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FC5AC44A-7CA4-4EA5-987B-0D688708EB1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AM36" i="10"/>
  <c r="C36" i="10"/>
  <c r="CO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l="1"/>
  <c r="BE36" i="10" s="1"/>
  <c r="BW34" i="10"/>
  <c r="BW35" i="10" s="1"/>
  <c r="BW36" i="10" s="1"/>
  <c r="BW37" i="10" s="1"/>
  <c r="CO34" i="10" l="1"/>
</calcChain>
</file>

<file path=xl/sharedStrings.xml><?xml version="1.0" encoding="utf-8"?>
<sst xmlns="http://schemas.openxmlformats.org/spreadsheetml/2006/main" count="1053" uniqueCount="595">
  <si>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</si>
  <si>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</si>
  <si>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</si>
  <si>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</si>
  <si>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</si>
  <si>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</si>
  <si>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</si>
  <si>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</si>
  <si>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</si>
  <si>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</si>
  <si>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</si>
  <si>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</si>
  <si>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</si>
  <si>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</si>
  <si>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</si>
  <si>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</si>
  <si>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</si>
  <si>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</si>
  <si>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</si>
  <si>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</si>
  <si>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</si>
  <si>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</si>
  <si>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</si>
  <si>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</si>
  <si>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</si>
  <si>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</si>
  <si>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</si>
  <si>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</si>
  <si>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</si>
  <si>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</si>
  <si>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</si>
  <si>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</si>
  <si>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</si>
  <si>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</si>
  <si>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</si>
  <si>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</si>
  <si>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</si>
  <si>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</si>
  <si>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</si>
  <si>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</si>
  <si>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</si>
  <si>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</si>
  <si>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</si>
  <si>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</si>
  <si>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</si>
  <si>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</si>
  <si>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</si>
  <si>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</si>
  <si>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</si>
  <si>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</si>
  <si>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</si>
  <si>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</si>
  <si>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</si>
  <si>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</si>
  <si>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</si>
  <si>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</si>
  <si>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</si>
  <si>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</si>
  <si>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</si>
  <si>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</si>
  <si>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</si>
  <si>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</si>
  <si>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</si>
  <si>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</si>
  <si>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</si>
  <si>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</si>
  <si>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</si>
  <si>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</si>
  <si>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</si>
  <si>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</si>
  <si>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</si>
  <si>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</si>
  <si>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</si>
  <si>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</si>
  <si>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</si>
  <si>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</si>
  <si>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</si>
  <si>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</si>
  <si>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</si>
  <si>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</si>
  <si>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</si>
  <si>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</si>
  <si>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</si>
  <si>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</si>
  <si>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</si>
  <si>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</si>
  <si>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</si>
  <si>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</si>
  <si>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</si>
  <si>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</si>
  <si>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</si>
  <si>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</si>
  <si>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</si>
  <si>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</si>
  <si>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</si>
  <si>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</si>
  <si>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</si>
  <si>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</si>
  <si>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</si>
  <si>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</si>
  <si>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</si>
  <si>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</si>
  <si>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</si>
  <si>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</si>
  <si>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</si>
  <si>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</si>
  <si>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</si>
  <si>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</si>
  <si>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</si>
  <si>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</si>
  <si>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</si>
  <si>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</si>
  <si>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</si>
  <si>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</si>
  <si>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</si>
  <si>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</si>
  <si>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</si>
  <si>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</si>
  <si>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</si>
  <si>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</si>
  <si>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</si>
  <si>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</si>
  <si>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</si>
  <si>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</si>
  <si>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</si>
  <si>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</si>
  <si>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</si>
  <si>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</si>
  <si>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</si>
  <si>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</si>
  <si>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</si>
  <si>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</si>
  <si>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</si>
  <si>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</si>
  <si>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</si>
  <si>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</si>
  <si>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</si>
  <si>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</si>
  <si>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</si>
  <si>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</si>
  <si>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</si>
  <si>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</si>
  <si>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</si>
  <si>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</si>
  <si>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</si>
  <si>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</si>
  <si>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</si>
  <si>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</si>
  <si>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</si>
  <si>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</si>
  <si>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</si>
  <si>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</si>
  <si>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</si>
  <si>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</si>
  <si>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</si>
  <si>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</si>
  <si>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</si>
  <si>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</si>
  <si>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</si>
  <si>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</si>
  <si>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</si>
  <si>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</si>
  <si>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</si>
  <si>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</si>
  <si>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</si>
  <si>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</si>
  <si>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</si>
  <si>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</si>
  <si>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</si>
  <si>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</si>
  <si>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</si>
  <si>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</si>
  <si>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</si>
  <si>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</si>
  <si>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</si>
  <si>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</si>
  <si>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</si>
  <si>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</si>
  <si>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</si>
  <si>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</si>
  <si>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</si>
  <si>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</si>
  <si>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</si>
  <si>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</si>
  <si>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</si>
  <si>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</si>
  <si>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</si>
  <si>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</si>
  <si>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</si>
  <si>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</si>
  <si>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</si>
  <si>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</si>
  <si>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</si>
  <si>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</si>
  <si>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</si>
  <si>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</si>
  <si>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</si>
  <si>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</si>
  <si>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</si>
  <si>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</si>
  <si>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</si>
  <si>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</si>
  <si>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</si>
  <si>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</si>
  <si>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</si>
  <si>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</si>
  <si>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</si>
  <si>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</si>
  <si>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</si>
  <si>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</si>
  <si>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</si>
  <si>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</si>
  <si>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</si>
  <si>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</si>
  <si>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</si>
  <si>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</si>
  <si>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</si>
  <si>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</si>
  <si>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鹿児島県垂水市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</si>
  <si>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</si>
  <si>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</si>
  <si>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</si>
  <si>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</si>
  <si>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</si>
  <si>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</si>
  <si>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</si>
  <si>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</si>
  <si>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</si>
  <si>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</si>
  <si>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</si>
  <si>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</si>
  <si>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</si>
  <si>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</si>
  <si>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</si>
  <si>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</si>
  <si>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</si>
  <si>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</si>
  <si>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</si>
  <si>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</si>
  <si>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</si>
  <si>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</si>
  <si>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</si>
  <si>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</si>
  <si>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</si>
  <si>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</si>
  <si>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</si>
  <si>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</si>
  <si>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</si>
  <si>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</si>
  <si>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</si>
  <si>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</si>
  <si>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</si>
  <si>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</si>
  <si>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</si>
  <si>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</si>
  <si>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</si>
  <si>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</si>
  <si>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</si>
  <si>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</si>
  <si>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</si>
  <si>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</si>
  <si>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</si>
  <si>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</si>
  <si>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</si>
  <si>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</si>
  <si>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</si>
  <si>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</si>
  <si>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</si>
  <si>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</si>
  <si>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</si>
  <si>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</si>
  <si>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</si>
  <si>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</si>
  <si>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</si>
  <si>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</si>
  <si>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</si>
  <si>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</si>
  <si>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</si>
  <si>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</si>
  <si>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</si>
  <si>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</si>
  <si>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</si>
  <si>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</si>
  <si>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</si>
  <si>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</si>
  <si>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</si>
  <si>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</si>
  <si>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</si>
  <si>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</si>
  <si>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</si>
  <si>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</si>
  <si>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</si>
  <si>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</si>
  <si>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</si>
  <si>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</si>
  <si>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</si>
  <si>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</si>
  <si>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</si>
  <si>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</si>
  <si>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</si>
  <si>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</si>
  <si>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</si>
  <si>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</si>
  <si>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</si>
  <si>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</si>
  <si>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</si>
  <si>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</si>
  <si>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</si>
  <si>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</si>
  <si>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</si>
  <si>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</si>
  <si>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</si>
  <si>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</si>
  <si>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</si>
  <si>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</si>
  <si>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</si>
  <si>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</si>
  <si>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</si>
  <si>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</si>
  <si>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</si>
  <si>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</si>
  <si>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</si>
  <si>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</si>
  <si>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</si>
  <si>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</si>
  <si>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</si>
  <si>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</si>
  <si>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</si>
  <si>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</si>
  <si>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</si>
  <si>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</si>
  <si>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</si>
  <si>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</si>
  <si>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</si>
  <si>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</si>
  <si>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</si>
  <si>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</si>
  <si>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</si>
  <si>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</si>
  <si>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</si>
  <si>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</si>
  <si>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</si>
  <si>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</si>
  <si>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</si>
  <si>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</si>
  <si>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</si>
  <si>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</si>
  <si>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</si>
  <si>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</si>
  <si>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</si>
  <si>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</si>
  <si>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</si>
  <si>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</si>
  <si>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</si>
  <si>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</si>
  <si>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</si>
  <si>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</si>
  <si>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</si>
  <si>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</si>
  <si>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</si>
  <si>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</si>
  <si>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</si>
  <si>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</si>
  <si>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</si>
  <si>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</si>
  <si>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</si>
  <si>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</si>
  <si>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</si>
  <si>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</si>
  <si>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</si>
  <si>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</si>
  <si>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鹿児島県垂水市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</si>
  <si>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</si>
  <si>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</si>
  <si>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</si>
  <si>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</si>
  <si>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</si>
  <si>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</si>
  <si>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</si>
  <si>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</si>
  <si>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</si>
  <si>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</si>
  <si>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</si>
  <si>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</si>
  <si>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</si>
  <si>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</si>
  <si>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</si>
  <si>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</si>
  <si>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</si>
  <si>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</si>
  <si>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</si>
  <si>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</si>
  <si>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</si>
  <si>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</si>
  <si>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</si>
  <si>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</si>
  <si>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</si>
  <si>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</si>
  <si>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</si>
  <si>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</si>
  <si>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</si>
  <si>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</si>
  <si>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</si>
  <si>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</si>
  <si>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</si>
  <si>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</si>
  <si>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</si>
  <si>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</si>
  <si>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</si>
  <si>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t>
    <phoneticPr fontId="5"/>
  </si>
  <si>
    <t>垂水市交通災害共済特別会計</t>
    <phoneticPr fontId="5"/>
  </si>
  <si>
    <t>垂水市水道事業会計</t>
    <phoneticPr fontId="5"/>
  </si>
  <si>
    <t>法適用企業</t>
    <phoneticPr fontId="5"/>
  </si>
  <si>
    <t>垂水市病院事業会計</t>
    <phoneticPr fontId="5"/>
  </si>
  <si>
    <t>垂水市地方卸売市場特別会計</t>
    <phoneticPr fontId="5"/>
  </si>
  <si>
    <t>法非適用企業</t>
    <phoneticPr fontId="5"/>
  </si>
  <si>
    <t>垂水市漁業集落排水処理施設特別会計</t>
    <phoneticPr fontId="5"/>
  </si>
  <si>
    <t>法非適用企業</t>
    <phoneticPr fontId="5"/>
  </si>
  <si>
    <t>垂水市簡易水道事業特別会計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</si>
  <si>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</si>
  <si>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</si>
  <si>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</si>
  <si>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</si>
  <si>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</si>
  <si>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</si>
  <si>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</si>
  <si>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</si>
  <si>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</si>
  <si>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</si>
  <si>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</si>
  <si>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</si>
  <si>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</si>
  <si>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</si>
  <si>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</si>
  <si>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</si>
  <si>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</si>
  <si>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</si>
  <si>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</si>
  <si>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</si>
  <si>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</si>
  <si>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</si>
  <si>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</si>
  <si>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</si>
  <si>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</si>
  <si>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</si>
  <si>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</si>
  <si>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</si>
  <si>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</si>
  <si>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</si>
  <si>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</si>
  <si>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</si>
  <si>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</si>
  <si>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</si>
  <si>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</si>
  <si>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</si>
  <si>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</si>
  <si>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</si>
  <si>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</si>
  <si>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</si>
  <si>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</si>
  <si>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</si>
  <si>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</si>
  <si>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</si>
  <si>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</si>
  <si>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</si>
  <si>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</si>
  <si>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</si>
  <si>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</si>
  <si>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</si>
  <si>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</si>
  <si>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</si>
  <si>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</si>
  <si>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</si>
  <si>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</si>
  <si>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</si>
  <si>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</si>
  <si>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</si>
  <si>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</si>
  <si>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垂水市漁業集落排水処理施設特別会計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</si>
  <si>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</si>
  <si>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</si>
  <si>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垂水市老人保健施設特別会計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</si>
  <si>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</si>
  <si>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</si>
  <si>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</si>
  <si>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</si>
  <si>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</si>
  <si>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</si>
  <si>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</si>
  <si>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</si>
  <si>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</si>
  <si>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</si>
  <si>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</si>
  <si>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</si>
  <si>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</si>
  <si>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</si>
  <si>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</si>
  <si>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</si>
  <si>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</si>
  <si>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</si>
  <si>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</si>
  <si>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</si>
  <si>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</si>
  <si>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</si>
  <si>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</si>
  <si>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</si>
  <si>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</si>
  <si>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</si>
  <si>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</si>
  <si>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</si>
  <si>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</si>
  <si>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</si>
  <si>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</si>
  <si>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</si>
  <si>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</si>
  <si>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</si>
  <si>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</si>
  <si>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</si>
  <si>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</si>
  <si>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</si>
  <si>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</si>
  <si>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</si>
  <si>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</si>
  <si>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</si>
  <si>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</si>
  <si>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</si>
  <si>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</si>
  <si>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</si>
  <si>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</si>
  <si>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</si>
  <si>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</si>
  <si>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</si>
  <si>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</si>
  <si>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</si>
  <si>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</si>
  <si>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</si>
  <si>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</si>
  <si>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</si>
  <si>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</si>
  <si>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</si>
  <si>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</si>
  <si>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</si>
  <si>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</si>
  <si>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</si>
  <si>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</si>
  <si>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</si>
  <si>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</si>
  <si>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</si>
  <si>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</si>
  <si>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</si>
  <si>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</si>
  <si>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</si>
  <si>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</si>
  <si>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</si>
  <si>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</si>
  <si>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</si>
  <si>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</si>
  <si>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</si>
  <si>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</si>
  <si>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</si>
  <si>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</si>
  <si>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</si>
  <si>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</si>
  <si>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</si>
  <si>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</si>
  <si>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</si>
  <si>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 7.24</t>
  </si>
  <si>
    <t>垂水市水道事業会計</t>
  </si>
  <si>
    <t>垂水市病院事業会計</t>
  </si>
  <si>
    <t>一般会計</t>
  </si>
  <si>
    <t>垂水市介護保険特別会計</t>
  </si>
  <si>
    <t>垂水市国民健康保険特別会計</t>
  </si>
  <si>
    <t>垂水市交通災害共済特別会計</t>
  </si>
  <si>
    <t>垂水市簡易水道事業特別会計</t>
  </si>
  <si>
    <t>垂水市漁業集落排水処理施設特別会計</t>
  </si>
  <si>
    <t>その他会計（赤字）</t>
  </si>
  <si>
    <t>その他会計（黒字）</t>
  </si>
  <si>
    <t>（百万円）</t>
    <phoneticPr fontId="5"/>
  </si>
  <si>
    <t>H30</t>
    <phoneticPr fontId="5"/>
  </si>
  <si>
    <t>R01</t>
    <phoneticPr fontId="5"/>
  </si>
  <si>
    <t>R02</t>
    <phoneticPr fontId="5"/>
  </si>
  <si>
    <t>R03</t>
    <phoneticPr fontId="5"/>
  </si>
  <si>
    <t>R04</t>
    <phoneticPr fontId="5"/>
  </si>
  <si>
    <t>鹿児島県市町村総合事務組合</t>
    <rPh sb="0" eb="4">
      <t>カゴシマケン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</si>
  <si>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</si>
  <si>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</si>
  <si>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16" eb="18">
      <t>コウキ</t>
    </rPh>
    <rPh sb="18" eb="21">
      <t>コウレイシャ</t>
    </rPh>
    <rPh sb="21" eb="23">
      <t>イリョウ</t>
    </rPh>
    <rPh sb="23" eb="25">
      <t>トクベツ</t>
    </rPh>
    <rPh sb="25" eb="27">
      <t>カイケイ</t>
    </rPh>
    <phoneticPr fontId="2"/>
  </si>
  <si>
    <t>垂水市土地開発公社</t>
    <rPh sb="0" eb="3">
      <t>タルミズシ</t>
    </rPh>
    <rPh sb="3" eb="5">
      <t>トチ</t>
    </rPh>
    <rPh sb="5" eb="7">
      <t>カイハツ</t>
    </rPh>
    <rPh sb="7" eb="9">
      <t>コウシャ</t>
    </rPh>
    <phoneticPr fontId="2"/>
  </si>
  <si>
    <t>-</t>
    <phoneticPr fontId="2"/>
  </si>
  <si>
    <t>市有施設整備基金</t>
    <phoneticPr fontId="5"/>
  </si>
  <si>
    <t>ふるさと応援寄附金基金</t>
    <phoneticPr fontId="2"/>
  </si>
  <si>
    <t>潮彩町排水処理施設整備基金</t>
    <phoneticPr fontId="2"/>
  </si>
  <si>
    <t>地域福祉基金</t>
    <phoneticPr fontId="2"/>
  </si>
  <si>
    <t>太陽光発電施設整理基金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</si>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</sst>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8454-4D53-B38A-E044356A4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129703</c:v>
                </c:pt>
                <c:pt idx="1">
                  <c:v>151011</c:v>
                </c:pt>
                <c:pt idx="2">
                  <c:v>102062</c:v>
                </c:pt>
                <c:pt idx="3">
                  <c:v>104906</c:v>
                </c:pt>
                <c:pt idx="4">
                  <c:v>79908</c:v>
                </c:pt>
              </c:numCache>
            </c:numRef>
          </c:val>
          <c:smooth val="0"/>
          <c:extLst>
            <c:ext xmlns:c16="http://schemas.microsoft.com/office/drawing/2014/chart" uri="{C3380CC4-5D6E-409C-BE32-E72D297353CC}">
              <c16:uniqueId val="{00000001-8454-4D53-B38A-E044356A4B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5.05</c:v>
                </c:pt>
                <c:pt idx="1">
                  <c:v>3.03</c:v>
                </c:pt>
                <c:pt idx="2">
                  <c:v>5.07</c:v>
                </c:pt>
                <c:pt idx="3">
                  <c:v>7.53</c:v>
                </c:pt>
                <c:pt idx="4">
                  <c:v>7.33</c:v>
                </c:pt>
              </c:numCache>
            </c:numRef>
          </c:val>
          <c:extLst>
            <c:ext xmlns:c16="http://schemas.microsoft.com/office/drawing/2014/chart" uri="{C3380CC4-5D6E-409C-BE32-E72D297353CC}">
              <c16:uniqueId val="{00000000-3256-4718-A76D-B4012AD5CF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28.5</c:v>
                </c:pt>
                <c:pt idx="1">
                  <c:v>23.01</c:v>
                </c:pt>
                <c:pt idx="2">
                  <c:v>20.82</c:v>
                </c:pt>
                <c:pt idx="3">
                  <c:v>26.07</c:v>
                </c:pt>
                <c:pt idx="4">
                  <c:v>31.53</c:v>
                </c:pt>
              </c:numCache>
            </c:numRef>
          </c:val>
          <c:extLst>
            <c:ext xmlns:c16="http://schemas.microsoft.com/office/drawing/2014/chart" uri="{C3380CC4-5D6E-409C-BE32-E72D297353CC}">
              <c16:uniqueId val="{00000001-3256-4718-A76D-B4012AD5CF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-7.24</c:v>
                </c:pt>
                <c:pt idx="2">
                  <c:v>1.43</c:v>
                </c:pt>
                <c:pt idx="3">
                  <c:v>9.51</c:v>
                </c:pt>
                <c:pt idx="4">
                  <c:v>3.62</c:v>
                </c:pt>
              </c:numCache>
            </c:numRef>
          </c:val>
          <c:smooth val="0"/>
          <c:extLst>
            <c:ext xmlns:c16="http://schemas.microsoft.com/office/drawing/2014/chart" uri="{C3380CC4-5D6E-409C-BE32-E72D297353CC}">
              <c16:uniqueId val="{00000002-3256-4718-A76D-B4012AD5CF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0.08</c:v>
                </c:pt>
                <c:pt idx="4">
                  <c:v>#N/A</c:v>
                </c:pt>
                <c:pt idx="5">
                  <c:v>0.02</c:v>
                </c:pt>
                <c:pt idx="6">
                  <c:v>#N/A</c:v>
                </c:pt>
                <c:pt idx="7">
                  <c:v>0.02</c:v>
                </c:pt>
                <c:pt idx="8">
                  <c:v>#N/A</c:v>
                </c:pt>
                <c:pt idx="9">
                  <c:v>0.02</c:v>
                </c:pt>
              </c:numCache>
            </c:numRef>
          </c:val>
          <c:extLst>
            <c:ext xmlns:c16="http://schemas.microsoft.com/office/drawing/2014/chart" uri="{C3380CC4-5D6E-409C-BE32-E72D297353CC}">
              <c16:uniqueId val="{00000000-738D-4DB5-9C58-EF0E1756A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8D-4DB5-9C58-EF0E1756AF96}"/>
            </c:ext>
          </c:extLst>
        </c:ser>
        <c:ser>
          <c:idx val="2"/>
          <c:order val="2"/>
          <c:tx>
            <c:strRef>
              <c:f>データシート!$A$29</c:f>
              <c:strCache>
                <c:ptCount val="1"/>
                <c:pt idx="0">
                  <c:v>垂水市漁業集落排水処理施設特別会計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2-738D-4DB5-9C58-EF0E1756AF96}"/>
            </c:ext>
          </c:extLst>
        </c:ser>
        <c:ser>
          <c:idx val="3"/>
          <c:order val="3"/>
          <c:tx>
            <c:strRef>
              <c:f>データシート!$A$30</c:f>
              <c:strCache>
                <c:ptCount val="1"/>
                <c:pt idx="0">
                  <c:v>垂水市簡易水道事業特別会計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0.05</c:v>
                </c:pt>
                <c:pt idx="8">
                  <c:v>#N/A</c:v>
                </c:pt>
                <c:pt idx="9">
                  <c:v>0.02</c:v>
                </c:pt>
              </c:numCache>
            </c:numRef>
          </c:val>
          <c:extLst>
            <c:ext xmlns:c16="http://schemas.microsoft.com/office/drawing/2014/chart" uri="{C3380CC4-5D6E-409C-BE32-E72D297353CC}">
              <c16:uniqueId val="{00000003-738D-4DB5-9C58-EF0E1756AF96}"/>
            </c:ext>
          </c:extLst>
        </c:ser>
        <c:ser>
          <c:idx val="4"/>
          <c:order val="4"/>
          <c:tx>
            <c:strRef>
              <c:f>データシート!$A$31</c:f>
              <c:strCache>
                <c:ptCount val="1"/>
                <c:pt idx="0">
                  <c:v>垂水市交通災害共済特別会計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7.0000000000000007E-2</c:v>
                </c:pt>
                <c:pt idx="8">
                  <c:v>#N/A</c:v>
                </c:pt>
                <c:pt idx="9">
                  <c:v>0.1</c:v>
                </c:pt>
              </c:numCache>
            </c:numRef>
          </c:val>
          <c:extLst>
            <c:ext xmlns:c16="http://schemas.microsoft.com/office/drawing/2014/chart" uri="{C3380CC4-5D6E-409C-BE32-E72D297353CC}">
              <c16:uniqueId val="{00000004-738D-4DB5-9C58-EF0E1756AF96}"/>
            </c:ext>
          </c:extLst>
        </c:ser>
        <c:ser>
          <c:idx val="5"/>
          <c:order val="5"/>
          <c:tx>
            <c:strRef>
              <c:f>データシート!$A$32</c:f>
              <c:strCache>
                <c:ptCount val="1"/>
                <c:pt idx="0">
                  <c:v>垂水市国民健康保険特別会計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0.03</c:v>
                </c:pt>
                <c:pt idx="4">
                  <c:v>#N/A</c:v>
                </c:pt>
                <c:pt idx="5">
                  <c:v>0.01</c:v>
                </c:pt>
                <c:pt idx="6">
                  <c:v>#N/A</c:v>
                </c:pt>
                <c:pt idx="7">
                  <c:v>0.18</c:v>
                </c:pt>
                <c:pt idx="8">
                  <c:v>#N/A</c:v>
                </c:pt>
                <c:pt idx="9">
                  <c:v>0.21</c:v>
                </c:pt>
              </c:numCache>
            </c:numRef>
          </c:val>
          <c:extLst>
            <c:ext xmlns:c16="http://schemas.microsoft.com/office/drawing/2014/chart" uri="{C3380CC4-5D6E-409C-BE32-E72D297353CC}">
              <c16:uniqueId val="{00000005-738D-4DB5-9C58-EF0E1756AF96}"/>
            </c:ext>
          </c:extLst>
        </c:ser>
        <c:ser>
          <c:idx val="6"/>
          <c:order val="6"/>
          <c:tx>
            <c:strRef>
              <c:f>データシート!$A$33</c:f>
              <c:strCache>
                <c:ptCount val="1"/>
                <c:pt idx="0">
                  <c:v>垂水市介護保険特別会計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1.1499999999999999</c:v>
                </c:pt>
                <c:pt idx="4">
                  <c:v>#N/A</c:v>
                </c:pt>
                <c:pt idx="5">
                  <c:v>1.83</c:v>
                </c:pt>
                <c:pt idx="6">
                  <c:v>#N/A</c:v>
                </c:pt>
                <c:pt idx="7">
                  <c:v>3</c:v>
                </c:pt>
                <c:pt idx="8">
                  <c:v>#N/A</c:v>
                </c:pt>
                <c:pt idx="9">
                  <c:v>3.27</c:v>
                </c:pt>
              </c:numCache>
            </c:numRef>
          </c:val>
          <c:extLst>
            <c:ext xmlns:c16="http://schemas.microsoft.com/office/drawing/2014/chart" uri="{C3380CC4-5D6E-409C-BE32-E72D297353CC}">
              <c16:uniqueId val="{00000006-738D-4DB5-9C58-EF0E1756AF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5.04</c:v>
                </c:pt>
                <c:pt idx="2">
                  <c:v>#N/A</c:v>
                </c:pt>
                <c:pt idx="3">
                  <c:v>3.02</c:v>
                </c:pt>
                <c:pt idx="4">
                  <c:v>#N/A</c:v>
                </c:pt>
                <c:pt idx="5">
                  <c:v>5.0599999999999996</c:v>
                </c:pt>
                <c:pt idx="6">
                  <c:v>#N/A</c:v>
                </c:pt>
                <c:pt idx="7">
                  <c:v>7.53</c:v>
                </c:pt>
                <c:pt idx="8">
                  <c:v>#N/A</c:v>
                </c:pt>
                <c:pt idx="9">
                  <c:v>7.52</c:v>
                </c:pt>
              </c:numCache>
            </c:numRef>
          </c:val>
          <c:extLst>
            <c:ext xmlns:c16="http://schemas.microsoft.com/office/drawing/2014/chart" uri="{C3380CC4-5D6E-409C-BE32-E72D297353CC}">
              <c16:uniqueId val="{00000007-738D-4DB5-9C58-EF0E1756AF96}"/>
            </c:ext>
          </c:extLst>
        </c:ser>
        <c:ser>
          <c:idx val="8"/>
          <c:order val="8"/>
          <c:tx>
            <c:strRef>
              <c:f>データシート!$A$35</c:f>
              <c:strCache>
                <c:ptCount val="1"/>
                <c:pt idx="0">
                  <c:v>垂水市病院事業会計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c:v>
                </c:pt>
                <c:pt idx="2">
                  <c:v>#N/A</c:v>
                </c:pt>
                <c:pt idx="3">
                  <c:v>5.36</c:v>
                </c:pt>
                <c:pt idx="4">
                  <c:v>#N/A</c:v>
                </c:pt>
                <c:pt idx="5">
                  <c:v>6.89</c:v>
                </c:pt>
                <c:pt idx="6">
                  <c:v>#N/A</c:v>
                </c:pt>
                <c:pt idx="7">
                  <c:v>7.15</c:v>
                </c:pt>
                <c:pt idx="8">
                  <c:v>#N/A</c:v>
                </c:pt>
                <c:pt idx="9">
                  <c:v>9.31</c:v>
                </c:pt>
              </c:numCache>
            </c:numRef>
          </c:val>
          <c:extLst>
            <c:ext xmlns:c16="http://schemas.microsoft.com/office/drawing/2014/chart" uri="{C3380CC4-5D6E-409C-BE32-E72D297353CC}">
              <c16:uniqueId val="{00000008-738D-4DB5-9C58-EF0E1756AF96}"/>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9.89</c:v>
                </c:pt>
                <c:pt idx="2">
                  <c:v>#N/A</c:v>
                </c:pt>
                <c:pt idx="3">
                  <c:v>10.55</c:v>
                </c:pt>
                <c:pt idx="4">
                  <c:v>#N/A</c:v>
                </c:pt>
                <c:pt idx="5">
                  <c:v>10.130000000000001</c:v>
                </c:pt>
                <c:pt idx="6">
                  <c:v>#N/A</c:v>
                </c:pt>
                <c:pt idx="7">
                  <c:v>9.14</c:v>
                </c:pt>
                <c:pt idx="8">
                  <c:v>#N/A</c:v>
                </c:pt>
                <c:pt idx="9">
                  <c:v>9.34</c:v>
                </c:pt>
              </c:numCache>
            </c:numRef>
          </c:val>
          <c:extLst>
            <c:ext xmlns:c16="http://schemas.microsoft.com/office/drawing/2014/chart" uri="{C3380CC4-5D6E-409C-BE32-E72D297353CC}">
              <c16:uniqueId val="{00000009-738D-4DB5-9C58-EF0E1756AF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831</c:v>
                </c:pt>
                <c:pt idx="5">
                  <c:v>812</c:v>
                </c:pt>
                <c:pt idx="8">
                  <c:v>772</c:v>
                </c:pt>
                <c:pt idx="11">
                  <c:v>835</c:v>
                </c:pt>
                <c:pt idx="14">
                  <c:v>798</c:v>
                </c:pt>
              </c:numCache>
            </c:numRef>
          </c:val>
          <c:extLst>
            <c:ext xmlns:c16="http://schemas.microsoft.com/office/drawing/2014/chart" uri="{C3380CC4-5D6E-409C-BE32-E72D297353CC}">
              <c16:uniqueId val="{00000000-D046-4AD1-A233-3BDEDC337D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6-4AD1-A233-3BDEDC337D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20</c:v>
                </c:pt>
                <c:pt idx="6">
                  <c:v>20</c:v>
                </c:pt>
                <c:pt idx="9">
                  <c:v>20</c:v>
                </c:pt>
                <c:pt idx="12">
                  <c:v>20</c:v>
                </c:pt>
              </c:numCache>
            </c:numRef>
          </c:val>
          <c:extLst>
            <c:ext xmlns:c16="http://schemas.microsoft.com/office/drawing/2014/chart" uri="{C3380CC4-5D6E-409C-BE32-E72D297353CC}">
              <c16:uniqueId val="{00000002-D046-4AD1-A233-3BDEDC337D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40</c:v>
                </c:pt>
                <c:pt idx="6">
                  <c:v>39</c:v>
                </c:pt>
                <c:pt idx="9">
                  <c:v>40</c:v>
                </c:pt>
                <c:pt idx="12">
                  <c:v>33</c:v>
                </c:pt>
              </c:numCache>
            </c:numRef>
          </c:val>
          <c:extLst>
            <c:ext xmlns:c16="http://schemas.microsoft.com/office/drawing/2014/chart" uri="{C3380CC4-5D6E-409C-BE32-E72D297353CC}">
              <c16:uniqueId val="{00000003-D046-4AD1-A233-3BDEDC337D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102</c:v>
                </c:pt>
                <c:pt idx="6">
                  <c:v>139</c:v>
                </c:pt>
                <c:pt idx="9">
                  <c:v>161</c:v>
                </c:pt>
                <c:pt idx="12">
                  <c:v>144</c:v>
                </c:pt>
              </c:numCache>
            </c:numRef>
          </c:val>
          <c:extLst>
            <c:ext xmlns:c16="http://schemas.microsoft.com/office/drawing/2014/chart" uri="{C3380CC4-5D6E-409C-BE32-E72D297353CC}">
              <c16:uniqueId val="{00000004-D046-4AD1-A233-3BDEDC337D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6-4AD1-A233-3BDEDC337D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6-4AD1-A233-3BDEDC337D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980</c:v>
                </c:pt>
                <c:pt idx="3">
                  <c:v>982</c:v>
                </c:pt>
                <c:pt idx="6">
                  <c:v>913</c:v>
                </c:pt>
                <c:pt idx="9">
                  <c:v>1079</c:v>
                </c:pt>
                <c:pt idx="12">
                  <c:v>1076</c:v>
                </c:pt>
              </c:numCache>
            </c:numRef>
          </c:val>
          <c:extLst>
            <c:ext xmlns:c16="http://schemas.microsoft.com/office/drawing/2014/chart" uri="{C3380CC4-5D6E-409C-BE32-E72D297353CC}">
              <c16:uniqueId val="{00000007-D046-4AD1-A233-3BDEDC337D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322</c:v>
                </c:pt>
                <c:pt idx="2">
                  <c:v>#N/A</c:v>
                </c:pt>
                <c:pt idx="3">
                  <c:v>#N/A</c:v>
                </c:pt>
                <c:pt idx="4">
                  <c:v>332</c:v>
                </c:pt>
                <c:pt idx="5">
                  <c:v>#N/A</c:v>
                </c:pt>
                <c:pt idx="6">
                  <c:v>#N/A</c:v>
                </c:pt>
                <c:pt idx="7">
                  <c:v>339</c:v>
                </c:pt>
                <c:pt idx="8">
                  <c:v>#N/A</c:v>
                </c:pt>
                <c:pt idx="9">
                  <c:v>#N/A</c:v>
                </c:pt>
                <c:pt idx="10">
                  <c:v>465</c:v>
                </c:pt>
                <c:pt idx="11">
                  <c:v>#N/A</c:v>
                </c:pt>
                <c:pt idx="12">
                  <c:v>#N/A</c:v>
                </c:pt>
                <c:pt idx="13">
                  <c:v>475</c:v>
                </c:pt>
                <c:pt idx="14">
                  <c:v>#N/A</c:v>
                </c:pt>
              </c:numCache>
            </c:numRef>
          </c:val>
          <c:smooth val="0"/>
          <c:extLst>
            <c:ext xmlns:c16="http://schemas.microsoft.com/office/drawing/2014/chart" uri="{C3380CC4-5D6E-409C-BE32-E72D297353CC}">
              <c16:uniqueId val="{00000008-D046-4AD1-A233-3BDEDC337D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7381</c:v>
                </c:pt>
                <c:pt idx="5">
                  <c:v>7326</c:v>
                </c:pt>
                <c:pt idx="8">
                  <c:v>7395</c:v>
                </c:pt>
                <c:pt idx="11">
                  <c:v>7286</c:v>
                </c:pt>
                <c:pt idx="14">
                  <c:v>6750</c:v>
                </c:pt>
              </c:numCache>
            </c:numRef>
          </c:val>
          <c:extLst>
            <c:ext xmlns:c16="http://schemas.microsoft.com/office/drawing/2014/chart" uri="{C3380CC4-5D6E-409C-BE32-E72D297353CC}">
              <c16:uniqueId val="{00000000-98DC-436D-9941-873DCD282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c:v>
                </c:pt>
                <c:pt idx="5">
                  <c:v>0</c:v>
                </c:pt>
                <c:pt idx="8">
                  <c:v>0</c:v>
                </c:pt>
                <c:pt idx="11">
                  <c:v>0</c:v>
                </c:pt>
                <c:pt idx="14">
                  <c:v>0</c:v>
                </c:pt>
              </c:numCache>
            </c:numRef>
          </c:val>
          <c:extLst>
            <c:ext xmlns:c16="http://schemas.microsoft.com/office/drawing/2014/chart" uri="{C3380CC4-5D6E-409C-BE32-E72D297353CC}">
              <c16:uniqueId val="{00000001-98DC-436D-9941-873DCD282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4519</c:v>
                </c:pt>
                <c:pt idx="5">
                  <c:v>4648</c:v>
                </c:pt>
                <c:pt idx="8">
                  <c:v>4494</c:v>
                </c:pt>
                <c:pt idx="11">
                  <c:v>5141</c:v>
                </c:pt>
                <c:pt idx="14">
                  <c:v>5630</c:v>
                </c:pt>
              </c:numCache>
            </c:numRef>
          </c:val>
          <c:extLst>
            <c:ext xmlns:c16="http://schemas.microsoft.com/office/drawing/2014/chart" uri="{C3380CC4-5D6E-409C-BE32-E72D297353CC}">
              <c16:uniqueId val="{00000002-98DC-436D-9941-873DCD282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DC-436D-9941-873DCD282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DC-436D-9941-873DCD282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586</c:v>
                </c:pt>
                <c:pt idx="3">
                  <c:v>450</c:v>
                </c:pt>
                <c:pt idx="6">
                  <c:v>377</c:v>
                </c:pt>
                <c:pt idx="9">
                  <c:v>308</c:v>
                </c:pt>
                <c:pt idx="12">
                  <c:v>253</c:v>
                </c:pt>
              </c:numCache>
            </c:numRef>
          </c:val>
          <c:extLst>
            <c:ext xmlns:c16="http://schemas.microsoft.com/office/drawing/2014/chart" uri="{C3380CC4-5D6E-409C-BE32-E72D297353CC}">
              <c16:uniqueId val="{00000005-98DC-436D-9941-873DCD282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1426</c:v>
                </c:pt>
                <c:pt idx="3">
                  <c:v>1217</c:v>
                </c:pt>
                <c:pt idx="6">
                  <c:v>1129</c:v>
                </c:pt>
                <c:pt idx="9">
                  <c:v>1064</c:v>
                </c:pt>
                <c:pt idx="12">
                  <c:v>1107</c:v>
                </c:pt>
              </c:numCache>
            </c:numRef>
          </c:val>
          <c:extLst>
            <c:ext xmlns:c16="http://schemas.microsoft.com/office/drawing/2014/chart" uri="{C3380CC4-5D6E-409C-BE32-E72D297353CC}">
              <c16:uniqueId val="{00000006-98DC-436D-9941-873DCD282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154</c:v>
                </c:pt>
                <c:pt idx="3">
                  <c:v>113</c:v>
                </c:pt>
                <c:pt idx="6">
                  <c:v>74</c:v>
                </c:pt>
                <c:pt idx="9">
                  <c:v>35</c:v>
                </c:pt>
                <c:pt idx="12">
                  <c:v>3</c:v>
                </c:pt>
              </c:numCache>
            </c:numRef>
          </c:val>
          <c:extLst>
            <c:ext xmlns:c16="http://schemas.microsoft.com/office/drawing/2014/chart" uri="{C3380CC4-5D6E-409C-BE32-E72D297353CC}">
              <c16:uniqueId val="{00000007-98DC-436D-9941-873DCD282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1226</c:v>
                </c:pt>
                <c:pt idx="3">
                  <c:v>1246</c:v>
                </c:pt>
                <c:pt idx="6">
                  <c:v>1421</c:v>
                </c:pt>
                <c:pt idx="9">
                  <c:v>1336</c:v>
                </c:pt>
                <c:pt idx="12">
                  <c:v>1198</c:v>
                </c:pt>
              </c:numCache>
            </c:numRef>
          </c:val>
          <c:extLst>
            <c:ext xmlns:c16="http://schemas.microsoft.com/office/drawing/2014/chart" uri="{C3380CC4-5D6E-409C-BE32-E72D297353CC}">
              <c16:uniqueId val="{00000008-98DC-436D-9941-873DCD282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278</c:v>
                </c:pt>
                <c:pt idx="3">
                  <c:v>259</c:v>
                </c:pt>
                <c:pt idx="6">
                  <c:v>239</c:v>
                </c:pt>
                <c:pt idx="9">
                  <c:v>220</c:v>
                </c:pt>
                <c:pt idx="12">
                  <c:v>201</c:v>
                </c:pt>
              </c:numCache>
            </c:numRef>
          </c:val>
          <c:extLst>
            <c:ext xmlns:c16="http://schemas.microsoft.com/office/drawing/2014/chart" uri="{C3380CC4-5D6E-409C-BE32-E72D297353CC}">
              <c16:uniqueId val="{00000009-98DC-436D-9941-873DCD282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9699</c:v>
                </c:pt>
                <c:pt idx="3">
                  <c:v>9960</c:v>
                </c:pt>
                <c:pt idx="6">
                  <c:v>9860</c:v>
                </c:pt>
                <c:pt idx="9">
                  <c:v>9410</c:v>
                </c:pt>
                <c:pt idx="12">
                  <c:v>8975</c:v>
                </c:pt>
              </c:numCache>
            </c:numRef>
          </c:val>
          <c:extLst>
            <c:ext xmlns:c16="http://schemas.microsoft.com/office/drawing/2014/chart" uri="{C3380CC4-5D6E-409C-BE32-E72D297353CC}">
              <c16:uniqueId val="{0000000A-98DC-436D-9941-873DCD282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1441</c:v>
                </c:pt>
                <c:pt idx="2">
                  <c:v>#N/A</c:v>
                </c:pt>
                <c:pt idx="3">
                  <c:v>#N/A</c:v>
                </c:pt>
                <c:pt idx="4">
                  <c:v>1272</c:v>
                </c:pt>
                <c:pt idx="5">
                  <c:v>#N/A</c:v>
                </c:pt>
                <c:pt idx="6">
                  <c:v>#N/A</c:v>
                </c:pt>
                <c:pt idx="7">
                  <c:v>1211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DC-436D-9941-873DCD282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1115</c:v>
                </c:pt>
                <c:pt idx="1">
                  <c:v>1500</c:v>
                </c:pt>
                <c:pt idx="2">
                  <c:v>1730</c:v>
                </c:pt>
              </c:numCache>
            </c:numRef>
          </c:val>
          <c:extLst>
            <c:ext xmlns:c16="http://schemas.microsoft.com/office/drawing/2014/chart" uri="{C3380CC4-5D6E-409C-BE32-E72D297353CC}">
              <c16:uniqueId val="{00000000-DAD0-40D7-934D-ADFF46654A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228</c:v>
                </c:pt>
                <c:pt idx="1">
                  <c:v>228</c:v>
                </c:pt>
                <c:pt idx="2">
                  <c:v>228</c:v>
                </c:pt>
              </c:numCache>
            </c:numRef>
          </c:val>
          <c:extLst>
            <c:ext xmlns:c16="http://schemas.microsoft.com/office/drawing/2014/chart" uri="{C3380CC4-5D6E-409C-BE32-E72D297353CC}">
              <c16:uniqueId val="{00000001-DAD0-40D7-934D-ADFF46654A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2868</c:v>
                </c:pt>
                <c:pt idx="1">
                  <c:v>3125</c:v>
                </c:pt>
                <c:pt idx="2">
                  <c:v>3333</c:v>
                </c:pt>
              </c:numCache>
            </c:numRef>
          </c:val>
          <c:extLst>
            <c:ext xmlns:c16="http://schemas.microsoft.com/office/drawing/2014/chart" uri="{C3380CC4-5D6E-409C-BE32-E72D297353CC}">
              <c16:uniqueId val="{00000002-DAD0-40D7-934D-ADFF46654A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元利償還金については、義務教育施設整備事業や道路橋梁整備事業などの償還が終了したことにより減少している。</a:t>
          </a:r>
          <a:br>
            <a:rPr kumimoji="1" lang="ja-JP" altLang="en-US" sz="1050">
              <a:latin typeface="ＭＳ ゴシック" pitchFamily="49" charset="-128"/>
              <a:ea typeface="ＭＳ ゴシック" pitchFamily="49" charset="-128"/>
            </a:rPr>
          </a:br>
          <a:r>
            <a:rPr kumimoji="1" lang="ja-JP" altLang="en-US" sz="1050">
              <a:latin typeface="ＭＳ ゴシック" pitchFamily="49" charset="-128"/>
              <a:ea typeface="ＭＳ ゴシック" pitchFamily="49" charset="-128"/>
            </a:rPr>
            <a:t>　公営企業債の元利償還金に対する繰入金については、病院事業会計への準元利償還金算入額が減少したため、前年度より減少となった。</a:t>
          </a:r>
        </a:p>
        <a:p>
          <a:r>
            <a:rPr kumimoji="1" lang="ja-JP" altLang="en-US" sz="1050">
              <a:latin typeface="ＭＳ ゴシック" pitchFamily="49" charset="-128"/>
              <a:ea typeface="ＭＳ ゴシック" pitchFamily="49" charset="-128"/>
            </a:rPr>
            <a:t>　組合等が起こした地方債の元利償還金に対する負担金等は、償還が進み年々減少している。</a:t>
          </a:r>
          <a:br>
            <a:rPr kumimoji="1" lang="ja-JP" altLang="en-US" sz="1050">
              <a:latin typeface="ＭＳ ゴシック" pitchFamily="49" charset="-128"/>
              <a:ea typeface="ＭＳ ゴシック" pitchFamily="49" charset="-128"/>
            </a:rPr>
          </a:br>
          <a:r>
            <a:rPr kumimoji="1" lang="ja-JP" altLang="en-US" sz="1050">
              <a:latin typeface="ＭＳ ゴシック" pitchFamily="49" charset="-128"/>
              <a:ea typeface="ＭＳ ゴシック" pitchFamily="49" charset="-128"/>
            </a:rPr>
            <a:t>　債務負担行為に基づく支出額については、南の拠点（道の駅たるみずはまびら）整備事業に係る</a:t>
          </a:r>
          <a:r>
            <a:rPr kumimoji="1" lang="en-US" altLang="ja-JP" sz="1050">
              <a:latin typeface="ＭＳ ゴシック" pitchFamily="49" charset="-128"/>
              <a:ea typeface="ＭＳ ゴシック" pitchFamily="49" charset="-128"/>
            </a:rPr>
            <a:t>PFI</a:t>
          </a:r>
          <a:r>
            <a:rPr kumimoji="1" lang="ja-JP" altLang="en-US" sz="1050">
              <a:latin typeface="ＭＳ ゴシック" pitchFamily="49" charset="-128"/>
              <a:ea typeface="ＭＳ ゴシック" pitchFamily="49" charset="-128"/>
            </a:rPr>
            <a:t>事業負担金が平成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年度途中より発生しており、令和元年度から増額となっている。</a:t>
          </a:r>
        </a:p>
        <a:p>
          <a:r>
            <a:rPr kumimoji="1" lang="ja-JP" altLang="en-US" sz="1050">
              <a:latin typeface="ＭＳ ゴシック" pitchFamily="49" charset="-128"/>
              <a:ea typeface="ＭＳ ゴシック" pitchFamily="49" charset="-128"/>
            </a:rPr>
            <a:t>　算入公債費等については、財政改革プログラムに基づく市債発行額抑制により、減少傾向にある。</a:t>
          </a:r>
        </a:p>
        <a:p>
          <a:r>
            <a:rPr kumimoji="1" lang="ja-JP" altLang="en-US" sz="1050">
              <a:latin typeface="ＭＳ ゴシック" pitchFamily="49" charset="-128"/>
              <a:ea typeface="ＭＳ ゴシック" pitchFamily="49" charset="-128"/>
            </a:rPr>
            <a:t>　実質公債費比率は年々減少してきており、今後も基金の有効活用や、より有利な地方債の活用により、健全財政の維持に努める。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将来負担額が増加したものの、充当可能財源等も増加したことにより、将来負担比率は改善した。令和元年度は、将来負担額は減少し、充当可能財源等が増加したことにより、将来負担比率は改善した。令和３年度より、地方債残高の減少や退職手当や土地開発公社の負債負担見込額等が減少したこと等により、将来負担比率はマイナス値となっている。</a:t>
          </a:r>
        </a:p>
        <a:p>
          <a:r>
            <a:rPr kumimoji="1" lang="ja-JP" altLang="en-US" sz="1200">
              <a:latin typeface="ＭＳ ゴシック" pitchFamily="49" charset="-128"/>
              <a:ea typeface="ＭＳ ゴシック" pitchFamily="49" charset="-128"/>
            </a:rPr>
            <a:t>　将来負担額については、前年度と比較し、退職手当負担見込額が増加したものの、地方債現在高や公営企業債等繰入見込額等が減少したために、総額が減少した。</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充当可能財源等については、財政調整基金を取り崩したものの取り崩し額以上に積み立てたことから、総額が増加した。</a:t>
          </a:r>
        </a:p>
        <a:p>
          <a:r>
            <a:rPr kumimoji="1" lang="ja-JP" altLang="en-US" sz="1200">
              <a:latin typeface="ＭＳ ゴシック" pitchFamily="49" charset="-128"/>
              <a:ea typeface="ＭＳ ゴシック" pitchFamily="49" charset="-128"/>
            </a:rPr>
            <a:t>　今後も大型事業による基金取崩しや、公共施設等の長寿命化事業による起債借入額の増加などが見込まれるため、基金を積極的に積み立てるとともに、交付税措置のある有利な起債を活用していくこと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鹿児島県垂水市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全体としては、前年度末より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5,291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増加した要因は、財政調整基金及び市有施設整備基金の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を上回る積立を行ったために、年度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末残高が増加したことによるものである。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財政調整基金については、災害等の突発的な支出も考慮して、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を下回らない金額で維持</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していく予定である。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減債基金は現在のところ新たな積立ては行わず、現状の額を維持して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く予定である。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主なものとしては、ふるさと応援基金は前年度の寄附額にあわせて計画的に執行していく予定であるため、寄附額により増減はあるが、ふるさと応援寄附金の目的を考慮し有効的に事業に充てる方針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①　市有施設整備基金・・・・・・・・・・・・・庁舎などの大規模な市有施設の整備を図るため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②　ふるさと応援基金・・・・・・・・・・・・・ふるさと応援基金充当事業（寄附者からの寄附目的に沿って事業実施）</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③　潮彩町排水処理施設整備基金・・・・・・・・潮彩町の排水処理施設の管理、運営等に使用</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④　地域福祉基金・・・・・・・・・・・・・・・福祉関連事業、現在は訪問看護ステーションの補助金に使用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⑤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太陽光発電施設整理基金</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a:solidFill>
                <a:schemeClr val="dk1"/>
              </a:solidFill>
              <a:effectLst/>
              <a:latin typeface="ＭＳ ゴシック" panose="020B0609070205080204" pitchFamily="49" charset="-128"/>
              <a:ea typeface="ＭＳ ゴシック" panose="020B0609070205080204" pitchFamily="49" charset="-128"/>
              <a:cs typeface="+mn-cs"/>
            </a:rPr>
            <a:t>大規模太陽光発電施設の解体撤去に係る資金に充てるため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①　市有施設整備基金・・・・・・・・・・・・・庁舎整備に備え、優先的に積立てを行ったことによるもの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②　ふるさと応援基金・・・・・・・・・・・・・前年度の寄附額の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を基金充当事業として実施したため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③　潮彩町排水処理施設整備基金・・・・・・・・基金充当による施設修繕を行ったため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④　地域福祉基金・・・・・・・・・・・・・・・増減なし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⑤　太陽光発電施設整理基金・・・・・・・・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年次的な計画をもって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積立てを行ったため</a:t>
          </a:r>
          <a:b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市有施設整備基金は、公共施設の長寿命化対策に備え、継続的に積立てていく方針である。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ふるさと応援基金は、原則として前年度の寄附額の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を事業へ充当していく方針は継続しながら、残高が多くな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りすぎ</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ないよう計画的かつ有効的に活用する方針である。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百万円増加した。</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年度においては、繰入れ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繰入額以上の積立を行った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大規模な災害等に備えて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億円程度の残高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を維持できる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にしていく予定である。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過去の災害時における実績により、１回の災害あたり５億円程度を基金から繰出しているため、３回分として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億円を基準としている。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現在の額を維持していく予定である。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6B366BE-AF2E-4582-9CEA-D0E3794945C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29505F6-626B-4EE2-B05D-E1C10A5CCED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3FA1B18-7DF3-4B68-B572-ADE3C9F2FE1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5BB3A3B-A719-469A-8813-313FFAD6587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C9B9D32-5BDD-43F9-A85F-179C5AF7DDB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DBC7996-0ECA-4F2A-9491-0D33D153777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5FB37C7-1D62-46FD-96BE-79518CF2228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961B0C-4E6B-44D9-A542-7EAE44AD116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5DDDD1D-0807-4554-817A-78B36886608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0523BAE-F644-47A7-8BBF-777F30EC375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13,624
13,289
162.12
13,288,858
12,852,128
402,149
5,486,384
8,974,920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D0E68F7-2CE4-4F73-A461-F5EEE16DD56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C100F64-4059-4DC2-B010-AD343BE0618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540019E-6F6B-4032-85D4-CFCFDEB14AC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D154D76-D869-4B2C-99F8-F5203EC6112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DDD96E7-5528-4F45-BED6-92C726DB720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91AB94F-E06C-4E04-BF85-35F3616A9AB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46A9C8B-E4E4-4BCD-9DF7-249D5F5E218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9D8B30C-08A1-4434-9D7F-FB3F06D3C01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94A099C-41C9-416E-B79F-FE3F37F26A1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7E59746-6EE4-48E3-9D95-A621FED7E1A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8D436F2-25B7-4216-BFFD-0B55EA9EB11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8AD386-0C91-4831-A786-27CF217E8D4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D90FEDC-43EC-40F9-B57E-F3A2CC8C7D4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1C266DE-C758-45D7-B34A-8724E1A4965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EB28E30-2E7C-42DA-A70B-D07ECDED3F3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0E7831-208A-40AA-B8B3-28CB46EDB56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DC7A199-9251-4315-80C9-A09FB2318A0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CA0C23E-6D25-4FB5-B3EA-1370C49C840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A9A2D5F-A71C-4EF0-A094-4DCAF946D8F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A13A07B-39F8-4910-B1A5-265CCE59DCD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A6014CF-3A14-467D-B0E2-C5934294A87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FF92779-8C2D-448F-8282-FBC3D80B14A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0E336BF-42E9-44CF-A21A-35B3E328CB2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E4AD8FF-FE06-434B-A445-238BB8E7CE5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BA1035E-47E2-4309-8371-132DEDAAAD3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EDECBC4-7451-493E-9197-29628192B6D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654CDE3-50B6-4C0C-AB92-20DD53ED97D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342887A-52C9-4781-A2D6-63D4983B992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EE73D3B-E30D-4FFD-A995-5567A9168B2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43D3C12-8724-44B2-8C8F-747EBBCFC38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FD28BA4-7269-4C8E-A49C-042D18B8411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4C4721E-38FC-48AF-BE7B-B9AD4D922FB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CB7363E-ADDC-4D9D-9CCA-92649EAEA7E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B8EB952-CC87-44E7-AF9D-4375614AF7C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6584183-7CFF-4489-A792-F198B504E2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0D79163-4F68-4682-9437-C1EEF733F75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F15815C-4A0D-42B3-AB9F-4F1309106F8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伴う軽減措置の終了等により固定資産税は増加となったが、新型コロナウイルス感染症の影響による業績不振から、市民税個人所得割や法人税は減少となった。また、人口減少及び全国平均を上回る高齢化率（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加え、基幹産業である農林水産業の不振が続いていることなどにより、財政力指数は類似団体平均を下回っている。近年は社会保障関係費や公共施設等の老朽化に伴う維持補修費などの行政需要が増加傾向にある。今後も、歳出の徹底した見直しや削減を図っていくとともに、歳入確保、財政基盤の強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D7EDCF-4178-4F28-823C-D579C1232CD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C364064-3FE4-41B8-93BC-67CBD1F8948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863458C6-FB4C-43C1-BDC0-4D9839E72AB8}"/>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1C028756-9807-47DB-9422-65749772DA96}"/>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E7B4C1C-DD7F-4826-8B65-6134392F967D}"/>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79B61EEE-4648-409F-AAF7-7B885612413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513EA9F-AAB9-4DD6-B21C-67BAFD52E95B}"/>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DB3B4BCB-2D66-4E53-8C79-4688DFAEBC6B}"/>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27AC2D1-42FC-4066-8998-C68FE2BBB213}"/>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57BDA817-1211-4A07-80C1-561D02BF78FB}"/>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1F5C497-342F-4D70-8795-0D8A9443F1B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E4EF2F0-2D1D-4D27-A65D-74C1E1A19AC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3FAB2690-9D2D-4DF5-9839-ED5826398F9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FB932CCC-1DB4-46B5-A014-7E74541DBB0D}"/>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DCBF3E8B-B56C-4BD3-8EF6-5002300945BB}"/>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B26ABA8A-B9EF-422D-8F8A-2A3CF75A18C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F0334BA5-3493-4DD3-A2BF-75A9083C05F7}"/>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62C171BF-3F75-4ED5-99FC-A13EB1E5C299}"/>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119380</xdr:rowOff>
    </xdr:to>
    <xdr:cxnSp macro="">
      <xdr:nvCxnSpPr>
        <xdr:cNvPr id="67" name="直線コネクタ 66">
          <a:extLst>
            <a:ext uri="{FF2B5EF4-FFF2-40B4-BE49-F238E27FC236}">
              <a16:creationId xmlns:a16="http://schemas.microsoft.com/office/drawing/2014/main" id="{F0CF3F51-AEFE-430F-ACE2-8309F290D8AF}"/>
            </a:ext>
          </a:extLst>
        </xdr:cNvPr>
        <xdr:cNvCxnSpPr/>
      </xdr:nvCxnSpPr>
      <xdr:spPr>
        <a:xfrm>
          <a:off x="4114800" y="74676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49A2970F-8ECE-494F-9954-49D5E7B5073E}"/>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9FA6FC7C-9F90-4867-B9CB-BDD8F4D4FE4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E76FE10F-8F10-4966-949E-DA0A7F49BC41}"/>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E44D621C-4ECC-4993-8D98-6FD8A7F14CBA}"/>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17BD8137-ECEC-415D-9DB0-9FA1EA1CE0ED}"/>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D46E017F-06CD-422B-961D-240CD290FF94}"/>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AE809980-3112-4CEE-81FB-37C34B06BC9C}"/>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92FD2C31-335E-42D7-8568-10B59448735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F0F1A3E8-DE20-40B2-B316-3C4397C76691}"/>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2B61ACE6-3BB7-4B6C-9DD6-0D6F7A2A3B47}"/>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3CC254F7-A450-4F42-9CF2-46FFFD81540A}"/>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8124F595-7E89-4A52-BA86-380C03DFC9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C4837AD-22CD-4571-BF18-847178AF69EC}"/>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6AD7F9D8-0E78-4DAD-9151-B3B818DFFC0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03C71B9-B3DB-4ACF-89EE-DCF32A7C224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8BBC78C-09E5-4E01-844D-EFD74759EB3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B2AC5B2-3652-4F79-A8EA-D4EE51D4B1B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6857779-4217-4A0A-AFCB-9B15B8415C0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6" name="楕円 85">
          <a:extLst>
            <a:ext uri="{FF2B5EF4-FFF2-40B4-BE49-F238E27FC236}">
              <a16:creationId xmlns:a16="http://schemas.microsoft.com/office/drawing/2014/main" id="{F7E66A5E-009C-4346-B627-349CF7F2604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40657</xdr:rowOff>
    </xdr:from>
    <xdr:ext cx="762000" cy="259045"/>
    <xdr:sp macro="" textlink="">
      <xdr:nvSpPr>
        <xdr:cNvPr id="87" name="財政力該当値テキスト">
          <a:extLst>
            <a:ext uri="{FF2B5EF4-FFF2-40B4-BE49-F238E27FC236}">
              <a16:creationId xmlns:a16="http://schemas.microsoft.com/office/drawing/2014/main" id="{B30FA3BD-3135-4012-BC3C-848EF0AFA8F7}"/>
            </a:ext>
          </a:extLst>
        </xdr:cNvPr>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8FBF16CE-9D00-498A-844C-146B4DF4B568}"/>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a:extLst>
            <a:ext uri="{FF2B5EF4-FFF2-40B4-BE49-F238E27FC236}">
              <a16:creationId xmlns:a16="http://schemas.microsoft.com/office/drawing/2014/main" id="{CE43264B-3F43-4650-9543-6DC1B08BEBDD}"/>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36F01AD7-FA15-4ACD-AFD3-3E9BD8AC4732}"/>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C0CB3050-D78B-4571-8804-BBD41EBDE089}"/>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9C32B953-E9BE-444F-A9F5-B66319A1217E}"/>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963F842F-BB23-4B4D-9C80-E8A1A5D0F189}"/>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54E819CA-82EC-43F4-9FCA-A3F0F932C14C}"/>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13818802-9A2B-4382-B4DE-81C387CB79E5}"/>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303CCF52-B73C-4521-BFBA-C5FBDAA4D1D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911F5FF2-CCF6-4FE9-8A68-8D69139C95F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D4171ED-A2A3-4D0D-B35E-2FDB1911CF5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07B7AB2-E5FA-4962-BFAF-16EAABB5F97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8D163A8E-BC77-4E3D-A158-0ACE457615E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D864C512-B1EE-4680-B8F3-F852D2E7CF5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92249516-69C9-41FB-95C7-75FAA14BAE6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DAA35FE0-31BC-4C85-BFC7-21B9BA0B308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BA2DA0C3-5B86-4694-A834-0BA837BCB01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E2F64E36-2DB9-4EE4-A981-6F843F1F33B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3636B6E8-4618-45D9-B999-3986B203F77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60247284-9C7D-4280-8D1B-95E3A7B7368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A4AE5E2-81F9-454B-BCAA-C0A76C46FC4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普通交付税や地方消費税交付金等の経常的な一般財源収入が減少したため、経常収支比率は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今後は、自主財源確保により一層努めるとともに、地方債の発行抑制による公債費の縮減等で経常経費の削減に努める。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77ABEEA3-C5F2-428D-9F4B-3D08459827C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2D829372-BDA5-4ACC-BC7E-9D7FAE12C48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47B3B9EE-08E4-4E6E-98FE-396564B62DA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99F1F82D-2AFD-42DD-88CB-AFFF99B32B0F}"/>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AA4C094A-D3DC-4FF7-BA05-872FF16C11BF}"/>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C5B0C34F-0BC2-4B8F-9CF5-07FB18746899}"/>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BB470041-5F47-4AA8-8A08-7E172AC84243}"/>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6BD8EC1E-4433-4B27-AEF8-8FE82EFC5F82}"/>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1894CF29-FF40-43DB-A948-5D31AA1911AE}"/>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4BB83DBB-9687-4915-8913-67E30943327D}"/>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1D7F6E9F-79DF-41D1-A0B5-E526FF25AB17}"/>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5C77CAA2-15C5-4217-B9B0-C3BC57F9F1FB}"/>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B0F493B0-ED51-4456-A4A4-4690981CEB77}"/>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59C7B4CF-7A03-4CCE-9BCD-B9DAE877977A}"/>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EEB7BB48-3E60-4053-990F-73D1BDD4C558}"/>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B873AE6-C8CA-4B48-91C0-AD1C7F2DE25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E76336F-C874-405D-AF26-EB24820EBAE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7746C1D-1FD9-4AD6-BDE8-7D08B920DFA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4FEBDC29-A47F-4247-B725-1DB4D2850D7C}"/>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AA9739C7-1E99-44A1-BC53-A451BCC0251E}"/>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7CE4616E-0203-4EE6-816D-B0B02751D74C}"/>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35B4BDB7-E4F4-4C58-A2FE-C332B163C8BB}"/>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1F1AEC9-501D-4E9A-834E-9E2ACA2FAC21}"/>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117566</xdr:rowOff>
    </xdr:from>
    <xdr:to>
      <xdr:col>23</xdr:col>
      <xdr:colOff>133350</xdr:colOff>
      <xdr:row>59</xdr:row>
      <xdr:rowOff>165826</xdr:rowOff>
    </xdr:to>
    <xdr:cxnSp macro="">
      <xdr:nvCxnSpPr>
        <xdr:cNvPr id="132" name="直線コネクタ 131">
          <a:extLst>
            <a:ext uri="{FF2B5EF4-FFF2-40B4-BE49-F238E27FC236}">
              <a16:creationId xmlns:a16="http://schemas.microsoft.com/office/drawing/2014/main" id="{EB9AB523-C450-4961-B1BF-14CEFA726BA3}"/>
            </a:ext>
          </a:extLst>
        </xdr:cNvPr>
        <xdr:cNvCxnSpPr/>
      </xdr:nvCxnSpPr>
      <xdr:spPr>
        <a:xfrm>
          <a:off x="4114800" y="102331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E6DFB562-182E-4030-9321-56217A70EEB8}"/>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349986D-176E-473E-A11B-375F9BC9E9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117566</xdr:rowOff>
    </xdr:from>
    <xdr:to>
      <xdr:col>19</xdr:col>
      <xdr:colOff>133350</xdr:colOff>
      <xdr:row>60</xdr:row>
      <xdr:rowOff>87449</xdr:rowOff>
    </xdr:to>
    <xdr:cxnSp macro="">
      <xdr:nvCxnSpPr>
        <xdr:cNvPr id="135" name="直線コネクタ 134">
          <a:extLst>
            <a:ext uri="{FF2B5EF4-FFF2-40B4-BE49-F238E27FC236}">
              <a16:creationId xmlns:a16="http://schemas.microsoft.com/office/drawing/2014/main" id="{8D6480E2-16E5-41DF-B05D-B45D2D1F0D8F}"/>
            </a:ext>
          </a:extLst>
        </xdr:cNvPr>
        <xdr:cNvCxnSpPr/>
      </xdr:nvCxnSpPr>
      <xdr:spPr>
        <a:xfrm flipV="1">
          <a:off x="3225800" y="10233116"/>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E58AE455-77B8-45E8-BF1C-D787AD9A9B17}"/>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82D84A0C-2764-4F7D-A205-C33AC2E325CF}"/>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77107</xdr:rowOff>
    </xdr:from>
    <xdr:to>
      <xdr:col>15</xdr:col>
      <xdr:colOff>82550</xdr:colOff>
      <xdr:row>60</xdr:row>
      <xdr:rowOff>87449</xdr:rowOff>
    </xdr:to>
    <xdr:cxnSp macro="">
      <xdr:nvCxnSpPr>
        <xdr:cNvPr id="138" name="直線コネクタ 137">
          <a:extLst>
            <a:ext uri="{FF2B5EF4-FFF2-40B4-BE49-F238E27FC236}">
              <a16:creationId xmlns:a16="http://schemas.microsoft.com/office/drawing/2014/main" id="{F99BBEBE-AFC4-4AD3-A5E7-B4FCED862270}"/>
            </a:ext>
          </a:extLst>
        </xdr:cNvPr>
        <xdr:cNvCxnSpPr/>
      </xdr:nvCxnSpPr>
      <xdr:spPr>
        <a:xfrm>
          <a:off x="2336800" y="1036410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3CC5F23A-82DF-4E40-9DEB-7FF1AD5E320F}"/>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CAB21408-A464-4FEA-9D2C-103E260AFF62}"/>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77107</xdr:rowOff>
    </xdr:from>
    <xdr:to>
      <xdr:col>11</xdr:col>
      <xdr:colOff>31750</xdr:colOff>
      <xdr:row>60</xdr:row>
      <xdr:rowOff>115026</xdr:rowOff>
    </xdr:to>
    <xdr:cxnSp macro="">
      <xdr:nvCxnSpPr>
        <xdr:cNvPr id="141" name="直線コネクタ 140">
          <a:extLst>
            <a:ext uri="{FF2B5EF4-FFF2-40B4-BE49-F238E27FC236}">
              <a16:creationId xmlns:a16="http://schemas.microsoft.com/office/drawing/2014/main" id="{06E5E4AE-EC75-40A1-90A3-5B551C1793A8}"/>
            </a:ext>
          </a:extLst>
        </xdr:cNvPr>
        <xdr:cNvCxnSpPr/>
      </xdr:nvCxnSpPr>
      <xdr:spPr>
        <a:xfrm flipV="1">
          <a:off x="1447800" y="1036410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BFFEFEBB-4752-46DA-AB92-DC666FD7BCA2}"/>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4E48F3F6-B879-426E-8DD2-353CEDEAF373}"/>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7AB74DD-69B4-4F78-BD3B-36C66237F25F}"/>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9774E88-C1BB-48C3-8E34-812EB40A24EC}"/>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E6F317C-AEB7-46A4-8F4D-721B9CD3E90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3C1974C-5909-432D-8D9F-043CA36B9FE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C9D7C6B-2043-463E-AF56-E8CACF0DEC4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FD28436-7888-4A5A-9499-2DEF44778FE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EF2497D-2C1F-455A-9B71-BCDBD7E5C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115026</xdr:rowOff>
    </xdr:from>
    <xdr:to>
      <xdr:col>23</xdr:col>
      <xdr:colOff>184150</xdr:colOff>
      <xdr:row>60</xdr:row>
      <xdr:rowOff>45176</xdr:rowOff>
    </xdr:to>
    <xdr:sp macro="" textlink="">
      <xdr:nvSpPr>
        <xdr:cNvPr id="151" name="楕円 150">
          <a:extLst>
            <a:ext uri="{FF2B5EF4-FFF2-40B4-BE49-F238E27FC236}">
              <a16:creationId xmlns:a16="http://schemas.microsoft.com/office/drawing/2014/main" id="{F71B5CAF-23BC-4F88-B2F5-5D49E7D699B7}"/>
            </a:ext>
          </a:extLst>
        </xdr:cNvPr>
        <xdr:cNvSpPr/>
      </xdr:nvSpPr>
      <xdr:spPr>
        <a:xfrm>
          <a:off x="4902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131553</xdr:rowOff>
    </xdr:from>
    <xdr:ext cx="762000" cy="259045"/>
    <xdr:sp macro="" textlink="">
      <xdr:nvSpPr>
        <xdr:cNvPr id="152" name="財政構造の弾力性該当値テキスト">
          <a:extLst>
            <a:ext uri="{FF2B5EF4-FFF2-40B4-BE49-F238E27FC236}">
              <a16:creationId xmlns:a16="http://schemas.microsoft.com/office/drawing/2014/main" id="{EA8B4541-5985-4B22-825C-83096363AC38}"/>
            </a:ext>
          </a:extLst>
        </xdr:cNvPr>
        <xdr:cNvSpPr txBox="1"/>
      </xdr:nvSpPr>
      <xdr:spPr>
        <a:xfrm>
          <a:off x="5041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66766</xdr:rowOff>
    </xdr:from>
    <xdr:to>
      <xdr:col>19</xdr:col>
      <xdr:colOff>184150</xdr:colOff>
      <xdr:row>59</xdr:row>
      <xdr:rowOff>168366</xdr:rowOff>
    </xdr:to>
    <xdr:sp macro="" textlink="">
      <xdr:nvSpPr>
        <xdr:cNvPr id="153" name="楕円 152">
          <a:extLst>
            <a:ext uri="{FF2B5EF4-FFF2-40B4-BE49-F238E27FC236}">
              <a16:creationId xmlns:a16="http://schemas.microsoft.com/office/drawing/2014/main" id="{9D725BFE-AD3C-4C85-9A12-477322BDC772}"/>
            </a:ext>
          </a:extLst>
        </xdr:cNvPr>
        <xdr:cNvSpPr/>
      </xdr:nvSpPr>
      <xdr:spPr>
        <a:xfrm>
          <a:off x="4064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153143</xdr:rowOff>
    </xdr:from>
    <xdr:ext cx="736600" cy="259045"/>
    <xdr:sp macro="" textlink="">
      <xdr:nvSpPr>
        <xdr:cNvPr id="154" name="テキスト ボックス 153">
          <a:extLst>
            <a:ext uri="{FF2B5EF4-FFF2-40B4-BE49-F238E27FC236}">
              <a16:creationId xmlns:a16="http://schemas.microsoft.com/office/drawing/2014/main" id="{684DD942-1C57-4DA7-907D-92B9FC9906CE}"/>
            </a:ext>
          </a:extLst>
        </xdr:cNvPr>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5" name="楕円 154">
          <a:extLst>
            <a:ext uri="{FF2B5EF4-FFF2-40B4-BE49-F238E27FC236}">
              <a16:creationId xmlns:a16="http://schemas.microsoft.com/office/drawing/2014/main" id="{0A166A77-FF65-4510-9B6A-E7D640CEE029}"/>
            </a:ext>
          </a:extLst>
        </xdr:cNvPr>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6" name="テキスト ボックス 155">
          <a:extLst>
            <a:ext uri="{FF2B5EF4-FFF2-40B4-BE49-F238E27FC236}">
              <a16:creationId xmlns:a16="http://schemas.microsoft.com/office/drawing/2014/main" id="{C4803E81-F552-4515-B4D2-C41273DEA38B}"/>
            </a:ext>
          </a:extLst>
        </xdr:cNvPr>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26307</xdr:rowOff>
    </xdr:from>
    <xdr:to>
      <xdr:col>11</xdr:col>
      <xdr:colOff>82550</xdr:colOff>
      <xdr:row>60</xdr:row>
      <xdr:rowOff>127907</xdr:rowOff>
    </xdr:to>
    <xdr:sp macro="" textlink="">
      <xdr:nvSpPr>
        <xdr:cNvPr id="157" name="楕円 156">
          <a:extLst>
            <a:ext uri="{FF2B5EF4-FFF2-40B4-BE49-F238E27FC236}">
              <a16:creationId xmlns:a16="http://schemas.microsoft.com/office/drawing/2014/main" id="{51A7FB4A-C552-4014-A9C0-1EF689188634}"/>
            </a:ext>
          </a:extLst>
        </xdr:cNvPr>
        <xdr:cNvSpPr/>
      </xdr:nvSpPr>
      <xdr:spPr>
        <a:xfrm>
          <a:off x="2286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138084</xdr:rowOff>
    </xdr:from>
    <xdr:ext cx="762000" cy="259045"/>
    <xdr:sp macro="" textlink="">
      <xdr:nvSpPr>
        <xdr:cNvPr id="158" name="テキスト ボックス 157">
          <a:extLst>
            <a:ext uri="{FF2B5EF4-FFF2-40B4-BE49-F238E27FC236}">
              <a16:creationId xmlns:a16="http://schemas.microsoft.com/office/drawing/2014/main" id="{92576C25-AB82-452B-A383-3A4D7EA7FC72}"/>
            </a:ext>
          </a:extLst>
        </xdr:cNvPr>
        <xdr:cNvSpPr txBox="1"/>
      </xdr:nvSpPr>
      <xdr:spPr>
        <a:xfrm>
          <a:off x="1955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59" name="楕円 158">
          <a:extLst>
            <a:ext uri="{FF2B5EF4-FFF2-40B4-BE49-F238E27FC236}">
              <a16:creationId xmlns:a16="http://schemas.microsoft.com/office/drawing/2014/main" id="{F7F0F757-4A02-4D84-ACD8-B670E93D509D}"/>
            </a:ext>
          </a:extLst>
        </xdr:cNvPr>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0" name="テキスト ボックス 159">
          <a:extLst>
            <a:ext uri="{FF2B5EF4-FFF2-40B4-BE49-F238E27FC236}">
              <a16:creationId xmlns:a16="http://schemas.microsoft.com/office/drawing/2014/main" id="{F652850D-2919-4BD9-BB4C-C98EA6B26366}"/>
            </a:ext>
          </a:extLst>
        </xdr:cNvPr>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F885E48-2DC7-465D-9003-12896BD8FFC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84E3182A-1DC3-4DC9-90D4-47BBAE90658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0574F0E-C077-459F-9BBD-A3AA3315564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0D0B77A-0A71-4D37-AED9-E4F4B7B8FAA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1A09C0C-7618-4FA8-AA81-4FFC7624AD9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6F1EA89-2463-4EA8-B4BE-BAF9FDDF48B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4C377C2-EF50-4958-BD0C-45895AA61E4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B19AF7F-B2D7-48AB-BEA7-84190395C63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B36BD8C-3E3E-4F61-986D-31E1353FBAD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C3995FF-453E-449D-BA5F-2EBD3A17050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BE349FD-FC24-4CAE-8418-386E7C1F7F2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787BDB2-63C2-45C6-A65C-90D1A02EA5E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A9037F2-27A2-4D13-BAF5-24E710322F7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については、定員適正化計画の最終年度の目標値を維持するよう努めており、令和４年度においては、人事院勧告による給料表の改定等により増額した。物件費については、新型コロナワクチン接種事業等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人当たりの人件費、物件費は前年度と比較すると増加となった。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421AD08-A5BA-4A9A-9C6C-0FEF94D3364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D0ED3E9-8381-4CCD-A778-96659F1887F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2A3CB5F0-B665-4725-99A4-24932D6001B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83C8EC27-82BA-4588-AA03-0FBA2E79199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83333FEE-FB3D-4199-9EF8-66966409715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4B212C2-0D3E-4BB7-8C0D-F044ECCA419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9FD63C67-C06D-4DEF-B2CE-8BD16C00381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746575F7-753A-4DF1-8FE0-693762234AC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C5D1845C-9CED-4A2D-9B3F-F56F7C570DE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8580DF8B-0545-4BD0-8835-17A2FEADDC5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5DABA2E-E602-4DB6-8C64-82C803DEA60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983E816B-3DBC-4A08-A718-35C92ECF38A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EF8C0092-25DD-4150-BDD6-FC1943ED152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6E94AB5-7BBA-4F4F-8B92-DE263441F59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34EFEA58-3465-47EA-9A05-59AE24C201C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51D2CD5-5E94-4116-A296-82AA3969CA6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842A236-0781-43A9-8404-FDE405F9841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FC0FB76-3A05-45EF-AE24-F1D695410E38}"/>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25B1CC1-8853-43E3-919D-17868CF256C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B628C0AD-20B1-4ABD-AC75-649ECC236157}"/>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5765DC61-70A7-44AE-A9FF-31898FB5934C}"/>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9751AD60-E0F6-49C3-AA5D-901ABC26EDCD}"/>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84902</xdr:rowOff>
    </xdr:from>
    <xdr:to>
      <xdr:col>23</xdr:col>
      <xdr:colOff>133350</xdr:colOff>
      <xdr:row>82</xdr:row>
      <xdr:rowOff>106074</xdr:rowOff>
    </xdr:to>
    <xdr:cxnSp macro="">
      <xdr:nvCxnSpPr>
        <xdr:cNvPr id="196" name="直線コネクタ 195">
          <a:extLst>
            <a:ext uri="{FF2B5EF4-FFF2-40B4-BE49-F238E27FC236}">
              <a16:creationId xmlns:a16="http://schemas.microsoft.com/office/drawing/2014/main" id="{A1B276CC-F833-4128-AC2A-B87856A055F5}"/>
            </a:ext>
          </a:extLst>
        </xdr:cNvPr>
        <xdr:cNvCxnSpPr/>
      </xdr:nvCxnSpPr>
      <xdr:spPr>
        <a:xfrm>
          <a:off x="4114800" y="14143802"/>
          <a:ext cx="8382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6562C00D-068D-4CB0-B612-1B39EA34A04C}"/>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8C319E27-DC12-43F5-851E-E5CE5AB477E1}"/>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84902</xdr:rowOff>
    </xdr:from>
    <xdr:to>
      <xdr:col>19</xdr:col>
      <xdr:colOff>133350</xdr:colOff>
      <xdr:row>82</xdr:row>
      <xdr:rowOff>99609</xdr:rowOff>
    </xdr:to>
    <xdr:cxnSp macro="">
      <xdr:nvCxnSpPr>
        <xdr:cNvPr id="199" name="直線コネクタ 198">
          <a:extLst>
            <a:ext uri="{FF2B5EF4-FFF2-40B4-BE49-F238E27FC236}">
              <a16:creationId xmlns:a16="http://schemas.microsoft.com/office/drawing/2014/main" id="{13D9F6CC-50D8-4125-B8F9-C97E0C189E70}"/>
            </a:ext>
          </a:extLst>
        </xdr:cNvPr>
        <xdr:cNvCxnSpPr/>
      </xdr:nvCxnSpPr>
      <xdr:spPr>
        <a:xfrm flipV="1">
          <a:off x="3225800" y="14143802"/>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F0F0DD9C-F0A9-4B05-BA82-DEB9FB86801D}"/>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2B7D8049-4537-4382-8D15-D315F63B773F}"/>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47073</xdr:rowOff>
    </xdr:from>
    <xdr:to>
      <xdr:col>15</xdr:col>
      <xdr:colOff>82550</xdr:colOff>
      <xdr:row>82</xdr:row>
      <xdr:rowOff>99609</xdr:rowOff>
    </xdr:to>
    <xdr:cxnSp macro="">
      <xdr:nvCxnSpPr>
        <xdr:cNvPr id="202" name="直線コネクタ 201">
          <a:extLst>
            <a:ext uri="{FF2B5EF4-FFF2-40B4-BE49-F238E27FC236}">
              <a16:creationId xmlns:a16="http://schemas.microsoft.com/office/drawing/2014/main" id="{2FB7A858-CDDD-46DF-AEF1-FECB4FE5B976}"/>
            </a:ext>
          </a:extLst>
        </xdr:cNvPr>
        <xdr:cNvCxnSpPr/>
      </xdr:nvCxnSpPr>
      <xdr:spPr>
        <a:xfrm>
          <a:off x="2336800" y="14105973"/>
          <a:ext cx="889000" cy="5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46043CA4-8CA9-43F6-8AE4-E52C2507FEAA}"/>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BE60B10F-F708-48FF-8409-9548E8229335}"/>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10609</xdr:rowOff>
    </xdr:from>
    <xdr:to>
      <xdr:col>11</xdr:col>
      <xdr:colOff>31750</xdr:colOff>
      <xdr:row>82</xdr:row>
      <xdr:rowOff>47073</xdr:rowOff>
    </xdr:to>
    <xdr:cxnSp macro="">
      <xdr:nvCxnSpPr>
        <xdr:cNvPr id="205" name="直線コネクタ 204">
          <a:extLst>
            <a:ext uri="{FF2B5EF4-FFF2-40B4-BE49-F238E27FC236}">
              <a16:creationId xmlns:a16="http://schemas.microsoft.com/office/drawing/2014/main" id="{9E9E0C59-FE43-48C7-8F78-5560300B3983}"/>
            </a:ext>
          </a:extLst>
        </xdr:cNvPr>
        <xdr:cNvCxnSpPr/>
      </xdr:nvCxnSpPr>
      <xdr:spPr>
        <a:xfrm>
          <a:off x="1447800" y="14069509"/>
          <a:ext cx="8890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E11EAD0D-DD04-4DE0-BEBC-4F5244D7AC9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D0980164-6B55-4F6C-92F6-E1447504FB2D}"/>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95920011-AD68-4541-8DEB-0B6E11671B86}"/>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6016244E-58EC-46F7-9FA2-875B174E6AC5}"/>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9DBC2A1-B588-466D-917F-BBAFF883B85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E9EB1F-B891-4A14-8A9C-B7AC6609F1F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5C0F0F-1BAA-47A6-B812-C422DF50BFF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8A5F678-124B-4780-8FBF-B0A0DCD2760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21296FA-EB74-404C-8B4C-9B2BB4F5B3C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55274</xdr:rowOff>
    </xdr:from>
    <xdr:to>
      <xdr:col>23</xdr:col>
      <xdr:colOff>184150</xdr:colOff>
      <xdr:row>82</xdr:row>
      <xdr:rowOff>156874</xdr:rowOff>
    </xdr:to>
    <xdr:sp macro="" textlink="">
      <xdr:nvSpPr>
        <xdr:cNvPr id="215" name="楕円 214">
          <a:extLst>
            <a:ext uri="{FF2B5EF4-FFF2-40B4-BE49-F238E27FC236}">
              <a16:creationId xmlns:a16="http://schemas.microsoft.com/office/drawing/2014/main" id="{33754B70-8DD7-4197-9B17-64BD1CFFAE25}"/>
            </a:ext>
          </a:extLst>
        </xdr:cNvPr>
        <xdr:cNvSpPr/>
      </xdr:nvSpPr>
      <xdr:spPr>
        <a:xfrm>
          <a:off x="4902200" y="141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27351</xdr:rowOff>
    </xdr:from>
    <xdr:ext cx="762000" cy="259045"/>
    <xdr:sp macro="" textlink="">
      <xdr:nvSpPr>
        <xdr:cNvPr id="216" name="人件費・物件費等の状況該当値テキスト">
          <a:extLst>
            <a:ext uri="{FF2B5EF4-FFF2-40B4-BE49-F238E27FC236}">
              <a16:creationId xmlns:a16="http://schemas.microsoft.com/office/drawing/2014/main" id="{872CE247-96F0-4A67-8226-3023926B5570}"/>
            </a:ext>
          </a:extLst>
        </xdr:cNvPr>
        <xdr:cNvSpPr txBox="1"/>
      </xdr:nvSpPr>
      <xdr:spPr>
        <a:xfrm>
          <a:off x="5041900" y="1408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34102</xdr:rowOff>
    </xdr:from>
    <xdr:to>
      <xdr:col>19</xdr:col>
      <xdr:colOff>184150</xdr:colOff>
      <xdr:row>82</xdr:row>
      <xdr:rowOff>135702</xdr:rowOff>
    </xdr:to>
    <xdr:sp macro="" textlink="">
      <xdr:nvSpPr>
        <xdr:cNvPr id="217" name="楕円 216">
          <a:extLst>
            <a:ext uri="{FF2B5EF4-FFF2-40B4-BE49-F238E27FC236}">
              <a16:creationId xmlns:a16="http://schemas.microsoft.com/office/drawing/2014/main" id="{19A0A89B-3D88-4F55-948E-88FF272810B8}"/>
            </a:ext>
          </a:extLst>
        </xdr:cNvPr>
        <xdr:cNvSpPr/>
      </xdr:nvSpPr>
      <xdr:spPr>
        <a:xfrm>
          <a:off x="4064000" y="140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120479</xdr:rowOff>
    </xdr:from>
    <xdr:ext cx="736600" cy="259045"/>
    <xdr:sp macro="" textlink="">
      <xdr:nvSpPr>
        <xdr:cNvPr id="218" name="テキスト ボックス 217">
          <a:extLst>
            <a:ext uri="{FF2B5EF4-FFF2-40B4-BE49-F238E27FC236}">
              <a16:creationId xmlns:a16="http://schemas.microsoft.com/office/drawing/2014/main" id="{AB953DF4-9587-4807-8F40-37E326B31810}"/>
            </a:ext>
          </a:extLst>
        </xdr:cNvPr>
        <xdr:cNvSpPr txBox="1"/>
      </xdr:nvSpPr>
      <xdr:spPr>
        <a:xfrm>
          <a:off x="3733800" y="141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48809</xdr:rowOff>
    </xdr:from>
    <xdr:to>
      <xdr:col>15</xdr:col>
      <xdr:colOff>133350</xdr:colOff>
      <xdr:row>82</xdr:row>
      <xdr:rowOff>150409</xdr:rowOff>
    </xdr:to>
    <xdr:sp macro="" textlink="">
      <xdr:nvSpPr>
        <xdr:cNvPr id="219" name="楕円 218">
          <a:extLst>
            <a:ext uri="{FF2B5EF4-FFF2-40B4-BE49-F238E27FC236}">
              <a16:creationId xmlns:a16="http://schemas.microsoft.com/office/drawing/2014/main" id="{96C2AD73-1B1F-4ACA-8FB3-A0D6AC3DFB42}"/>
            </a:ext>
          </a:extLst>
        </xdr:cNvPr>
        <xdr:cNvSpPr/>
      </xdr:nvSpPr>
      <xdr:spPr>
        <a:xfrm>
          <a:off x="3175000" y="141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135186</xdr:rowOff>
    </xdr:from>
    <xdr:ext cx="762000" cy="259045"/>
    <xdr:sp macro="" textlink="">
      <xdr:nvSpPr>
        <xdr:cNvPr id="220" name="テキスト ボックス 219">
          <a:extLst>
            <a:ext uri="{FF2B5EF4-FFF2-40B4-BE49-F238E27FC236}">
              <a16:creationId xmlns:a16="http://schemas.microsoft.com/office/drawing/2014/main" id="{4DB63F77-6322-41BD-9B24-9B304D83D4D8}"/>
            </a:ext>
          </a:extLst>
        </xdr:cNvPr>
        <xdr:cNvSpPr txBox="1"/>
      </xdr:nvSpPr>
      <xdr:spPr>
        <a:xfrm>
          <a:off x="2844800" y="141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167723</xdr:rowOff>
    </xdr:from>
    <xdr:to>
      <xdr:col>11</xdr:col>
      <xdr:colOff>82550</xdr:colOff>
      <xdr:row>82</xdr:row>
      <xdr:rowOff>97873</xdr:rowOff>
    </xdr:to>
    <xdr:sp macro="" textlink="">
      <xdr:nvSpPr>
        <xdr:cNvPr id="221" name="楕円 220">
          <a:extLst>
            <a:ext uri="{FF2B5EF4-FFF2-40B4-BE49-F238E27FC236}">
              <a16:creationId xmlns:a16="http://schemas.microsoft.com/office/drawing/2014/main" id="{A19D9CDE-B4F9-4503-961C-BA581807FE7F}"/>
            </a:ext>
          </a:extLst>
        </xdr:cNvPr>
        <xdr:cNvSpPr/>
      </xdr:nvSpPr>
      <xdr:spPr>
        <a:xfrm>
          <a:off x="2286000" y="140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82650</xdr:rowOff>
    </xdr:from>
    <xdr:ext cx="762000" cy="259045"/>
    <xdr:sp macro="" textlink="">
      <xdr:nvSpPr>
        <xdr:cNvPr id="222" name="テキスト ボックス 221">
          <a:extLst>
            <a:ext uri="{FF2B5EF4-FFF2-40B4-BE49-F238E27FC236}">
              <a16:creationId xmlns:a16="http://schemas.microsoft.com/office/drawing/2014/main" id="{E3FF946C-76EA-4065-BDCC-9D67641CDD77}"/>
            </a:ext>
          </a:extLst>
        </xdr:cNvPr>
        <xdr:cNvSpPr txBox="1"/>
      </xdr:nvSpPr>
      <xdr:spPr>
        <a:xfrm>
          <a:off x="1955800" y="1414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131259</xdr:rowOff>
    </xdr:from>
    <xdr:to>
      <xdr:col>7</xdr:col>
      <xdr:colOff>31750</xdr:colOff>
      <xdr:row>82</xdr:row>
      <xdr:rowOff>61409</xdr:rowOff>
    </xdr:to>
    <xdr:sp macro="" textlink="">
      <xdr:nvSpPr>
        <xdr:cNvPr id="223" name="楕円 222">
          <a:extLst>
            <a:ext uri="{FF2B5EF4-FFF2-40B4-BE49-F238E27FC236}">
              <a16:creationId xmlns:a16="http://schemas.microsoft.com/office/drawing/2014/main" id="{8BAC28E5-89A4-4D7C-B5EE-A0A2FB87E44B}"/>
            </a:ext>
          </a:extLst>
        </xdr:cNvPr>
        <xdr:cNvSpPr/>
      </xdr:nvSpPr>
      <xdr:spPr>
        <a:xfrm>
          <a:off x="1397000" y="140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46186</xdr:rowOff>
    </xdr:from>
    <xdr:ext cx="762000" cy="259045"/>
    <xdr:sp macro="" textlink="">
      <xdr:nvSpPr>
        <xdr:cNvPr id="224" name="テキスト ボックス 223">
          <a:extLst>
            <a:ext uri="{FF2B5EF4-FFF2-40B4-BE49-F238E27FC236}">
              <a16:creationId xmlns:a16="http://schemas.microsoft.com/office/drawing/2014/main" id="{3C9A9005-CF75-4E57-A9EE-ED77F3A21810}"/>
            </a:ext>
          </a:extLst>
        </xdr:cNvPr>
        <xdr:cNvSpPr txBox="1"/>
      </xdr:nvSpPr>
      <xdr:spPr>
        <a:xfrm>
          <a:off x="1066800" y="1410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675FB36-D9E9-4BB2-A1A6-AED992582F5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FE5309A-9659-4AA4-86FC-487DE649FF7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2BFA8221-322F-485B-A499-E6C6B4CE3C7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97C2CF5-9BD4-4D94-B855-24FDAA38D59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D49EB66-ADEF-467B-9275-BC258935649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724A90DB-6FF9-46DE-A7F4-AF22F303865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B10EB265-3AA6-439E-A24E-52477CBDC69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9A88CD22-1774-41C3-8E69-D0E5FE7BCCB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5A4DEAAB-872E-48C7-A208-972CEB21C2E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D075C0D4-A31E-43B2-ACB3-865BDF2B7BC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AC4F9219-B502-450E-819B-ED5D0731AA2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BFFB56E-D28B-4619-83ED-22A3A175157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15BAA326-B3AC-43A9-9B77-BF5D6A12630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一般職員の給与については、これまでも国公準拠となるように努めてきている。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ここ数年のラスパイレス指数は穏やかに減少傾向にあるが、要因としては、本市採用試験が初級程度しかないことや新規採用者の年齢構成の上昇によるものがあげられる。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今後も、国、県及び他の地方公共団体の給与等を考慮し、適正な給与水準の維持に努め、適正な人件費の支出に努める。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9C9A50C-4DBA-4BA0-B7B5-B507DF2E4C7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9AE09148-2A42-4343-A098-2AF3E26F177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BC06668E-4940-48D0-837E-2C793E48007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9C8E92A-C8AE-4C22-ADAE-2D5EECF90F6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FFF60EE-E0B3-403F-B149-B03C9E7E950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42D85209-C802-4689-A78D-648DD273EA4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22AC08BA-9A5B-4380-B6C1-50F5458BEEE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730B28A2-4F36-4FD9-B0F5-4E8736B03EA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AA3B6601-65B7-44C0-9D1E-183A4A34E7B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7DB8F0A7-F326-42A5-86F3-0F7A54A245B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51CB5A6B-CE2C-4A2B-ADF1-EF915661BB3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EDEAD9C-E492-4DC3-8828-D3549268718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D9D56B46-C838-40A4-99F9-67CA221C663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2B5A9CD2-8385-40B5-A632-CE18974C344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E7851291-7E9A-4C9D-A369-55F83EF9CC1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BE7EA7D-831C-4944-9C68-2EA475E59F57}"/>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6CC8A1A7-B3F7-4B03-A6F6-2FD5AD266D4E}"/>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6E9E6F6C-A3E3-41ED-8436-2A6F1C9BDD28}"/>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DCE33CF9-D568-495B-A6A6-0783BD055D3A}"/>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8C57024B-73B2-43C5-894D-48D0231F26EE}"/>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4939</xdr:rowOff>
    </xdr:to>
    <xdr:cxnSp macro="">
      <xdr:nvCxnSpPr>
        <xdr:cNvPr id="258" name="直線コネクタ 257">
          <a:extLst>
            <a:ext uri="{FF2B5EF4-FFF2-40B4-BE49-F238E27FC236}">
              <a16:creationId xmlns:a16="http://schemas.microsoft.com/office/drawing/2014/main" id="{9281264A-E7B7-4B83-8AE0-71EEEFAE0444}"/>
            </a:ext>
          </a:extLst>
        </xdr:cNvPr>
        <xdr:cNvCxnSpPr/>
      </xdr:nvCxnSpPr>
      <xdr:spPr>
        <a:xfrm flipV="1">
          <a:off x="16179800" y="145379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99CBB8A4-AE7C-4B07-A396-8C49ACBAA451}"/>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A191D661-ED80-4637-AA86-134FD5C0C437}"/>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138995</xdr:rowOff>
    </xdr:to>
    <xdr:cxnSp macro="">
      <xdr:nvCxnSpPr>
        <xdr:cNvPr id="261" name="直線コネクタ 260">
          <a:extLst>
            <a:ext uri="{FF2B5EF4-FFF2-40B4-BE49-F238E27FC236}">
              <a16:creationId xmlns:a16="http://schemas.microsoft.com/office/drawing/2014/main" id="{248780EC-501C-4E92-9D83-B997A4CD21BE}"/>
            </a:ext>
          </a:extLst>
        </xdr:cNvPr>
        <xdr:cNvCxnSpPr/>
      </xdr:nvCxnSpPr>
      <xdr:spPr>
        <a:xfrm flipV="1">
          <a:off x="15290800" y="145781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97F71414-B1A1-40F4-AEC3-1C7DEA201638}"/>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D52A1334-F408-4249-8829-7D74DB236937}"/>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64" name="直線コネクタ 263">
          <a:extLst>
            <a:ext uri="{FF2B5EF4-FFF2-40B4-BE49-F238E27FC236}">
              <a16:creationId xmlns:a16="http://schemas.microsoft.com/office/drawing/2014/main" id="{3FE5CCCA-7E44-42D2-BFED-7408790CD77C}"/>
            </a:ext>
          </a:extLst>
        </xdr:cNvPr>
        <xdr:cNvCxnSpPr/>
      </xdr:nvCxnSpPr>
      <xdr:spPr>
        <a:xfrm>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30CBA7A1-996E-4637-8BA6-F901D66AE394}"/>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4C4A1967-2CB6-4239-9DF2-A30C0D76AA48}"/>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138995</xdr:rowOff>
    </xdr:to>
    <xdr:cxnSp macro="">
      <xdr:nvCxnSpPr>
        <xdr:cNvPr id="267" name="直線コネクタ 266">
          <a:extLst>
            <a:ext uri="{FF2B5EF4-FFF2-40B4-BE49-F238E27FC236}">
              <a16:creationId xmlns:a16="http://schemas.microsoft.com/office/drawing/2014/main" id="{CA906E89-990D-48CA-BFAE-EB521A7A376E}"/>
            </a:ext>
          </a:extLst>
        </xdr:cNvPr>
        <xdr:cNvCxnSpPr/>
      </xdr:nvCxnSpPr>
      <xdr:spPr>
        <a:xfrm flipV="1">
          <a:off x="13512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1BBEF0D-5F4E-4F39-A128-9F07DE060EA6}"/>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14442523-2022-4290-A97E-E3A3A4C9C6F7}"/>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50C0579B-2419-4C3B-8DE5-ACC05D1805C4}"/>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2AB8E76A-6A16-4403-BD2E-34FFC672BCBB}"/>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9B3660D-06CD-4539-BDC3-C964C6C65BA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A9CD635-A6BF-4B98-B016-0C2F4F0E061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48F0C86-99A5-4384-9725-47095430299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6C767B9-A8DE-4AB4-ADBB-147C4A8EDEF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B8A027F-DFBA-4934-BFC3-8178E8CDA09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a:extLst>
            <a:ext uri="{FF2B5EF4-FFF2-40B4-BE49-F238E27FC236}">
              <a16:creationId xmlns:a16="http://schemas.microsoft.com/office/drawing/2014/main" id="{866C8487-41D6-4D86-98BB-08DE3F288F7E}"/>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8" name="給与水準   （国との比較）該当値テキスト">
          <a:extLst>
            <a:ext uri="{FF2B5EF4-FFF2-40B4-BE49-F238E27FC236}">
              <a16:creationId xmlns:a16="http://schemas.microsoft.com/office/drawing/2014/main" id="{9C83ADCC-96C7-4691-959A-F495868AAC9C}"/>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9" name="楕円 278">
          <a:extLst>
            <a:ext uri="{FF2B5EF4-FFF2-40B4-BE49-F238E27FC236}">
              <a16:creationId xmlns:a16="http://schemas.microsoft.com/office/drawing/2014/main" id="{8D9D9004-776A-430D-8D38-B13EDABBB7A2}"/>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0" name="テキスト ボックス 279">
          <a:extLst>
            <a:ext uri="{FF2B5EF4-FFF2-40B4-BE49-F238E27FC236}">
              <a16:creationId xmlns:a16="http://schemas.microsoft.com/office/drawing/2014/main" id="{FA181147-6CD7-4312-A4B9-E49E78EE345D}"/>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1" name="楕円 280">
          <a:extLst>
            <a:ext uri="{FF2B5EF4-FFF2-40B4-BE49-F238E27FC236}">
              <a16:creationId xmlns:a16="http://schemas.microsoft.com/office/drawing/2014/main" id="{0306DEA4-A7BD-4247-AA8B-E87936F330C6}"/>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2" name="テキスト ボックス 281">
          <a:extLst>
            <a:ext uri="{FF2B5EF4-FFF2-40B4-BE49-F238E27FC236}">
              <a16:creationId xmlns:a16="http://schemas.microsoft.com/office/drawing/2014/main" id="{D7CF9887-2CD6-4465-BF35-0C985448C5A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a:extLst>
            <a:ext uri="{FF2B5EF4-FFF2-40B4-BE49-F238E27FC236}">
              <a16:creationId xmlns:a16="http://schemas.microsoft.com/office/drawing/2014/main" id="{8758D6BB-BC45-48C1-8722-CB3315A84F04}"/>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4" name="テキスト ボックス 283">
          <a:extLst>
            <a:ext uri="{FF2B5EF4-FFF2-40B4-BE49-F238E27FC236}">
              <a16:creationId xmlns:a16="http://schemas.microsoft.com/office/drawing/2014/main" id="{30E03774-B55C-41E7-9226-3409E43215B7}"/>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a:extLst>
            <a:ext uri="{FF2B5EF4-FFF2-40B4-BE49-F238E27FC236}">
              <a16:creationId xmlns:a16="http://schemas.microsoft.com/office/drawing/2014/main" id="{81679056-7181-49A8-8BCB-303E73E7578C}"/>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a:extLst>
            <a:ext uri="{FF2B5EF4-FFF2-40B4-BE49-F238E27FC236}">
              <a16:creationId xmlns:a16="http://schemas.microsoft.com/office/drawing/2014/main" id="{BE9C250D-2980-4334-99BE-8CF505BB7EFF}"/>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291DB36-7034-481E-BE62-FFAAAE35F13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C437F7C-8E65-4745-9A33-EB66B352E4F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2FF6D8B-A785-4DD7-974B-BA9317ABE96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BBA0317A-1E8B-4019-8D69-84E239DC6DF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6068D6C-CE6A-47DB-A704-6776A2B8B1B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59CD846-2B9D-42C1-BBB0-80228D7B7B7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EB4980C9-EDC5-4890-991A-DFEA584A9C5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16FA9C6-A15E-4B24-AD25-3BB1CD701C5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8DBF44A-5484-4E9B-B00B-67219652911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4BC6367-C389-4CC0-8EED-C65F3D95847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D6D5009-BB98-4F7B-A24E-30BD7588572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395A54F3-D770-497F-BEA4-DB759E5966C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1D81D63-3F67-4BB1-9483-C2421D5860E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本市は単独消防で職員数に消防職員が含まれるため、類似団体より職員数が多いという特徴がある。定員適正化計画に基づき、平成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年間で職員数を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人削減した（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年度以降は定員適正化計画の最終年度の目標値（</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人）を維持するよう努めており、令和４年度においても目標を達成しているが、人口減少の割合が大きいため人口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人当たりの職員数が増加している。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今後は、行政サービスを安定的に維持できる体制を確保しつつ、定年年齢引上げによる今後の定員・採用者数等への影響を精査した上で必要な対応を検討する。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5305358-0694-4911-96DE-5F511C6A895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5C24448F-E51E-4BF8-967C-E91D7F5CA66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EB717BA9-47BD-496F-B356-BD90E93589F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137358DD-19DA-4ADB-9DED-8D1F0C9F19E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4BA2217F-3848-4E86-B558-4798D4ACE44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603F3B71-CE10-412B-B012-A7918FA164D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91E3BC69-2491-4889-8A21-D9E7FC711BC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ABCD4743-FA77-4190-841D-6FB13A32F9F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8257094B-19CD-4CE0-943B-AF7A0CA8103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F9ADA13D-7858-4AA4-9D9D-EBA3B63580E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80CC3597-C811-4A3D-A74F-F0126BB93BC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54B36CE0-B2B2-451B-B44F-4111F6EC8D3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2584AFAC-70D7-4CF0-B924-4E1767F1F2A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D0C8A6E5-F6FF-4357-BCEC-68AE3298331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3F1DB032-098E-4C14-A8DA-5D40E271286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9969A2B-AE0C-4D59-9042-1ED6804ECD6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F00989E4-7ABF-4697-A9A4-51D901CCE2E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4F246134-0CA3-4B73-82C1-70661FDC455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A273209-60D5-4C46-A54A-1D9F32048726}"/>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EE684BDB-2082-445A-AD61-47E7EA1D3D99}"/>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C41812AE-5D60-45A1-864F-CBE61F93C1A6}"/>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9EE0A43C-405E-4043-B928-AFA8A757EA2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1139BF22-5EE4-4854-A71A-2EDCB29B70FB}"/>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147622</xdr:rowOff>
    </xdr:from>
    <xdr:to>
      <xdr:col>81</xdr:col>
      <xdr:colOff>44450</xdr:colOff>
      <xdr:row>64</xdr:row>
      <xdr:rowOff>16389</xdr:rowOff>
    </xdr:to>
    <xdr:cxnSp macro="">
      <xdr:nvCxnSpPr>
        <xdr:cNvPr id="323" name="直線コネクタ 322">
          <a:extLst>
            <a:ext uri="{FF2B5EF4-FFF2-40B4-BE49-F238E27FC236}">
              <a16:creationId xmlns:a16="http://schemas.microsoft.com/office/drawing/2014/main" id="{A68C2AB3-EC88-4B95-8717-113F3C0A8EF3}"/>
            </a:ext>
          </a:extLst>
        </xdr:cNvPr>
        <xdr:cNvCxnSpPr/>
      </xdr:nvCxnSpPr>
      <xdr:spPr>
        <a:xfrm>
          <a:off x="16179800" y="109489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DF03B21B-8AEB-42BD-BBC0-B88B9C6E2A38}"/>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769A9C23-910F-4D66-98BB-F153A64CC18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99362</xdr:rowOff>
    </xdr:from>
    <xdr:to>
      <xdr:col>77</xdr:col>
      <xdr:colOff>44450</xdr:colOff>
      <xdr:row>63</xdr:row>
      <xdr:rowOff>147622</xdr:rowOff>
    </xdr:to>
    <xdr:cxnSp macro="">
      <xdr:nvCxnSpPr>
        <xdr:cNvPr id="326" name="直線コネクタ 325">
          <a:extLst>
            <a:ext uri="{FF2B5EF4-FFF2-40B4-BE49-F238E27FC236}">
              <a16:creationId xmlns:a16="http://schemas.microsoft.com/office/drawing/2014/main" id="{A5EDF74C-4CB5-414B-A228-0B9FD82CF479}"/>
            </a:ext>
          </a:extLst>
        </xdr:cNvPr>
        <xdr:cNvCxnSpPr/>
      </xdr:nvCxnSpPr>
      <xdr:spPr>
        <a:xfrm>
          <a:off x="15290800" y="109007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85614FAE-74C1-40F7-B3A0-96376D1D6646}"/>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3613F4A4-5B96-48EE-B153-9D7FF1F12E9D}"/>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99362</xdr:rowOff>
    </xdr:to>
    <xdr:cxnSp macro="">
      <xdr:nvCxnSpPr>
        <xdr:cNvPr id="329" name="直線コネクタ 328">
          <a:extLst>
            <a:ext uri="{FF2B5EF4-FFF2-40B4-BE49-F238E27FC236}">
              <a16:creationId xmlns:a16="http://schemas.microsoft.com/office/drawing/2014/main" id="{7E488997-4852-42B6-A686-9CE397FC6E46}"/>
            </a:ext>
          </a:extLst>
        </xdr:cNvPr>
        <xdr:cNvCxnSpPr/>
      </xdr:nvCxnSpPr>
      <xdr:spPr>
        <a:xfrm>
          <a:off x="14401800" y="1087428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F92ACC69-5CEB-495B-AACA-FACD455809C6}"/>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F408FD16-E012-41BF-A4F5-5FF514FCFB45}"/>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24674</xdr:rowOff>
    </xdr:from>
    <xdr:to>
      <xdr:col>68</xdr:col>
      <xdr:colOff>152400</xdr:colOff>
      <xdr:row>63</xdr:row>
      <xdr:rowOff>72934</xdr:rowOff>
    </xdr:to>
    <xdr:cxnSp macro="">
      <xdr:nvCxnSpPr>
        <xdr:cNvPr id="332" name="直線コネクタ 331">
          <a:extLst>
            <a:ext uri="{FF2B5EF4-FFF2-40B4-BE49-F238E27FC236}">
              <a16:creationId xmlns:a16="http://schemas.microsoft.com/office/drawing/2014/main" id="{6A359550-928F-41A2-8BD1-18A146F362D4}"/>
            </a:ext>
          </a:extLst>
        </xdr:cNvPr>
        <xdr:cNvCxnSpPr/>
      </xdr:nvCxnSpPr>
      <xdr:spPr>
        <a:xfrm>
          <a:off x="13512800" y="108260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B3F6EDC-6DBC-47CC-B086-F03D1E846F5A}"/>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CA3BEFCF-E2D7-4298-A22D-30230E857439}"/>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4CEC1913-48BB-44B9-AF6B-BAF195C6621B}"/>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A5D6219B-BFFB-42FE-9B0F-F83ACEDFFB68}"/>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509FF81-458F-41B9-A9C7-1551F291A36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AEB8A57-48F2-4502-ABEC-DCF60B59A23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2B9EB89-86BE-42ED-9D26-0156EE6D525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539F66A-33B3-4C7A-9A07-43895C73769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DB06C28-D823-4EAF-9B1C-8AB3A4E6D40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137039</xdr:rowOff>
    </xdr:from>
    <xdr:to>
      <xdr:col>81</xdr:col>
      <xdr:colOff>95250</xdr:colOff>
      <xdr:row>64</xdr:row>
      <xdr:rowOff>67189</xdr:rowOff>
    </xdr:to>
    <xdr:sp macro="" textlink="">
      <xdr:nvSpPr>
        <xdr:cNvPr id="342" name="楕円 341">
          <a:extLst>
            <a:ext uri="{FF2B5EF4-FFF2-40B4-BE49-F238E27FC236}">
              <a16:creationId xmlns:a16="http://schemas.microsoft.com/office/drawing/2014/main" id="{CE2E2E5A-C2C7-43D6-8925-C8C71110522D}"/>
            </a:ext>
          </a:extLst>
        </xdr:cNvPr>
        <xdr:cNvSpPr/>
      </xdr:nvSpPr>
      <xdr:spPr>
        <a:xfrm>
          <a:off x="169672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109116</xdr:rowOff>
    </xdr:from>
    <xdr:ext cx="762000" cy="259045"/>
    <xdr:sp macro="" textlink="">
      <xdr:nvSpPr>
        <xdr:cNvPr id="343" name="定員管理の状況該当値テキスト">
          <a:extLst>
            <a:ext uri="{FF2B5EF4-FFF2-40B4-BE49-F238E27FC236}">
              <a16:creationId xmlns:a16="http://schemas.microsoft.com/office/drawing/2014/main" id="{AE845B66-9240-4628-8D7C-E93F6E03660D}"/>
            </a:ext>
          </a:extLst>
        </xdr:cNvPr>
        <xdr:cNvSpPr txBox="1"/>
      </xdr:nvSpPr>
      <xdr:spPr>
        <a:xfrm>
          <a:off x="17106900" y="109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96822</xdr:rowOff>
    </xdr:from>
    <xdr:to>
      <xdr:col>77</xdr:col>
      <xdr:colOff>95250</xdr:colOff>
      <xdr:row>64</xdr:row>
      <xdr:rowOff>26972</xdr:rowOff>
    </xdr:to>
    <xdr:sp macro="" textlink="">
      <xdr:nvSpPr>
        <xdr:cNvPr id="344" name="楕円 343">
          <a:extLst>
            <a:ext uri="{FF2B5EF4-FFF2-40B4-BE49-F238E27FC236}">
              <a16:creationId xmlns:a16="http://schemas.microsoft.com/office/drawing/2014/main" id="{038149CE-F5CA-404E-871A-A2FD912EB3D6}"/>
            </a:ext>
          </a:extLst>
        </xdr:cNvPr>
        <xdr:cNvSpPr/>
      </xdr:nvSpPr>
      <xdr:spPr>
        <a:xfrm>
          <a:off x="16129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11749</xdr:rowOff>
    </xdr:from>
    <xdr:ext cx="736600" cy="259045"/>
    <xdr:sp macro="" textlink="">
      <xdr:nvSpPr>
        <xdr:cNvPr id="345" name="テキスト ボックス 344">
          <a:extLst>
            <a:ext uri="{FF2B5EF4-FFF2-40B4-BE49-F238E27FC236}">
              <a16:creationId xmlns:a16="http://schemas.microsoft.com/office/drawing/2014/main" id="{160B43A3-5DE9-4324-87D4-5A90B251513A}"/>
            </a:ext>
          </a:extLst>
        </xdr:cNvPr>
        <xdr:cNvSpPr txBox="1"/>
      </xdr:nvSpPr>
      <xdr:spPr>
        <a:xfrm>
          <a:off x="15798800" y="109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48562</xdr:rowOff>
    </xdr:from>
    <xdr:to>
      <xdr:col>73</xdr:col>
      <xdr:colOff>44450</xdr:colOff>
      <xdr:row>63</xdr:row>
      <xdr:rowOff>150162</xdr:rowOff>
    </xdr:to>
    <xdr:sp macro="" textlink="">
      <xdr:nvSpPr>
        <xdr:cNvPr id="346" name="楕円 345">
          <a:extLst>
            <a:ext uri="{FF2B5EF4-FFF2-40B4-BE49-F238E27FC236}">
              <a16:creationId xmlns:a16="http://schemas.microsoft.com/office/drawing/2014/main" id="{C69A8332-2B69-4315-BA84-0B9CEDAD879C}"/>
            </a:ext>
          </a:extLst>
        </xdr:cNvPr>
        <xdr:cNvSpPr/>
      </xdr:nvSpPr>
      <xdr:spPr>
        <a:xfrm>
          <a:off x="15240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134939</xdr:rowOff>
    </xdr:from>
    <xdr:ext cx="762000" cy="259045"/>
    <xdr:sp macro="" textlink="">
      <xdr:nvSpPr>
        <xdr:cNvPr id="347" name="テキスト ボックス 346">
          <a:extLst>
            <a:ext uri="{FF2B5EF4-FFF2-40B4-BE49-F238E27FC236}">
              <a16:creationId xmlns:a16="http://schemas.microsoft.com/office/drawing/2014/main" id="{4649E198-B786-474C-8F80-89AB6DA092E3}"/>
            </a:ext>
          </a:extLst>
        </xdr:cNvPr>
        <xdr:cNvSpPr txBox="1"/>
      </xdr:nvSpPr>
      <xdr:spPr>
        <a:xfrm>
          <a:off x="14909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8" name="楕円 347">
          <a:extLst>
            <a:ext uri="{FF2B5EF4-FFF2-40B4-BE49-F238E27FC236}">
              <a16:creationId xmlns:a16="http://schemas.microsoft.com/office/drawing/2014/main" id="{4395763D-1EA8-4A8A-AA18-6E965B194538}"/>
            </a:ext>
          </a:extLst>
        </xdr:cNvPr>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9" name="テキスト ボックス 348">
          <a:extLst>
            <a:ext uri="{FF2B5EF4-FFF2-40B4-BE49-F238E27FC236}">
              <a16:creationId xmlns:a16="http://schemas.microsoft.com/office/drawing/2014/main" id="{8728B32D-AB53-4128-83E2-85DC0942E473}"/>
            </a:ext>
          </a:extLst>
        </xdr:cNvPr>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145324</xdr:rowOff>
    </xdr:from>
    <xdr:to>
      <xdr:col>64</xdr:col>
      <xdr:colOff>152400</xdr:colOff>
      <xdr:row>63</xdr:row>
      <xdr:rowOff>75474</xdr:rowOff>
    </xdr:to>
    <xdr:sp macro="" textlink="">
      <xdr:nvSpPr>
        <xdr:cNvPr id="350" name="楕円 349">
          <a:extLst>
            <a:ext uri="{FF2B5EF4-FFF2-40B4-BE49-F238E27FC236}">
              <a16:creationId xmlns:a16="http://schemas.microsoft.com/office/drawing/2014/main" id="{E4B1B3A7-E6C0-44AF-B347-137CF99D6925}"/>
            </a:ext>
          </a:extLst>
        </xdr:cNvPr>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60251</xdr:rowOff>
    </xdr:from>
    <xdr:ext cx="762000" cy="259045"/>
    <xdr:sp macro="" textlink="">
      <xdr:nvSpPr>
        <xdr:cNvPr id="351" name="テキスト ボックス 350">
          <a:extLst>
            <a:ext uri="{FF2B5EF4-FFF2-40B4-BE49-F238E27FC236}">
              <a16:creationId xmlns:a16="http://schemas.microsoft.com/office/drawing/2014/main" id="{5DDC1846-E914-463B-AD7D-6540CF022A0F}"/>
            </a:ext>
          </a:extLst>
        </xdr:cNvPr>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EFDDFF77-18E5-4F25-91D1-C2E545A3FDD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B00D512-AD7C-42EC-B56F-030D8B0D959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82593B8D-2BAA-49A3-AE81-06E9546E4FE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7F50656D-0C58-4E67-BFB3-9EB05B32C10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2EAA61E9-EC3B-4B94-A7E5-84AF2129E63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B75CF958-C5F1-4137-899C-3967DE97B4E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11EC537F-65B1-43B8-9804-9E494C2295B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35AC772-CC2E-491C-A513-AA4C4C05EAF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9C962CDE-9617-41C2-9409-82BC8CC1865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D8CEC0C6-C6F9-414E-8EC0-1444976EDCA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E13368FD-F02F-47A4-8DDC-31F07D77EC5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C59907A-58F8-41F0-B1B1-F55D6765BC8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51F3AB42-8750-4BE3-9574-F4BA6F35DF1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地方債発行額を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下（災害復旧事業事業債、臨時財政対策債を除く）に抑制するよう努めていることから、類似団体平均を下回っている。今後も更に低い水準へ減少していくよう地方債発行額には注意を払いながら、交付税措置が見込まれる有利な地方債の活用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9C5ED906-C1AD-4572-80DA-76B677AF4C0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9826A59D-F8FD-4E7A-9476-EA2DE98D041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69030F6F-E0C7-46CA-9F24-531EECB5CB1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861243EF-59B4-49DE-8992-FDAF8A444A7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9F5B9840-660A-45B5-85B9-CDE32351EB8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2C9E133F-A2AC-4D6D-97E1-AB1489113AE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F3C30FAB-2B43-4C6A-99F7-0191D041778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9D088032-8FAA-4CFF-9578-F34446DA0DE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3E9A93B6-2629-4FFD-91E4-33540FD2A82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C4E03ED-F436-450D-A8EB-E9466C49F71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DD919FD4-6382-45C7-8685-F3BB975374F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A1EEDC69-B3B4-4108-BAA1-719BB00B51F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73116BF9-B2BE-43BF-A175-590315B569F1}"/>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A3C0602-F3A0-40AC-921B-9DCB92B890C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CFC3B5D-44BA-40CE-86E4-5D0CF9ECC9F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5264B82-DED6-4960-8610-919463E73155}"/>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BE8F62F3-96C6-4583-8BC6-1B37438F9DE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A315F5C0-AEDA-4E47-91B4-EDDE44F90E0B}"/>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0DFD6AF-4F5C-4506-BDE4-0AFD1D517786}"/>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6D1936BD-7C6C-4B58-B9DD-9C212CECFDDC}"/>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7938</xdr:rowOff>
    </xdr:to>
    <xdr:cxnSp macro="">
      <xdr:nvCxnSpPr>
        <xdr:cNvPr id="385" name="直線コネクタ 384">
          <a:extLst>
            <a:ext uri="{FF2B5EF4-FFF2-40B4-BE49-F238E27FC236}">
              <a16:creationId xmlns:a16="http://schemas.microsoft.com/office/drawing/2014/main" id="{3DBDF2A7-D81D-4EA7-87FD-5079B48E8263}"/>
            </a:ext>
          </a:extLst>
        </xdr:cNvPr>
        <xdr:cNvCxnSpPr/>
      </xdr:nvCxnSpPr>
      <xdr:spPr>
        <a:xfrm>
          <a:off x="16179800" y="634756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14DCC0A2-F833-4EFA-BA57-8C9123DA4E12}"/>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7A9AC3AE-B787-482C-B4E9-AB0E4A0FFB8E}"/>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37</xdr:row>
      <xdr:rowOff>3916</xdr:rowOff>
    </xdr:to>
    <xdr:cxnSp macro="">
      <xdr:nvCxnSpPr>
        <xdr:cNvPr id="388" name="直線コネクタ 387">
          <a:extLst>
            <a:ext uri="{FF2B5EF4-FFF2-40B4-BE49-F238E27FC236}">
              <a16:creationId xmlns:a16="http://schemas.microsoft.com/office/drawing/2014/main" id="{93C0480A-C585-407B-AEC1-F9988CB5ADC1}"/>
            </a:ext>
          </a:extLst>
        </xdr:cNvPr>
        <xdr:cNvCxnSpPr/>
      </xdr:nvCxnSpPr>
      <xdr:spPr>
        <a:xfrm>
          <a:off x="15290800" y="632946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EF1B9046-FA85-4BB6-90F1-925C7A3F5051}"/>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94BD8241-FF17-4662-B282-448F2583322F}"/>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157268</xdr:rowOff>
    </xdr:to>
    <xdr:cxnSp macro="">
      <xdr:nvCxnSpPr>
        <xdr:cNvPr id="391" name="直線コネクタ 390">
          <a:extLst>
            <a:ext uri="{FF2B5EF4-FFF2-40B4-BE49-F238E27FC236}">
              <a16:creationId xmlns:a16="http://schemas.microsoft.com/office/drawing/2014/main" id="{820CDA95-0060-45D4-822B-1AD91C96EA5C}"/>
            </a:ext>
          </a:extLst>
        </xdr:cNvPr>
        <xdr:cNvCxnSpPr/>
      </xdr:nvCxnSpPr>
      <xdr:spPr>
        <a:xfrm>
          <a:off x="14401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DFA589C1-4EDA-480D-A479-6E1CB2263EFF}"/>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B6E68798-C9B7-4BCB-B152-8C9B08BA1184}"/>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165312</xdr:rowOff>
    </xdr:to>
    <xdr:cxnSp macro="">
      <xdr:nvCxnSpPr>
        <xdr:cNvPr id="394" name="直線コネクタ 393">
          <a:extLst>
            <a:ext uri="{FF2B5EF4-FFF2-40B4-BE49-F238E27FC236}">
              <a16:creationId xmlns:a16="http://schemas.microsoft.com/office/drawing/2014/main" id="{B05038A9-78F7-47D8-989D-1F7DBFDF8E75}"/>
            </a:ext>
          </a:extLst>
        </xdr:cNvPr>
        <xdr:cNvCxnSpPr/>
      </xdr:nvCxnSpPr>
      <xdr:spPr>
        <a:xfrm flipV="1">
          <a:off x="13512800" y="63254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2D30CB7B-C8AF-4F24-A2D4-9EEC33A31032}"/>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1A494124-6DD7-4A48-BE9D-39DA79770C7A}"/>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A03ACA70-7730-4120-BF42-3B58434B6736}"/>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865D37A5-BFE0-4BF6-AEB9-1451A08E8B67}"/>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1CC427F-9BC4-4D88-97A5-F55D49FA9E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87A36DB-A761-46FB-87AA-85CA8EAB767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DF67C3C-485F-4315-8B83-E7BB61FE18D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EC6532B-954F-4C1B-B6BB-7D958272F5E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8B0A527-4B47-4B23-88CF-573C8990A6D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4" name="楕円 403">
          <a:extLst>
            <a:ext uri="{FF2B5EF4-FFF2-40B4-BE49-F238E27FC236}">
              <a16:creationId xmlns:a16="http://schemas.microsoft.com/office/drawing/2014/main" id="{BC5E16DF-7718-4691-A2E9-2D99028E13E6}"/>
            </a:ext>
          </a:extLst>
        </xdr:cNvPr>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5" name="公債費負担の状況該当値テキスト">
          <a:extLst>
            <a:ext uri="{FF2B5EF4-FFF2-40B4-BE49-F238E27FC236}">
              <a16:creationId xmlns:a16="http://schemas.microsoft.com/office/drawing/2014/main" id="{4093197D-96F4-47AF-9AE1-5495A96A75B8}"/>
            </a:ext>
          </a:extLst>
        </xdr:cNvPr>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6" name="楕円 405">
          <a:extLst>
            <a:ext uri="{FF2B5EF4-FFF2-40B4-BE49-F238E27FC236}">
              <a16:creationId xmlns:a16="http://schemas.microsoft.com/office/drawing/2014/main" id="{E3D4097E-1478-4237-B598-0314CBDC11C1}"/>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7" name="テキスト ボックス 406">
          <a:extLst>
            <a:ext uri="{FF2B5EF4-FFF2-40B4-BE49-F238E27FC236}">
              <a16:creationId xmlns:a16="http://schemas.microsoft.com/office/drawing/2014/main" id="{BF416329-EAA8-4BF2-AD57-CA93DCA4D8D8}"/>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8" name="楕円 407">
          <a:extLst>
            <a:ext uri="{FF2B5EF4-FFF2-40B4-BE49-F238E27FC236}">
              <a16:creationId xmlns:a16="http://schemas.microsoft.com/office/drawing/2014/main" id="{43E187A1-669A-4990-A714-CA310152B4E7}"/>
            </a:ext>
          </a:extLst>
        </xdr:cNvPr>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9" name="テキスト ボックス 408">
          <a:extLst>
            <a:ext uri="{FF2B5EF4-FFF2-40B4-BE49-F238E27FC236}">
              <a16:creationId xmlns:a16="http://schemas.microsoft.com/office/drawing/2014/main" id="{6777A6A1-E2D0-4F45-B4F9-ABF896B0E5D0}"/>
            </a:ext>
          </a:extLst>
        </xdr:cNvPr>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0" name="楕円 409">
          <a:extLst>
            <a:ext uri="{FF2B5EF4-FFF2-40B4-BE49-F238E27FC236}">
              <a16:creationId xmlns:a16="http://schemas.microsoft.com/office/drawing/2014/main" id="{66EDF858-238F-40D7-A5FE-9243D719C0D3}"/>
            </a:ext>
          </a:extLst>
        </xdr:cNvPr>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1" name="テキスト ボックス 410">
          <a:extLst>
            <a:ext uri="{FF2B5EF4-FFF2-40B4-BE49-F238E27FC236}">
              <a16:creationId xmlns:a16="http://schemas.microsoft.com/office/drawing/2014/main" id="{AA42DF49-92DC-4D4E-8E89-6A02EFBD5B6C}"/>
            </a:ext>
          </a:extLst>
        </xdr:cNvPr>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2" name="楕円 411">
          <a:extLst>
            <a:ext uri="{FF2B5EF4-FFF2-40B4-BE49-F238E27FC236}">
              <a16:creationId xmlns:a16="http://schemas.microsoft.com/office/drawing/2014/main" id="{5AE524F7-806F-4F4E-A8BF-FBB1F539AB2E}"/>
            </a:ext>
          </a:extLst>
        </xdr:cNvPr>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3" name="テキスト ボックス 412">
          <a:extLst>
            <a:ext uri="{FF2B5EF4-FFF2-40B4-BE49-F238E27FC236}">
              <a16:creationId xmlns:a16="http://schemas.microsoft.com/office/drawing/2014/main" id="{198D77E1-8B2C-4E70-8134-54020890FFA4}"/>
            </a:ext>
          </a:extLst>
        </xdr:cNvPr>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E991A82-1585-482F-8F64-F90373E389C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5B69484-B88B-4A7C-9C2C-37759F46CBF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E81BECC-F4E0-4822-AF83-A969D05612A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A4BB048-2D64-418D-8AD1-D3473C9EC8E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C193AE09-E6E0-48B6-BD97-DB8ABE42D2F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CC26727D-409D-4CA8-8920-3CB64C77534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FA85278-ABC1-4CA9-A190-5EEC3613D6F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B440E0B-18C4-4A79-BCAE-0C8FEA37EA1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87714AF-D939-4CA2-86C5-33B429ABDE1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3A222E7B-5EED-4DA5-9CB2-BC14D2758D7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AEDC030-5EDD-45C2-A27C-F5D1ED847EC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ADB0344-890C-4A00-A3D8-1112F4AA079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6EF1942-F597-461B-8222-86CD4C2E246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昨年度と比較し、地方債残高の減少や退職手当や土地開発公社の負債負担見込額等が減少したこと等により、将来負担率は算定されなかった。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今後は大型事業による基金取崩しや、公共施設等の長寿命化事業等による起債借入額の増加などが見込まれるため、適正な基金残高を確保しつつ、計画的な地方債発行により財政の健全化を図る。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55AF00B-B947-4864-B0C5-7249A10EE50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67AEF69-41FE-40E5-B302-A1E97D6A32B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64CE664-1F73-4679-AB43-2365BB541D6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49E294E8-A654-4E52-9987-4520704551C2}"/>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B5B00A1F-46C4-434A-8858-229DFA714B59}"/>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708B3E07-DD88-417B-BEB0-4524069177A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974BABFA-7088-4BCA-969C-D9C69DE14A5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22E4A73A-492D-4C17-9351-BA2C02ECB5A9}"/>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71B8F759-05B1-48CB-B4C1-3A2665A860C3}"/>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31766CC-519C-498B-8341-2885F97549F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5B5A02F-CEEC-470C-8C99-3908D67200E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98940145-1052-4E7F-8937-6B921BFA5959}"/>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E69600EC-7B32-4859-848F-B44C8E96E4B4}"/>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D045D88E-00C5-4324-9F45-FF62CE1556CB}"/>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8052CE40-4012-488D-A3AF-F2047AE7F6CC}"/>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E53B8796-88F4-4087-9F2E-1322BFE08ABD}"/>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159258</xdr:rowOff>
    </xdr:from>
    <xdr:to>
      <xdr:col>72</xdr:col>
      <xdr:colOff>203200</xdr:colOff>
      <xdr:row>16</xdr:row>
      <xdr:rowOff>1080</xdr:rowOff>
    </xdr:to>
    <xdr:cxnSp macro="">
      <xdr:nvCxnSpPr>
        <xdr:cNvPr id="443" name="直線コネクタ 442">
          <a:extLst>
            <a:ext uri="{FF2B5EF4-FFF2-40B4-BE49-F238E27FC236}">
              <a16:creationId xmlns:a16="http://schemas.microsoft.com/office/drawing/2014/main" id="{F09CDE93-60DE-4B2A-A31A-AFB812645CB2}"/>
            </a:ext>
          </a:extLst>
        </xdr:cNvPr>
        <xdr:cNvCxnSpPr/>
      </xdr:nvCxnSpPr>
      <xdr:spPr>
        <a:xfrm flipV="1">
          <a:off x="14401800" y="2731008"/>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56BC8121-646A-41B2-BE23-C0296772849D}"/>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30292459-9EFF-44A9-AF63-56F0B7562E36}"/>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1080</xdr:rowOff>
    </xdr:from>
    <xdr:to>
      <xdr:col>68</xdr:col>
      <xdr:colOff>152400</xdr:colOff>
      <xdr:row>16</xdr:row>
      <xdr:rowOff>27019</xdr:rowOff>
    </xdr:to>
    <xdr:cxnSp macro="">
      <xdr:nvCxnSpPr>
        <xdr:cNvPr id="446" name="直線コネクタ 445">
          <a:extLst>
            <a:ext uri="{FF2B5EF4-FFF2-40B4-BE49-F238E27FC236}">
              <a16:creationId xmlns:a16="http://schemas.microsoft.com/office/drawing/2014/main" id="{90BE8EC7-EA28-42D5-826C-20A5A003ECA2}"/>
            </a:ext>
          </a:extLst>
        </xdr:cNvPr>
        <xdr:cNvCxnSpPr/>
      </xdr:nvCxnSpPr>
      <xdr:spPr>
        <a:xfrm flipV="1">
          <a:off x="13512800" y="2744280"/>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89F7E06A-AE6F-465D-ADC3-89DE46943C68}"/>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197A29D0-C768-4C3B-8079-4AD3789B9DB1}"/>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9" name="フローチャート: 判断 448">
          <a:extLst>
            <a:ext uri="{FF2B5EF4-FFF2-40B4-BE49-F238E27FC236}">
              <a16:creationId xmlns:a16="http://schemas.microsoft.com/office/drawing/2014/main" id="{D43BB600-80B9-40D4-BD05-31485898A945}"/>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0" name="テキスト ボックス 449">
          <a:extLst>
            <a:ext uri="{FF2B5EF4-FFF2-40B4-BE49-F238E27FC236}">
              <a16:creationId xmlns:a16="http://schemas.microsoft.com/office/drawing/2014/main" id="{7414BB36-4BB5-4EC8-8594-1D431FBFF9AA}"/>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1" name="フローチャート: 判断 450">
          <a:extLst>
            <a:ext uri="{FF2B5EF4-FFF2-40B4-BE49-F238E27FC236}">
              <a16:creationId xmlns:a16="http://schemas.microsoft.com/office/drawing/2014/main" id="{DCAAF4EE-9D33-4BFB-938D-F888B85E7637}"/>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2" name="テキスト ボックス 451">
          <a:extLst>
            <a:ext uri="{FF2B5EF4-FFF2-40B4-BE49-F238E27FC236}">
              <a16:creationId xmlns:a16="http://schemas.microsoft.com/office/drawing/2014/main" id="{8CA57754-2734-4A2E-95B8-C2520F710F72}"/>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3" name="フローチャート: 判断 452">
          <a:extLst>
            <a:ext uri="{FF2B5EF4-FFF2-40B4-BE49-F238E27FC236}">
              <a16:creationId xmlns:a16="http://schemas.microsoft.com/office/drawing/2014/main" id="{63773904-75FB-4003-AFE3-98E9684B60CD}"/>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4" name="テキスト ボックス 453">
          <a:extLst>
            <a:ext uri="{FF2B5EF4-FFF2-40B4-BE49-F238E27FC236}">
              <a16:creationId xmlns:a16="http://schemas.microsoft.com/office/drawing/2014/main" id="{734CC11F-E40C-4FE7-8690-450D40788835}"/>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0F78767-2A28-4AD1-9E80-EBC768EF4A1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9490425-EC9E-48AE-B0BC-1557943AEDE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90559B1-CC13-47E2-B604-85486755A80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449CE8C-FE5E-417F-839E-4F1DA215906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83451EA-43C6-491B-929E-189A08FBFCC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108458</xdr:rowOff>
    </xdr:from>
    <xdr:to>
      <xdr:col>73</xdr:col>
      <xdr:colOff>44450</xdr:colOff>
      <xdr:row>16</xdr:row>
      <xdr:rowOff>38608</xdr:rowOff>
    </xdr:to>
    <xdr:sp macro="" textlink="">
      <xdr:nvSpPr>
        <xdr:cNvPr id="460" name="楕円 459">
          <a:extLst>
            <a:ext uri="{FF2B5EF4-FFF2-40B4-BE49-F238E27FC236}">
              <a16:creationId xmlns:a16="http://schemas.microsoft.com/office/drawing/2014/main" id="{400B9225-45BE-4D84-98AE-DCCAF946B19A}"/>
            </a:ext>
          </a:extLst>
        </xdr:cNvPr>
        <xdr:cNvSpPr/>
      </xdr:nvSpPr>
      <xdr:spPr>
        <a:xfrm>
          <a:off x="15240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48785</xdr:rowOff>
    </xdr:from>
    <xdr:ext cx="762000" cy="259045"/>
    <xdr:sp macro="" textlink="">
      <xdr:nvSpPr>
        <xdr:cNvPr id="461" name="テキスト ボックス 460">
          <a:extLst>
            <a:ext uri="{FF2B5EF4-FFF2-40B4-BE49-F238E27FC236}">
              <a16:creationId xmlns:a16="http://schemas.microsoft.com/office/drawing/2014/main" id="{854081D3-ACC3-4A16-954E-3D4AAECCE86C}"/>
            </a:ext>
          </a:extLst>
        </xdr:cNvPr>
        <xdr:cNvSpPr txBox="1"/>
      </xdr:nvSpPr>
      <xdr:spPr>
        <a:xfrm>
          <a:off x="14909800" y="24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121730</xdr:rowOff>
    </xdr:from>
    <xdr:to>
      <xdr:col>68</xdr:col>
      <xdr:colOff>203200</xdr:colOff>
      <xdr:row>16</xdr:row>
      <xdr:rowOff>51880</xdr:rowOff>
    </xdr:to>
    <xdr:sp macro="" textlink="">
      <xdr:nvSpPr>
        <xdr:cNvPr id="462" name="楕円 461">
          <a:extLst>
            <a:ext uri="{FF2B5EF4-FFF2-40B4-BE49-F238E27FC236}">
              <a16:creationId xmlns:a16="http://schemas.microsoft.com/office/drawing/2014/main" id="{AFB6BD70-BA82-4FDD-BF8E-DF27FD2949F5}"/>
            </a:ext>
          </a:extLst>
        </xdr:cNvPr>
        <xdr:cNvSpPr/>
      </xdr:nvSpPr>
      <xdr:spPr>
        <a:xfrm>
          <a:off x="14351000" y="26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62057</xdr:rowOff>
    </xdr:from>
    <xdr:ext cx="762000" cy="259045"/>
    <xdr:sp macro="" textlink="">
      <xdr:nvSpPr>
        <xdr:cNvPr id="463" name="テキスト ボックス 462">
          <a:extLst>
            <a:ext uri="{FF2B5EF4-FFF2-40B4-BE49-F238E27FC236}">
              <a16:creationId xmlns:a16="http://schemas.microsoft.com/office/drawing/2014/main" id="{C789816B-3D58-4C76-960A-EADCD6A409C5}"/>
            </a:ext>
          </a:extLst>
        </xdr:cNvPr>
        <xdr:cNvSpPr txBox="1"/>
      </xdr:nvSpPr>
      <xdr:spPr>
        <a:xfrm>
          <a:off x="14020800" y="246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64" name="楕円 463">
          <a:extLst>
            <a:ext uri="{FF2B5EF4-FFF2-40B4-BE49-F238E27FC236}">
              <a16:creationId xmlns:a16="http://schemas.microsoft.com/office/drawing/2014/main" id="{5DBE4F57-5581-4A4F-AE47-D12078B5B05D}"/>
            </a:ext>
          </a:extLst>
        </xdr:cNvPr>
        <xdr:cNvSpPr/>
      </xdr:nvSpPr>
      <xdr:spPr>
        <a:xfrm>
          <a:off x="13462000" y="27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65" name="テキスト ボックス 464">
          <a:extLst>
            <a:ext uri="{FF2B5EF4-FFF2-40B4-BE49-F238E27FC236}">
              <a16:creationId xmlns:a16="http://schemas.microsoft.com/office/drawing/2014/main" id="{DA919CDC-2A5D-403C-8A9A-AB9D6A239EFB}"/>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13,624
13,289
162.12
13,288,858
12,852,128
402,149
5,486,384
8,974,920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人件費については、ラスパイレス指数のとおり適正な給与水準と、定員適正化計画の最終年度の目標値を維持するように努めている。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令和４年度においては、人事院勧告による給料表の改定等により増額になったと考えられる。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今後も、国、県及び他の地方公共団体の給与等を考慮した給与水準の維持に努め、適正な人件費の支出に努める。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33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40</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335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168910</xdr:rowOff>
    </xdr:from>
    <xdr:to>
      <xdr:col>15</xdr:col>
      <xdr:colOff>98425</xdr:colOff>
      <xdr:row>40</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55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168910</xdr:rowOff>
    </xdr:from>
    <xdr:to>
      <xdr:col>11</xdr:col>
      <xdr:colOff>9525</xdr:colOff>
      <xdr:row>40</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55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91440</xdr:rowOff>
    </xdr:from>
    <xdr:to>
      <xdr:col>15</xdr:col>
      <xdr:colOff>149225</xdr:colOff>
      <xdr:row>41</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118110</xdr:rowOff>
    </xdr:from>
    <xdr:to>
      <xdr:col>11</xdr:col>
      <xdr:colOff>60325</xdr:colOff>
      <xdr:row>40</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物件費に係る経常収支比率については、平成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年度以降、類似団体平均を下回っている。これは、財政改革プログラムに基づき、事務経費の削減や施設の維持管理経費の節減に取り組んでいることが大きな要因である。</a:t>
          </a:r>
        </a:p>
        <a:p>
          <a:r>
            <a:rPr kumimoji="1" lang="ja-JP" altLang="en-US" sz="1200">
              <a:latin typeface="ＭＳ Ｐゴシック" panose="020B0600070205080204" pitchFamily="50" charset="-128"/>
              <a:ea typeface="ＭＳ Ｐゴシック" panose="020B0600070205080204" pitchFamily="50" charset="-128"/>
            </a:rPr>
            <a:t>　しかし、デジタルトランスフォーメーションを起因とする、各種システム改修・導入に係る委託料やふるさと応援寄附金の増加による役務費の増により、増加傾向にある。</a:t>
          </a:r>
        </a:p>
        <a:p>
          <a:r>
            <a:rPr kumimoji="1" lang="ja-JP" altLang="en-US" sz="1200">
              <a:latin typeface="ＭＳ Ｐゴシック" panose="020B0600070205080204" pitchFamily="50" charset="-128"/>
              <a:ea typeface="ＭＳ Ｐゴシック" panose="020B0600070205080204" pitchFamily="50" charset="-128"/>
            </a:rPr>
            <a:t>　今後は、再度徹底したコスト意識を持ち、更なる経費節減に努める。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94343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293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53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14</xdr:row>
      <xdr:rowOff>105229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531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05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58256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扶助費に係る経常収支比率は前年度より減少しているが、これは生活保護費や児童措置費等の減少によるものである。</a:t>
          </a:r>
        </a:p>
        <a:p>
          <a:r>
            <a:rPr kumimoji="1" lang="ja-JP" altLang="en-US" sz="1200">
              <a:latin typeface="ＭＳ Ｐゴシック" panose="020B0600070205080204" pitchFamily="50" charset="-128"/>
              <a:ea typeface="ＭＳ Ｐゴシック" panose="020B0600070205080204" pitchFamily="50" charset="-128"/>
            </a:rPr>
            <a:t>　しかし、市単独のこども医療費助成事業や保育料減免措置等の子育て支援事業を実施していることから、扶助費は本市歳出全体の</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％を占めているため、今後も事業の効果を精査し、適正執行に努める。</a:t>
          </a:r>
        </a:p>
        <a:p>
          <a:r>
            <a:rPr kumimoji="1" lang="ja-JP" altLang="en-US" sz="1200">
              <a:latin typeface="ＭＳ Ｐゴシック" panose="020B0600070205080204" pitchFamily="50" charset="-128"/>
              <a:ea typeface="ＭＳ Ｐゴシック" panose="020B0600070205080204" pitchFamily="50" charset="-128"/>
            </a:rPr>
            <a:t>　今後も、高齢化による社会保障関連経費の増加が見込まれることから、事業の効果を精査し、適正執行に努める。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58</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その他に係る経常収支比率は前年度より悪化し、類似団体平均を上回っている。簡易水道事業特別会計や漁業集落排水処理施設特別会計への繰出金の増加が原因である。</a:t>
          </a:r>
        </a:p>
        <a:p>
          <a:r>
            <a:rPr kumimoji="1" lang="ja-JP" altLang="en-US" sz="1200">
              <a:latin typeface="ＭＳ Ｐゴシック" panose="020B0600070205080204" pitchFamily="50" charset="-128"/>
              <a:ea typeface="ＭＳ Ｐゴシック" panose="020B0600070205080204" pitchFamily="50" charset="-128"/>
            </a:rPr>
            <a:t>　繰出金については、今後高齢化による国保会計や後期高齢者医療会計への繰出金の増加等が見込まれる。各事業において、歳出の適正化や徴収率を上げるなど歳入の確保等により健全な財政運営を図ることで、一般会計の負担を軽減でき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5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交付金を活用したプレミアム付き商品券事業等により、補助費としては増額しているが、歳出全体としての割合は減少している。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各種市単独補助金の必要性、効果を精査し、必要性の低い補助金は見直しや廃止を行うなど、経費の削減に努める。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02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0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124714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億円以下（災害復旧事業事業債、臨時財政対策債を除く）に抑制するよう努めていることから、公債費に係る経常収支比率は年々減少傾向にあったが、平成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年度に借り入れた都市公園事業等の元金償還が始まったことにより増加傾向が続く見通しである。</a:t>
          </a: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今後控えている大規模な事業計画については、十分な検討を行い、公債費の縮減に努める。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63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187325</xdr:colOff>
      <xdr:row>75</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466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5080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466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5080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61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40657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公債費以外の経常収支比率については、前年度より増加したため、</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％台で高止まりしており、財政構造が硬直化していることがうかがえる。</a:t>
          </a:r>
        </a:p>
        <a:p>
          <a:r>
            <a:rPr kumimoji="1" lang="ja-JP" altLang="en-US" sz="1300">
              <a:latin typeface="ＭＳ Ｐゴシック" panose="020B0600070205080204" pitchFamily="50" charset="-128"/>
              <a:ea typeface="ＭＳ Ｐゴシック" panose="020B0600070205080204" pitchFamily="50" charset="-128"/>
            </a:rPr>
            <a:t>　歳出の徹底した見直しや削減を図っていくとともに、引き続き市税等の徴収率向上対策に取り組むなど歳入確保に努め、財政基盤の強化に努める。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74422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474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74422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92743</xdr:rowOff>
    </xdr:from>
    <xdr:to>
      <xdr:col>29</xdr:col>
      <xdr:colOff>127000</xdr:colOff>
      <xdr:row>15</xdr:row>
      <xdr:rowOff>109844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2118"/>
          <a:ext cx="647700" cy="17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109844</xdr:rowOff>
    </xdr:from>
    <xdr:to>
      <xdr:col>26</xdr:col>
      <xdr:colOff>50800</xdr:colOff>
      <xdr:row>15</xdr:row>
      <xdr:rowOff>128459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29219"/>
          <a:ext cx="698500" cy="1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128459</xdr:rowOff>
    </xdr:from>
    <xdr:to>
      <xdr:col>22</xdr:col>
      <xdr:colOff>114300</xdr:colOff>
      <xdr:row>16</xdr:row>
      <xdr:rowOff>32468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7834"/>
          <a:ext cx="698500" cy="7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32468</xdr:rowOff>
    </xdr:from>
    <xdr:to>
      <xdr:col>18</xdr:col>
      <xdr:colOff>177800</xdr:colOff>
      <xdr:row>16</xdr:row>
      <xdr:rowOff>106241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23293"/>
          <a:ext cx="698500" cy="7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41943</xdr:rowOff>
    </xdr:from>
    <xdr:to>
      <xdr:col>29</xdr:col>
      <xdr:colOff>177800</xdr:colOff>
      <xdr:row>15</xdr:row>
      <xdr:rowOff>143543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58470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0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59044</xdr:rowOff>
    </xdr:from>
    <xdr:to>
      <xdr:col>26</xdr:col>
      <xdr:colOff>101600</xdr:colOff>
      <xdr:row>15</xdr:row>
      <xdr:rowOff>160644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170821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7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77659</xdr:rowOff>
    </xdr:from>
    <xdr:to>
      <xdr:col>22</xdr:col>
      <xdr:colOff>165100</xdr:colOff>
      <xdr:row>16</xdr:row>
      <xdr:rowOff>7809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17986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153118</xdr:rowOff>
    </xdr:from>
    <xdr:to>
      <xdr:col>19</xdr:col>
      <xdr:colOff>38100</xdr:colOff>
      <xdr:row>16</xdr:row>
      <xdr:rowOff>83268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7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93445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55441</xdr:rowOff>
    </xdr:from>
    <xdr:to>
      <xdr:col>15</xdr:col>
      <xdr:colOff>101600</xdr:colOff>
      <xdr:row>16</xdr:row>
      <xdr:rowOff>157041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167218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299098</xdr:rowOff>
    </xdr:from>
    <xdr:to>
      <xdr:col>29</xdr:col>
      <xdr:colOff>127000</xdr:colOff>
      <xdr:row>37</xdr:row>
      <xdr:rowOff>304409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23798"/>
          <a:ext cx="647700" cy="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283875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8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304409</xdr:rowOff>
    </xdr:from>
    <xdr:to>
      <xdr:col>26</xdr:col>
      <xdr:colOff>50800</xdr:colOff>
      <xdr:row>37</xdr:row>
      <xdr:rowOff>341404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9109"/>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341404</xdr:rowOff>
    </xdr:from>
    <xdr:to>
      <xdr:col>22</xdr:col>
      <xdr:colOff>114300</xdr:colOff>
      <xdr:row>38</xdr:row>
      <xdr:rowOff>2077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6104"/>
          <a:ext cx="698500" cy="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2077</xdr:rowOff>
    </xdr:from>
    <xdr:to>
      <xdr:col>18</xdr:col>
      <xdr:colOff>177800</xdr:colOff>
      <xdr:row>38</xdr:row>
      <xdr:rowOff>6390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9677"/>
          <a:ext cx="6985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248298</xdr:rowOff>
    </xdr:from>
    <xdr:to>
      <xdr:col>29</xdr:col>
      <xdr:colOff>177800</xdr:colOff>
      <xdr:row>38</xdr:row>
      <xdr:rowOff>6998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93375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253609</xdr:rowOff>
    </xdr:from>
    <xdr:to>
      <xdr:col>26</xdr:col>
      <xdr:colOff>101600</xdr:colOff>
      <xdr:row>38</xdr:row>
      <xdr:rowOff>12309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22486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290604</xdr:rowOff>
    </xdr:from>
    <xdr:to>
      <xdr:col>22</xdr:col>
      <xdr:colOff>165100</xdr:colOff>
      <xdr:row>38</xdr:row>
      <xdr:rowOff>49304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34081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294177</xdr:rowOff>
    </xdr:from>
    <xdr:to>
      <xdr:col>19</xdr:col>
      <xdr:colOff>38100</xdr:colOff>
      <xdr:row>38</xdr:row>
      <xdr:rowOff>52877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37654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298490</xdr:rowOff>
    </xdr:from>
    <xdr:to>
      <xdr:col>15</xdr:col>
      <xdr:colOff>101600</xdr:colOff>
      <xdr:row>38</xdr:row>
      <xdr:rowOff>57190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41967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13,624
13,289
162.12
13,288,858
12,852,128
402,149
5,486,384
8,974,920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118770</xdr:rowOff>
    </xdr:from>
    <xdr:to>
      <xdr:col>24</xdr:col>
      <xdr:colOff>63500</xdr:colOff>
      <xdr:row>33</xdr:row>
      <xdr:rowOff>166002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6620"/>
          <a:ext cx="8382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114109</xdr:rowOff>
    </xdr:from>
    <xdr:to>
      <xdr:col>19</xdr:col>
      <xdr:colOff>177800</xdr:colOff>
      <xdr:row>33</xdr:row>
      <xdr:rowOff>166002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71959"/>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114109</xdr:rowOff>
    </xdr:from>
    <xdr:to>
      <xdr:col>15</xdr:col>
      <xdr:colOff>50800</xdr:colOff>
      <xdr:row>34</xdr:row>
      <xdr:rowOff>152374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1959"/>
          <a:ext cx="889000" cy="20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152374</xdr:rowOff>
    </xdr:from>
    <xdr:to>
      <xdr:col>10</xdr:col>
      <xdr:colOff>114300</xdr:colOff>
      <xdr:row>35</xdr:row>
      <xdr:rowOff>8547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167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67970</xdr:rowOff>
    </xdr:from>
    <xdr:to>
      <xdr:col>24</xdr:col>
      <xdr:colOff>114300</xdr:colOff>
      <xdr:row>33</xdr:row>
      <xdr:rowOff>169570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90847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115202</xdr:rowOff>
    </xdr:from>
    <xdr:to>
      <xdr:col>20</xdr:col>
      <xdr:colOff>38100</xdr:colOff>
      <xdr:row>34</xdr:row>
      <xdr:rowOff>45352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61879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4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63309</xdr:rowOff>
    </xdr:from>
    <xdr:to>
      <xdr:col>15</xdr:col>
      <xdr:colOff>101600</xdr:colOff>
      <xdr:row>33</xdr:row>
      <xdr:rowOff>164909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9986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9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101574</xdr:rowOff>
    </xdr:from>
    <xdr:to>
      <xdr:col>10</xdr:col>
      <xdr:colOff>165100</xdr:colOff>
      <xdr:row>35</xdr:row>
      <xdr:rowOff>31724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48251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129197</xdr:rowOff>
    </xdr:from>
    <xdr:to>
      <xdr:col>6</xdr:col>
      <xdr:colOff>38100</xdr:colOff>
      <xdr:row>35</xdr:row>
      <xdr:rowOff>59347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75874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8544</xdr:rowOff>
    </xdr:from>
    <xdr:to>
      <xdr:col>24</xdr:col>
      <xdr:colOff>63500</xdr:colOff>
      <xdr:row>58</xdr:row>
      <xdr:rowOff>30431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2644"/>
          <a:ext cx="838200" cy="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12036</xdr:rowOff>
    </xdr:from>
    <xdr:to>
      <xdr:col>19</xdr:col>
      <xdr:colOff>177800</xdr:colOff>
      <xdr:row>58</xdr:row>
      <xdr:rowOff>30431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56136"/>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12036</xdr:rowOff>
    </xdr:from>
    <xdr:to>
      <xdr:col>15</xdr:col>
      <xdr:colOff>50800</xdr:colOff>
      <xdr:row>58</xdr:row>
      <xdr:rowOff>38135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6136"/>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38135</xdr:rowOff>
    </xdr:from>
    <xdr:to>
      <xdr:col>10</xdr:col>
      <xdr:colOff>114300</xdr:colOff>
      <xdr:row>58</xdr:row>
      <xdr:rowOff>69724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2235"/>
          <a:ext cx="8890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129194</xdr:rowOff>
    </xdr:from>
    <xdr:to>
      <xdr:col>24</xdr:col>
      <xdr:colOff>114300</xdr:colOff>
      <xdr:row>58</xdr:row>
      <xdr:rowOff>59344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88571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151081</xdr:rowOff>
    </xdr:from>
    <xdr:to>
      <xdr:col>20</xdr:col>
      <xdr:colOff>38100</xdr:colOff>
      <xdr:row>58</xdr:row>
      <xdr:rowOff>81231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97758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69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132686</xdr:rowOff>
    </xdr:from>
    <xdr:to>
      <xdr:col>15</xdr:col>
      <xdr:colOff>101600</xdr:colOff>
      <xdr:row>58</xdr:row>
      <xdr:rowOff>62836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79363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158785</xdr:rowOff>
    </xdr:from>
    <xdr:to>
      <xdr:col>10</xdr:col>
      <xdr:colOff>165100</xdr:colOff>
      <xdr:row>58</xdr:row>
      <xdr:rowOff>88935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105462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18924</xdr:rowOff>
    </xdr:from>
    <xdr:to>
      <xdr:col>6</xdr:col>
      <xdr:colOff>38100</xdr:colOff>
      <xdr:row>58</xdr:row>
      <xdr:rowOff>120524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111651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27932</xdr:rowOff>
    </xdr:from>
    <xdr:to>
      <xdr:col>24</xdr:col>
      <xdr:colOff>63500</xdr:colOff>
      <xdr:row>79</xdr:row>
      <xdr:rowOff>30969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72482"/>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27932</xdr:rowOff>
    </xdr:from>
    <xdr:to>
      <xdr:col>19</xdr:col>
      <xdr:colOff>177800</xdr:colOff>
      <xdr:row>79</xdr:row>
      <xdr:rowOff>38593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2482"/>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31392</xdr:rowOff>
    </xdr:from>
    <xdr:to>
      <xdr:col>15</xdr:col>
      <xdr:colOff>50800</xdr:colOff>
      <xdr:row>79</xdr:row>
      <xdr:rowOff>38593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7594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28029</xdr:rowOff>
    </xdr:from>
    <xdr:to>
      <xdr:col>10</xdr:col>
      <xdr:colOff>114300</xdr:colOff>
      <xdr:row>79</xdr:row>
      <xdr:rowOff>31392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72579"/>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151619</xdr:rowOff>
    </xdr:from>
    <xdr:to>
      <xdr:col>24</xdr:col>
      <xdr:colOff>114300</xdr:colOff>
      <xdr:row>79</xdr:row>
      <xdr:rowOff>81769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66546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148582</xdr:rowOff>
    </xdr:from>
    <xdr:to>
      <xdr:col>20</xdr:col>
      <xdr:colOff>38100</xdr:colOff>
      <xdr:row>79</xdr:row>
      <xdr:rowOff>78732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69859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1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159243</xdr:rowOff>
    </xdr:from>
    <xdr:to>
      <xdr:col>15</xdr:col>
      <xdr:colOff>101600</xdr:colOff>
      <xdr:row>79</xdr:row>
      <xdr:rowOff>89393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80520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152042</xdr:rowOff>
    </xdr:from>
    <xdr:to>
      <xdr:col>10</xdr:col>
      <xdr:colOff>165100</xdr:colOff>
      <xdr:row>79</xdr:row>
      <xdr:rowOff>82192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73319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148679</xdr:rowOff>
    </xdr:from>
    <xdr:to>
      <xdr:col>6</xdr:col>
      <xdr:colOff>38100</xdr:colOff>
      <xdr:row>79</xdr:row>
      <xdr:rowOff>78829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69956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112399</xdr:rowOff>
    </xdr:from>
    <xdr:to>
      <xdr:col>24</xdr:col>
      <xdr:colOff>63500</xdr:colOff>
      <xdr:row>93</xdr:row>
      <xdr:rowOff>170811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57249"/>
          <a:ext cx="838200" cy="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170811</xdr:rowOff>
    </xdr:from>
    <xdr:to>
      <xdr:col>19</xdr:col>
      <xdr:colOff>177800</xdr:colOff>
      <xdr:row>95</xdr:row>
      <xdr:rowOff>6677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15661"/>
          <a:ext cx="8890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6677</xdr:rowOff>
    </xdr:from>
    <xdr:to>
      <xdr:col>15</xdr:col>
      <xdr:colOff>50800</xdr:colOff>
      <xdr:row>96</xdr:row>
      <xdr:rowOff>27360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94427"/>
          <a:ext cx="88900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27360</xdr:rowOff>
    </xdr:from>
    <xdr:to>
      <xdr:col>10</xdr:col>
      <xdr:colOff>114300</xdr:colOff>
      <xdr:row>96</xdr:row>
      <xdr:rowOff>105073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86560"/>
          <a:ext cx="8890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61599</xdr:rowOff>
    </xdr:from>
    <xdr:to>
      <xdr:col>24</xdr:col>
      <xdr:colOff>114300</xdr:colOff>
      <xdr:row>93</xdr:row>
      <xdr:rowOff>163199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84476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120011</xdr:rowOff>
    </xdr:from>
    <xdr:to>
      <xdr:col>20</xdr:col>
      <xdr:colOff>38100</xdr:colOff>
      <xdr:row>94</xdr:row>
      <xdr:rowOff>50161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66688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127327</xdr:rowOff>
    </xdr:from>
    <xdr:to>
      <xdr:col>15</xdr:col>
      <xdr:colOff>101600</xdr:colOff>
      <xdr:row>95</xdr:row>
      <xdr:rowOff>57477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74004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1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148010</xdr:rowOff>
    </xdr:from>
    <xdr:to>
      <xdr:col>10</xdr:col>
      <xdr:colOff>165100</xdr:colOff>
      <xdr:row>96</xdr:row>
      <xdr:rowOff>78160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94687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1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54273</xdr:rowOff>
    </xdr:from>
    <xdr:to>
      <xdr:col>6</xdr:col>
      <xdr:colOff>38100</xdr:colOff>
      <xdr:row>96</xdr:row>
      <xdr:rowOff>155873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950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8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62809</xdr:rowOff>
    </xdr:from>
    <xdr:to>
      <xdr:col>55</xdr:col>
      <xdr:colOff>0</xdr:colOff>
      <xdr:row>37</xdr:row>
      <xdr:rowOff>117434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06459"/>
          <a:ext cx="838200" cy="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109992</xdr:rowOff>
    </xdr:from>
    <xdr:to>
      <xdr:col>50</xdr:col>
      <xdr:colOff>114300</xdr:colOff>
      <xdr:row>37</xdr:row>
      <xdr:rowOff>117434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10742"/>
          <a:ext cx="889000" cy="3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109992</xdr:rowOff>
    </xdr:from>
    <xdr:to>
      <xdr:col>45</xdr:col>
      <xdr:colOff>177800</xdr:colOff>
      <xdr:row>37</xdr:row>
      <xdr:rowOff>140748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10742"/>
          <a:ext cx="889000" cy="3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140748</xdr:rowOff>
    </xdr:from>
    <xdr:to>
      <xdr:col>41</xdr:col>
      <xdr:colOff>50800</xdr:colOff>
      <xdr:row>38</xdr:row>
      <xdr:rowOff>31249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84398"/>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12009</xdr:rowOff>
    </xdr:from>
    <xdr:to>
      <xdr:col>55</xdr:col>
      <xdr:colOff>50800</xdr:colOff>
      <xdr:row>37</xdr:row>
      <xdr:rowOff>113609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34886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0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66634</xdr:rowOff>
    </xdr:from>
    <xdr:to>
      <xdr:col>50</xdr:col>
      <xdr:colOff>165100</xdr:colOff>
      <xdr:row>37</xdr:row>
      <xdr:rowOff>168235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0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159362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59192</xdr:rowOff>
    </xdr:from>
    <xdr:to>
      <xdr:col>46</xdr:col>
      <xdr:colOff>38100</xdr:colOff>
      <xdr:row>35</xdr:row>
      <xdr:rowOff>160792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5869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89948</xdr:rowOff>
    </xdr:from>
    <xdr:to>
      <xdr:col>41</xdr:col>
      <xdr:colOff>101600</xdr:colOff>
      <xdr:row>38</xdr:row>
      <xdr:rowOff>20098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36625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0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151899</xdr:rowOff>
    </xdr:from>
    <xdr:to>
      <xdr:col>36</xdr:col>
      <xdr:colOff>165100</xdr:colOff>
      <xdr:row>38</xdr:row>
      <xdr:rowOff>82049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98576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99185</xdr:rowOff>
    </xdr:from>
    <xdr:to>
      <xdr:col>55</xdr:col>
      <xdr:colOff>0</xdr:colOff>
      <xdr:row>58</xdr:row>
      <xdr:rowOff>9372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71835"/>
          <a:ext cx="838200" cy="8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99185</xdr:rowOff>
    </xdr:from>
    <xdr:to>
      <xdr:col>50</xdr:col>
      <xdr:colOff>114300</xdr:colOff>
      <xdr:row>57</xdr:row>
      <xdr:rowOff>108473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71835"/>
          <a:ext cx="889000" cy="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120069</xdr:rowOff>
    </xdr:from>
    <xdr:to>
      <xdr:col>45</xdr:col>
      <xdr:colOff>177800</xdr:colOff>
      <xdr:row>57</xdr:row>
      <xdr:rowOff>108473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21269"/>
          <a:ext cx="889000" cy="1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120069</xdr:rowOff>
    </xdr:from>
    <xdr:to>
      <xdr:col>41</xdr:col>
      <xdr:colOff>50800</xdr:colOff>
      <xdr:row>57</xdr:row>
      <xdr:rowOff>18206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21269"/>
          <a:ext cx="889000" cy="6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130022</xdr:rowOff>
    </xdr:from>
    <xdr:to>
      <xdr:col>55</xdr:col>
      <xdr:colOff>50800</xdr:colOff>
      <xdr:row>58</xdr:row>
      <xdr:rowOff>60172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108449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48385</xdr:rowOff>
    </xdr:from>
    <xdr:to>
      <xdr:col>50</xdr:col>
      <xdr:colOff>165100</xdr:colOff>
      <xdr:row>57</xdr:row>
      <xdr:rowOff>149985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166512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59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57673</xdr:rowOff>
    </xdr:from>
    <xdr:to>
      <xdr:col>46</xdr:col>
      <xdr:colOff>38100</xdr:colOff>
      <xdr:row>57</xdr:row>
      <xdr:rowOff>159273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4350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60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69269</xdr:rowOff>
    </xdr:from>
    <xdr:to>
      <xdr:col>41</xdr:col>
      <xdr:colOff>101600</xdr:colOff>
      <xdr:row>56</xdr:row>
      <xdr:rowOff>170869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15946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4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138856</xdr:rowOff>
    </xdr:from>
    <xdr:to>
      <xdr:col>36</xdr:col>
      <xdr:colOff>165100</xdr:colOff>
      <xdr:row>57</xdr:row>
      <xdr:rowOff>69006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85533</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1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169444</xdr:rowOff>
    </xdr:from>
    <xdr:to>
      <xdr:col>55</xdr:col>
      <xdr:colOff>0</xdr:colOff>
      <xdr:row>79</xdr:row>
      <xdr:rowOff>8013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42544"/>
          <a:ext cx="8382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7646</xdr:rowOff>
    </xdr:from>
    <xdr:to>
      <xdr:col>50</xdr:col>
      <xdr:colOff>114300</xdr:colOff>
      <xdr:row>79</xdr:row>
      <xdr:rowOff>8013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52196"/>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5601</xdr:rowOff>
    </xdr:from>
    <xdr:to>
      <xdr:col>45</xdr:col>
      <xdr:colOff>177800</xdr:colOff>
      <xdr:row>79</xdr:row>
      <xdr:rowOff>7646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50151"/>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106363</xdr:rowOff>
    </xdr:from>
    <xdr:to>
      <xdr:col>41</xdr:col>
      <xdr:colOff>50800</xdr:colOff>
      <xdr:row>79</xdr:row>
      <xdr:rowOff>5601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79463"/>
          <a:ext cx="8890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118644</xdr:rowOff>
    </xdr:from>
    <xdr:to>
      <xdr:col>55</xdr:col>
      <xdr:colOff>50800</xdr:colOff>
      <xdr:row>79</xdr:row>
      <xdr:rowOff>48794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33571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128663</xdr:rowOff>
    </xdr:from>
    <xdr:to>
      <xdr:col>50</xdr:col>
      <xdr:colOff>165100</xdr:colOff>
      <xdr:row>79</xdr:row>
      <xdr:rowOff>58813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49940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128296</xdr:rowOff>
    </xdr:from>
    <xdr:to>
      <xdr:col>46</xdr:col>
      <xdr:colOff>38100</xdr:colOff>
      <xdr:row>79</xdr:row>
      <xdr:rowOff>58446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49573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126251</xdr:rowOff>
    </xdr:from>
    <xdr:to>
      <xdr:col>41</xdr:col>
      <xdr:colOff>101600</xdr:colOff>
      <xdr:row>79</xdr:row>
      <xdr:rowOff>56401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47528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9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55563</xdr:rowOff>
    </xdr:from>
    <xdr:to>
      <xdr:col>36</xdr:col>
      <xdr:colOff>165100</xdr:colOff>
      <xdr:row>78</xdr:row>
      <xdr:rowOff>157163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148290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34065</xdr:rowOff>
    </xdr:from>
    <xdr:to>
      <xdr:col>55</xdr:col>
      <xdr:colOff>0</xdr:colOff>
      <xdr:row>98</xdr:row>
      <xdr:rowOff>102108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836165"/>
          <a:ext cx="838200" cy="6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26242</xdr:rowOff>
    </xdr:from>
    <xdr:to>
      <xdr:col>50</xdr:col>
      <xdr:colOff>114300</xdr:colOff>
      <xdr:row>98</xdr:row>
      <xdr:rowOff>34065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28342"/>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79026</xdr:rowOff>
    </xdr:from>
    <xdr:to>
      <xdr:col>45</xdr:col>
      <xdr:colOff>177800</xdr:colOff>
      <xdr:row>98</xdr:row>
      <xdr:rowOff>26242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09676"/>
          <a:ext cx="889000" cy="11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79026</xdr:rowOff>
    </xdr:from>
    <xdr:to>
      <xdr:col>41</xdr:col>
      <xdr:colOff>50800</xdr:colOff>
      <xdr:row>97</xdr:row>
      <xdr:rowOff>164154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09676"/>
          <a:ext cx="889000" cy="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51308</xdr:rowOff>
    </xdr:from>
    <xdr:to>
      <xdr:col>55</xdr:col>
      <xdr:colOff>50800</xdr:colOff>
      <xdr:row>98</xdr:row>
      <xdr:rowOff>152908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29735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154715</xdr:rowOff>
    </xdr:from>
    <xdr:to>
      <xdr:col>50</xdr:col>
      <xdr:colOff>165100</xdr:colOff>
      <xdr:row>98</xdr:row>
      <xdr:rowOff>84865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101392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146892</xdr:rowOff>
    </xdr:from>
    <xdr:to>
      <xdr:col>46</xdr:col>
      <xdr:colOff>38100</xdr:colOff>
      <xdr:row>98</xdr:row>
      <xdr:rowOff>77042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93569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28226</xdr:rowOff>
    </xdr:from>
    <xdr:to>
      <xdr:col>41</xdr:col>
      <xdr:colOff>101600</xdr:colOff>
      <xdr:row>97</xdr:row>
      <xdr:rowOff>129826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146353</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43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113354</xdr:rowOff>
    </xdr:from>
    <xdr:to>
      <xdr:col>36</xdr:col>
      <xdr:colOff>165100</xdr:colOff>
      <xdr:row>98</xdr:row>
      <xdr:rowOff>43504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60031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128466</xdr:rowOff>
    </xdr:from>
    <xdr:to>
      <xdr:col>85</xdr:col>
      <xdr:colOff>127000</xdr:colOff>
      <xdr:row>37</xdr:row>
      <xdr:rowOff>17056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300666"/>
          <a:ext cx="8382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15244</xdr:rowOff>
    </xdr:from>
    <xdr:to>
      <xdr:col>81</xdr:col>
      <xdr:colOff>50800</xdr:colOff>
      <xdr:row>37</xdr:row>
      <xdr:rowOff>17056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187444"/>
          <a:ext cx="889000" cy="17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164226</xdr:rowOff>
    </xdr:from>
    <xdr:to>
      <xdr:col>76</xdr:col>
      <xdr:colOff>114300</xdr:colOff>
      <xdr:row>36</xdr:row>
      <xdr:rowOff>15244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164976"/>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144190</xdr:rowOff>
    </xdr:from>
    <xdr:to>
      <xdr:col>71</xdr:col>
      <xdr:colOff>177800</xdr:colOff>
      <xdr:row>35</xdr:row>
      <xdr:rowOff>164226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5973490"/>
          <a:ext cx="889000" cy="1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77666</xdr:rowOff>
    </xdr:from>
    <xdr:to>
      <xdr:col>85</xdr:col>
      <xdr:colOff>177800</xdr:colOff>
      <xdr:row>37</xdr:row>
      <xdr:rowOff>7816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2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100543</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1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137706</xdr:rowOff>
    </xdr:from>
    <xdr:to>
      <xdr:col>81</xdr:col>
      <xdr:colOff>101600</xdr:colOff>
      <xdr:row>37</xdr:row>
      <xdr:rowOff>67856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84383</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0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135894</xdr:rowOff>
    </xdr:from>
    <xdr:to>
      <xdr:col>76</xdr:col>
      <xdr:colOff>165100</xdr:colOff>
      <xdr:row>36</xdr:row>
      <xdr:rowOff>66044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1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82571</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113426</xdr:rowOff>
    </xdr:from>
    <xdr:to>
      <xdr:col>72</xdr:col>
      <xdr:colOff>38100</xdr:colOff>
      <xdr:row>36</xdr:row>
      <xdr:rowOff>43576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1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60103</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5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93390</xdr:rowOff>
    </xdr:from>
    <xdr:to>
      <xdr:col>67</xdr:col>
      <xdr:colOff>101600</xdr:colOff>
      <xdr:row>35</xdr:row>
      <xdr:rowOff>23540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59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40067</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56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12449</xdr:rowOff>
    </xdr:from>
    <xdr:to>
      <xdr:col>85</xdr:col>
      <xdr:colOff>127000</xdr:colOff>
      <xdr:row>78</xdr:row>
      <xdr:rowOff>16563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8554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16563</xdr:rowOff>
    </xdr:from>
    <xdr:to>
      <xdr:col>81</xdr:col>
      <xdr:colOff>50800</xdr:colOff>
      <xdr:row>78</xdr:row>
      <xdr:rowOff>39858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89663"/>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39858</xdr:rowOff>
    </xdr:from>
    <xdr:to>
      <xdr:col>76</xdr:col>
      <xdr:colOff>114300</xdr:colOff>
      <xdr:row>78</xdr:row>
      <xdr:rowOff>50560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12958"/>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50560</xdr:rowOff>
    </xdr:from>
    <xdr:to>
      <xdr:col>71</xdr:col>
      <xdr:colOff>177800</xdr:colOff>
      <xdr:row>78</xdr:row>
      <xdr:rowOff>55262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2366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133099</xdr:rowOff>
    </xdr:from>
    <xdr:to>
      <xdr:col>85</xdr:col>
      <xdr:colOff>177800</xdr:colOff>
      <xdr:row>78</xdr:row>
      <xdr:rowOff>63249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155976</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137213</xdr:rowOff>
    </xdr:from>
    <xdr:to>
      <xdr:col>81</xdr:col>
      <xdr:colOff>101600</xdr:colOff>
      <xdr:row>78</xdr:row>
      <xdr:rowOff>67363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83890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160508</xdr:rowOff>
    </xdr:from>
    <xdr:to>
      <xdr:col>76</xdr:col>
      <xdr:colOff>165100</xdr:colOff>
      <xdr:row>78</xdr:row>
      <xdr:rowOff>90658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107185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171210</xdr:rowOff>
    </xdr:from>
    <xdr:to>
      <xdr:col>72</xdr:col>
      <xdr:colOff>38100</xdr:colOff>
      <xdr:row>78</xdr:row>
      <xdr:rowOff>101360</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92487</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4462</xdr:rowOff>
    </xdr:from>
    <xdr:to>
      <xdr:col>67</xdr:col>
      <xdr:colOff>101600</xdr:colOff>
      <xdr:row>78</xdr:row>
      <xdr:rowOff>106062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97189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146200</xdr:rowOff>
    </xdr:from>
    <xdr:to>
      <xdr:col>85</xdr:col>
      <xdr:colOff>127000</xdr:colOff>
      <xdr:row>97</xdr:row>
      <xdr:rowOff>149158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776850"/>
          <a:ext cx="8382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146200</xdr:rowOff>
    </xdr:from>
    <xdr:to>
      <xdr:col>81</xdr:col>
      <xdr:colOff>50800</xdr:colOff>
      <xdr:row>98</xdr:row>
      <xdr:rowOff>11292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776850"/>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147213</xdr:rowOff>
    </xdr:from>
    <xdr:to>
      <xdr:col>76</xdr:col>
      <xdr:colOff>114300</xdr:colOff>
      <xdr:row>98</xdr:row>
      <xdr:rowOff>11292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777863"/>
          <a:ext cx="889000" cy="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147213</xdr:rowOff>
    </xdr:from>
    <xdr:to>
      <xdr:col>71</xdr:col>
      <xdr:colOff>177800</xdr:colOff>
      <xdr:row>98</xdr:row>
      <xdr:rowOff>95097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777863"/>
          <a:ext cx="889000" cy="1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98358</xdr:rowOff>
    </xdr:from>
    <xdr:to>
      <xdr:col>85</xdr:col>
      <xdr:colOff>177800</xdr:colOff>
      <xdr:row>98</xdr:row>
      <xdr:rowOff>28508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121235</xdr:rowOff>
    </xdr:from>
    <xdr:ext cx="599010"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58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95400</xdr:rowOff>
    </xdr:from>
    <xdr:to>
      <xdr:col>81</xdr:col>
      <xdr:colOff>101600</xdr:colOff>
      <xdr:row>98</xdr:row>
      <xdr:rowOff>25550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7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42077</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181795" y="1650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131942</xdr:rowOff>
    </xdr:from>
    <xdr:to>
      <xdr:col>76</xdr:col>
      <xdr:colOff>165100</xdr:colOff>
      <xdr:row>98</xdr:row>
      <xdr:rowOff>62092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7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78619</xdr:rowOff>
    </xdr:from>
    <xdr:ext cx="59901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292795" y="1653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96413</xdr:rowOff>
    </xdr:from>
    <xdr:to>
      <xdr:col>72</xdr:col>
      <xdr:colOff>38100</xdr:colOff>
      <xdr:row>98</xdr:row>
      <xdr:rowOff>26563</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7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43090</xdr:rowOff>
    </xdr:from>
    <xdr:ext cx="59901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03795" y="1650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44297</xdr:rowOff>
    </xdr:from>
    <xdr:to>
      <xdr:col>67</xdr:col>
      <xdr:colOff>101600</xdr:colOff>
      <xdr:row>98</xdr:row>
      <xdr:rowOff>145897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162424</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2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98323</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4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47523</xdr:rowOff>
    </xdr:from>
    <xdr:to>
      <xdr:col>98</xdr:col>
      <xdr:colOff>38100</xdr:colOff>
      <xdr:row>39</xdr:row>
      <xdr:rowOff>149123</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140250</xdr:rowOff>
    </xdr:from>
    <xdr:ext cx="313932"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99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73178</xdr:rowOff>
    </xdr:from>
    <xdr:to>
      <xdr:col>116</xdr:col>
      <xdr:colOff>63500</xdr:colOff>
      <xdr:row>56</xdr:row>
      <xdr:rowOff>95694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674378"/>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95694</xdr:rowOff>
    </xdr:from>
    <xdr:to>
      <xdr:col>111</xdr:col>
      <xdr:colOff>177800</xdr:colOff>
      <xdr:row>56</xdr:row>
      <xdr:rowOff>107284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696894"/>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107284</xdr:rowOff>
    </xdr:from>
    <xdr:to>
      <xdr:col>107</xdr:col>
      <xdr:colOff>50800</xdr:colOff>
      <xdr:row>56</xdr:row>
      <xdr:rowOff>108016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7084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108016</xdr:rowOff>
    </xdr:from>
    <xdr:to>
      <xdr:col>102</xdr:col>
      <xdr:colOff>114300</xdr:colOff>
      <xdr:row>56</xdr:row>
      <xdr:rowOff>114005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709216"/>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22378</xdr:rowOff>
    </xdr:from>
    <xdr:to>
      <xdr:col>116</xdr:col>
      <xdr:colOff>114300</xdr:colOff>
      <xdr:row>56</xdr:row>
      <xdr:rowOff>123978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45255</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4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44894</xdr:rowOff>
    </xdr:from>
    <xdr:to>
      <xdr:col>112</xdr:col>
      <xdr:colOff>38100</xdr:colOff>
      <xdr:row>56</xdr:row>
      <xdr:rowOff>146494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6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163021</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4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56484</xdr:rowOff>
    </xdr:from>
    <xdr:to>
      <xdr:col>107</xdr:col>
      <xdr:colOff>101600</xdr:colOff>
      <xdr:row>56</xdr:row>
      <xdr:rowOff>158084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6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3161</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4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57216</xdr:rowOff>
    </xdr:from>
    <xdr:to>
      <xdr:col>102</xdr:col>
      <xdr:colOff>165100</xdr:colOff>
      <xdr:row>56</xdr:row>
      <xdr:rowOff>158816</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6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3893</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4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63205</xdr:rowOff>
    </xdr:from>
    <xdr:to>
      <xdr:col>98</xdr:col>
      <xdr:colOff>38100</xdr:colOff>
      <xdr:row>56</xdr:row>
      <xdr:rowOff>164805</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9882</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43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84510</xdr:rowOff>
    </xdr:from>
    <xdr:to>
      <xdr:col>116</xdr:col>
      <xdr:colOff>63500</xdr:colOff>
      <xdr:row>72</xdr:row>
      <xdr:rowOff>161286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428910"/>
          <a:ext cx="838200" cy="7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161286</xdr:rowOff>
    </xdr:from>
    <xdr:to>
      <xdr:col>111</xdr:col>
      <xdr:colOff>177800</xdr:colOff>
      <xdr:row>73</xdr:row>
      <xdr:rowOff>105197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505686"/>
          <a:ext cx="889000" cy="1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105197</xdr:rowOff>
    </xdr:from>
    <xdr:to>
      <xdr:col>107</xdr:col>
      <xdr:colOff>50800</xdr:colOff>
      <xdr:row>73</xdr:row>
      <xdr:rowOff>150412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621047"/>
          <a:ext cx="889000" cy="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150412</xdr:rowOff>
    </xdr:from>
    <xdr:to>
      <xdr:col>102</xdr:col>
      <xdr:colOff>114300</xdr:colOff>
      <xdr:row>74</xdr:row>
      <xdr:rowOff>31980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666262"/>
          <a:ext cx="889000" cy="5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33710</xdr:rowOff>
    </xdr:from>
    <xdr:to>
      <xdr:col>116</xdr:col>
      <xdr:colOff>114300</xdr:colOff>
      <xdr:row>72</xdr:row>
      <xdr:rowOff>135310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3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56587</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2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110486</xdr:rowOff>
    </xdr:from>
    <xdr:to>
      <xdr:col>112</xdr:col>
      <xdr:colOff>38100</xdr:colOff>
      <xdr:row>73</xdr:row>
      <xdr:rowOff>40636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4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57163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2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54397</xdr:rowOff>
    </xdr:from>
    <xdr:to>
      <xdr:col>107</xdr:col>
      <xdr:colOff>101600</xdr:colOff>
      <xdr:row>73</xdr:row>
      <xdr:rowOff>155997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1074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34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99612</xdr:rowOff>
    </xdr:from>
    <xdr:to>
      <xdr:col>102</xdr:col>
      <xdr:colOff>165100</xdr:colOff>
      <xdr:row>74</xdr:row>
      <xdr:rowOff>29762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6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46289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3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152630</xdr:rowOff>
    </xdr:from>
    <xdr:to>
      <xdr:col>98</xdr:col>
      <xdr:colOff>38100</xdr:colOff>
      <xdr:row>74</xdr:row>
      <xdr:rowOff>82780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6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99307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4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性質別歳出の住民一人当たりコストについて、類似団体内平均額を上回っている主な経費は、人件費（類似団体との差額</a:t>
          </a:r>
          <a:r>
            <a:rPr kumimoji="1" lang="en-US" altLang="ja-JP" sz="1300">
              <a:latin typeface="ＭＳ Ｐゴシック" panose="020B0600070205080204" pitchFamily="50" charset="-128"/>
              <a:ea typeface="ＭＳ Ｐゴシック" panose="020B0600070205080204" pitchFamily="50" charset="-128"/>
            </a:rPr>
            <a:t>+29,829</a:t>
          </a:r>
          <a:r>
            <a:rPr kumimoji="1" lang="ja-JP" altLang="en-US" sz="1300">
              <a:latin typeface="ＭＳ Ｐゴシック" panose="020B0600070205080204" pitchFamily="50" charset="-128"/>
              <a:ea typeface="ＭＳ Ｐゴシック" panose="020B0600070205080204" pitchFamily="50" charset="-128"/>
            </a:rPr>
            <a:t>円、対類似</a:t>
          </a:r>
          <a:r>
            <a:rPr kumimoji="1" lang="ja-JP" altLang="en-US" sz="1300">
              <a:latin typeface="ＭＳ ゴシック" panose="020B0609070205080204" pitchFamily="49" charset="-128"/>
              <a:ea typeface="ＭＳ ゴシック" panose="020B0609070205080204" pitchFamily="49" charset="-128"/>
            </a:rPr>
            <a:t>団体比</a:t>
          </a:r>
          <a:r>
            <a:rPr kumimoji="1" lang="en-US" altLang="ja-JP" sz="1300">
              <a:latin typeface="ＭＳ ゴシック" panose="020B0609070205080204" pitchFamily="49" charset="-128"/>
              <a:ea typeface="ＭＳ ゴシック" panose="020B0609070205080204" pitchFamily="49" charset="-128"/>
            </a:rPr>
            <a:t>128.3</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物件費（類似団体との差額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+6,136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106.0%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）、扶助費（類似団体との差額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+37,975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円、対類似団体比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補助費等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（類似団体との差額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+11,885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円、対類似団体比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、災害復旧事業費（類似団体との差額</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+20,842</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円、対類似団体比</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335.6</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％）、公債費（類似団体との差額</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円、対類似団体比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％）、積立金（類似団体との差額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+81,070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円、対類似団体比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％）、貸付金（類似団体との差額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円、対類似団体比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％）、繰出金（類似団体との差額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円、対類似団体比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％）である。各費目における類似団体平均額を上回った理由としては、以下のようなことが考えられる。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単独消防であるため類似団体よりも職員数が多いことによるものである。物件費については、各種選挙によるものの他、コンビニ交付事業等の開始及び新型コロナワクチン接種事業の増加によるものである。扶助費については、非課税世帯等への価格高騰支援給付金、子育て世帯生活応援臨時給付金、非課税世帯等臨時特別給付金等の増加によるものである。災害復旧事業費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月豪雨の災害復旧事業や降灰災害対策事業によるものである。公債費については平成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都市公園整備事業等の過疎債元金償還開始によるものである。積立金については、ふるさと応援基金及び市有施設整備基金への積立金等によるものである。貸付金については、市独自の水産振興資金貸付を行っていることによるものである。繰出金については、老人保健施設特別会計への繰出額増によるものである。今後も引き続き歳出の適正化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13,624
13,289
162.12
13,288,858
12,852,128
402,149
5,486,384
8,974,920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103315</xdr:rowOff>
    </xdr:from>
    <xdr:to>
      <xdr:col>24</xdr:col>
      <xdr:colOff>63500</xdr:colOff>
      <xdr:row>32</xdr:row>
      <xdr:rowOff>139509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8971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139509</xdr:rowOff>
    </xdr:from>
    <xdr:to>
      <xdr:col>19</xdr:col>
      <xdr:colOff>177800</xdr:colOff>
      <xdr:row>32</xdr:row>
      <xdr:rowOff>147510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59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147510</xdr:rowOff>
    </xdr:from>
    <xdr:to>
      <xdr:col>15</xdr:col>
      <xdr:colOff>50800</xdr:colOff>
      <xdr:row>33</xdr:row>
      <xdr:rowOff>7874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33910"/>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5778</xdr:rowOff>
    </xdr:from>
    <xdr:to>
      <xdr:col>10</xdr:col>
      <xdr:colOff>114300</xdr:colOff>
      <xdr:row>33</xdr:row>
      <xdr:rowOff>7874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6362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52515</xdr:rowOff>
    </xdr:from>
    <xdr:to>
      <xdr:col>24</xdr:col>
      <xdr:colOff>114300</xdr:colOff>
      <xdr:row>32</xdr:row>
      <xdr:rowOff>154115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75392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88709</xdr:rowOff>
    </xdr:from>
    <xdr:to>
      <xdr:col>20</xdr:col>
      <xdr:colOff>38100</xdr:colOff>
      <xdr:row>33</xdr:row>
      <xdr:rowOff>18859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35386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96710</xdr:rowOff>
    </xdr:from>
    <xdr:to>
      <xdr:col>15</xdr:col>
      <xdr:colOff>101600</xdr:colOff>
      <xdr:row>33</xdr:row>
      <xdr:rowOff>26860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5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128524</xdr:rowOff>
    </xdr:from>
    <xdr:to>
      <xdr:col>10</xdr:col>
      <xdr:colOff>165100</xdr:colOff>
      <xdr:row>33</xdr:row>
      <xdr:rowOff>58674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75201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9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126428</xdr:rowOff>
    </xdr:from>
    <xdr:to>
      <xdr:col>6</xdr:col>
      <xdr:colOff>38100</xdr:colOff>
      <xdr:row>33</xdr:row>
      <xdr:rowOff>56578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73105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158985</xdr:rowOff>
    </xdr:from>
    <xdr:to>
      <xdr:col>24</xdr:col>
      <xdr:colOff>63500</xdr:colOff>
      <xdr:row>57</xdr:row>
      <xdr:rowOff>163809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1635"/>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66828</xdr:rowOff>
    </xdr:from>
    <xdr:to>
      <xdr:col>19</xdr:col>
      <xdr:colOff>177800</xdr:colOff>
      <xdr:row>57</xdr:row>
      <xdr:rowOff>158985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9478"/>
          <a:ext cx="889000" cy="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66828</xdr:rowOff>
    </xdr:from>
    <xdr:to>
      <xdr:col>15</xdr:col>
      <xdr:colOff>50800</xdr:colOff>
      <xdr:row>57</xdr:row>
      <xdr:rowOff>141915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9478"/>
          <a:ext cx="889000" cy="7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141915</xdr:rowOff>
    </xdr:from>
    <xdr:to>
      <xdr:col>10</xdr:col>
      <xdr:colOff>114300</xdr:colOff>
      <xdr:row>58</xdr:row>
      <xdr:rowOff>89101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4565"/>
          <a:ext cx="889000" cy="1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113009</xdr:rowOff>
    </xdr:from>
    <xdr:to>
      <xdr:col>24</xdr:col>
      <xdr:colOff>114300</xdr:colOff>
      <xdr:row>58</xdr:row>
      <xdr:rowOff>43159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135886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108185</xdr:rowOff>
    </xdr:from>
    <xdr:to>
      <xdr:col>20</xdr:col>
      <xdr:colOff>38100</xdr:colOff>
      <xdr:row>58</xdr:row>
      <xdr:rowOff>38335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54862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5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16028</xdr:rowOff>
    </xdr:from>
    <xdr:to>
      <xdr:col>15</xdr:col>
      <xdr:colOff>101600</xdr:colOff>
      <xdr:row>57</xdr:row>
      <xdr:rowOff>117628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134155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91115</xdr:rowOff>
    </xdr:from>
    <xdr:to>
      <xdr:col>10</xdr:col>
      <xdr:colOff>165100</xdr:colOff>
      <xdr:row>58</xdr:row>
      <xdr:rowOff>21265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38301</xdr:rowOff>
    </xdr:from>
    <xdr:to>
      <xdr:col>6</xdr:col>
      <xdr:colOff>38100</xdr:colOff>
      <xdr:row>58</xdr:row>
      <xdr:rowOff>139901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156428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60211</xdr:rowOff>
    </xdr:from>
    <xdr:to>
      <xdr:col>24</xdr:col>
      <xdr:colOff>63500</xdr:colOff>
      <xdr:row>74</xdr:row>
      <xdr:rowOff>116369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47511"/>
          <a:ext cx="838200" cy="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116369</xdr:rowOff>
    </xdr:from>
    <xdr:to>
      <xdr:col>19</xdr:col>
      <xdr:colOff>177800</xdr:colOff>
      <xdr:row>75</xdr:row>
      <xdr:rowOff>48923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3669"/>
          <a:ext cx="889000" cy="10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48923</xdr:rowOff>
    </xdr:from>
    <xdr:to>
      <xdr:col>15</xdr:col>
      <xdr:colOff>50800</xdr:colOff>
      <xdr:row>75</xdr:row>
      <xdr:rowOff>164832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7673"/>
          <a:ext cx="889000" cy="1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164832</xdr:rowOff>
    </xdr:from>
    <xdr:to>
      <xdr:col>10</xdr:col>
      <xdr:colOff>114300</xdr:colOff>
      <xdr:row>76</xdr:row>
      <xdr:rowOff>26223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3582"/>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9411</xdr:rowOff>
    </xdr:from>
    <xdr:to>
      <xdr:col>24</xdr:col>
      <xdr:colOff>114300</xdr:colOff>
      <xdr:row>74</xdr:row>
      <xdr:rowOff>111011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32288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4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65569</xdr:rowOff>
    </xdr:from>
    <xdr:to>
      <xdr:col>20</xdr:col>
      <xdr:colOff>38100</xdr:colOff>
      <xdr:row>74</xdr:row>
      <xdr:rowOff>167169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169573</xdr:rowOff>
    </xdr:from>
    <xdr:to>
      <xdr:col>15</xdr:col>
      <xdr:colOff>101600</xdr:colOff>
      <xdr:row>75</xdr:row>
      <xdr:rowOff>99723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116250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114033</xdr:rowOff>
    </xdr:from>
    <xdr:to>
      <xdr:col>10</xdr:col>
      <xdr:colOff>165100</xdr:colOff>
      <xdr:row>76</xdr:row>
      <xdr:rowOff>44183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60710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146873</xdr:rowOff>
    </xdr:from>
    <xdr:to>
      <xdr:col>6</xdr:col>
      <xdr:colOff>38100</xdr:colOff>
      <xdr:row>76</xdr:row>
      <xdr:rowOff>77023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93550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8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169875</xdr:rowOff>
    </xdr:from>
    <xdr:to>
      <xdr:col>24</xdr:col>
      <xdr:colOff>63500</xdr:colOff>
      <xdr:row>98</xdr:row>
      <xdr:rowOff>16449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0525"/>
          <a:ext cx="8382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16449</xdr:rowOff>
    </xdr:from>
    <xdr:to>
      <xdr:col>19</xdr:col>
      <xdr:colOff>177800</xdr:colOff>
      <xdr:row>98</xdr:row>
      <xdr:rowOff>41455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8549"/>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41455</xdr:rowOff>
    </xdr:from>
    <xdr:to>
      <xdr:col>15</xdr:col>
      <xdr:colOff>50800</xdr:colOff>
      <xdr:row>98</xdr:row>
      <xdr:rowOff>94895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43555"/>
          <a:ext cx="889000" cy="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94895</xdr:rowOff>
    </xdr:from>
    <xdr:to>
      <xdr:col>10</xdr:col>
      <xdr:colOff>114300</xdr:colOff>
      <xdr:row>98</xdr:row>
      <xdr:rowOff>95335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6995"/>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119075</xdr:rowOff>
    </xdr:from>
    <xdr:to>
      <xdr:col>24</xdr:col>
      <xdr:colOff>114300</xdr:colOff>
      <xdr:row>98</xdr:row>
      <xdr:rowOff>49225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141952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137099</xdr:rowOff>
    </xdr:from>
    <xdr:to>
      <xdr:col>20</xdr:col>
      <xdr:colOff>38100</xdr:colOff>
      <xdr:row>98</xdr:row>
      <xdr:rowOff>67249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83776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162105</xdr:rowOff>
    </xdr:from>
    <xdr:to>
      <xdr:col>15</xdr:col>
      <xdr:colOff>101600</xdr:colOff>
      <xdr:row>98</xdr:row>
      <xdr:rowOff>92255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108782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44095</xdr:rowOff>
    </xdr:from>
    <xdr:to>
      <xdr:col>10</xdr:col>
      <xdr:colOff>165100</xdr:colOff>
      <xdr:row>98</xdr:row>
      <xdr:rowOff>145695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136822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44535</xdr:rowOff>
    </xdr:from>
    <xdr:to>
      <xdr:col>6</xdr:col>
      <xdr:colOff>38100</xdr:colOff>
      <xdr:row>98</xdr:row>
      <xdr:rowOff>146135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162662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74157</xdr:rowOff>
    </xdr:from>
    <xdr:to>
      <xdr:col>55</xdr:col>
      <xdr:colOff>0</xdr:colOff>
      <xdr:row>55</xdr:row>
      <xdr:rowOff>76476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503907"/>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74157</xdr:rowOff>
    </xdr:from>
    <xdr:to>
      <xdr:col>50</xdr:col>
      <xdr:colOff>114300</xdr:colOff>
      <xdr:row>55</xdr:row>
      <xdr:rowOff>99739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503907"/>
          <a:ext cx="8890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99739</xdr:rowOff>
    </xdr:from>
    <xdr:to>
      <xdr:col>45</xdr:col>
      <xdr:colOff>177800</xdr:colOff>
      <xdr:row>55</xdr:row>
      <xdr:rowOff>123469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529489"/>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3477</xdr:rowOff>
    </xdr:from>
    <xdr:to>
      <xdr:col>41</xdr:col>
      <xdr:colOff>50800</xdr:colOff>
      <xdr:row>55</xdr:row>
      <xdr:rowOff>123469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433227"/>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25676</xdr:rowOff>
    </xdr:from>
    <xdr:to>
      <xdr:col>55</xdr:col>
      <xdr:colOff>50800</xdr:colOff>
      <xdr:row>55</xdr:row>
      <xdr:rowOff>127276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5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48553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0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23357</xdr:rowOff>
    </xdr:from>
    <xdr:to>
      <xdr:col>50</xdr:col>
      <xdr:colOff>165100</xdr:colOff>
      <xdr:row>55</xdr:row>
      <xdr:rowOff>124957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141484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48939</xdr:rowOff>
    </xdr:from>
    <xdr:to>
      <xdr:col>46</xdr:col>
      <xdr:colOff>38100</xdr:colOff>
      <xdr:row>55</xdr:row>
      <xdr:rowOff>150539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167066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72669</xdr:rowOff>
    </xdr:from>
    <xdr:to>
      <xdr:col>41</xdr:col>
      <xdr:colOff>101600</xdr:colOff>
      <xdr:row>56</xdr:row>
      <xdr:rowOff>2819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19346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2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124127</xdr:rowOff>
    </xdr:from>
    <xdr:to>
      <xdr:col>36</xdr:col>
      <xdr:colOff>165100</xdr:colOff>
      <xdr:row>55</xdr:row>
      <xdr:rowOff>54277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70804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1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16639</xdr:rowOff>
    </xdr:from>
    <xdr:to>
      <xdr:col>55</xdr:col>
      <xdr:colOff>0</xdr:colOff>
      <xdr:row>78</xdr:row>
      <xdr:rowOff>33474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89739"/>
          <a:ext cx="8382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33474</xdr:rowOff>
    </xdr:from>
    <xdr:to>
      <xdr:col>50</xdr:col>
      <xdr:colOff>114300</xdr:colOff>
      <xdr:row>78</xdr:row>
      <xdr:rowOff>47670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6574"/>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47670</xdr:rowOff>
    </xdr:from>
    <xdr:to>
      <xdr:col>45</xdr:col>
      <xdr:colOff>177800</xdr:colOff>
      <xdr:row>78</xdr:row>
      <xdr:rowOff>83139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0770"/>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83139</xdr:rowOff>
    </xdr:from>
    <xdr:to>
      <xdr:col>41</xdr:col>
      <xdr:colOff>50800</xdr:colOff>
      <xdr:row>78</xdr:row>
      <xdr:rowOff>89897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6239"/>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137289</xdr:rowOff>
    </xdr:from>
    <xdr:to>
      <xdr:col>55</xdr:col>
      <xdr:colOff>50800</xdr:colOff>
      <xdr:row>78</xdr:row>
      <xdr:rowOff>67439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154124</xdr:rowOff>
    </xdr:from>
    <xdr:to>
      <xdr:col>50</xdr:col>
      <xdr:colOff>165100</xdr:colOff>
      <xdr:row>78</xdr:row>
      <xdr:rowOff>84274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75401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168320</xdr:rowOff>
    </xdr:from>
    <xdr:to>
      <xdr:col>46</xdr:col>
      <xdr:colOff>38100</xdr:colOff>
      <xdr:row>78</xdr:row>
      <xdr:rowOff>98470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89597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32339</xdr:rowOff>
    </xdr:from>
    <xdr:to>
      <xdr:col>41</xdr:col>
      <xdr:colOff>101600</xdr:colOff>
      <xdr:row>78</xdr:row>
      <xdr:rowOff>133939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125066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39097</xdr:rowOff>
    </xdr:from>
    <xdr:to>
      <xdr:col>36</xdr:col>
      <xdr:colOff>165100</xdr:colOff>
      <xdr:row>78</xdr:row>
      <xdr:rowOff>140697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131824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103924</xdr:rowOff>
    </xdr:from>
    <xdr:to>
      <xdr:col>55</xdr:col>
      <xdr:colOff>0</xdr:colOff>
      <xdr:row>97</xdr:row>
      <xdr:rowOff>131699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34574"/>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137804</xdr:rowOff>
    </xdr:from>
    <xdr:to>
      <xdr:col>50</xdr:col>
      <xdr:colOff>114300</xdr:colOff>
      <xdr:row>97</xdr:row>
      <xdr:rowOff>131699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597004"/>
          <a:ext cx="889000" cy="1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87131</xdr:rowOff>
    </xdr:from>
    <xdr:to>
      <xdr:col>45</xdr:col>
      <xdr:colOff>177800</xdr:colOff>
      <xdr:row>96</xdr:row>
      <xdr:rowOff>137804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203431"/>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87131</xdr:rowOff>
    </xdr:from>
    <xdr:to>
      <xdr:col>41</xdr:col>
      <xdr:colOff>50800</xdr:colOff>
      <xdr:row>95</xdr:row>
      <xdr:rowOff>132851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203431"/>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53124</xdr:rowOff>
    </xdr:from>
    <xdr:to>
      <xdr:col>55</xdr:col>
      <xdr:colOff>50800</xdr:colOff>
      <xdr:row>97</xdr:row>
      <xdr:rowOff>154724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31551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80899</xdr:rowOff>
    </xdr:from>
    <xdr:to>
      <xdr:col>50</xdr:col>
      <xdr:colOff>165100</xdr:colOff>
      <xdr:row>98</xdr:row>
      <xdr:rowOff>11049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87004</xdr:rowOff>
    </xdr:from>
    <xdr:to>
      <xdr:col>46</xdr:col>
      <xdr:colOff>38100</xdr:colOff>
      <xdr:row>97</xdr:row>
      <xdr:rowOff>17154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36331</xdr:rowOff>
    </xdr:from>
    <xdr:to>
      <xdr:col>41</xdr:col>
      <xdr:colOff>101600</xdr:colOff>
      <xdr:row>94</xdr:row>
      <xdr:rowOff>137931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1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154458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59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82051</xdr:rowOff>
    </xdr:from>
    <xdr:to>
      <xdr:col>36</xdr:col>
      <xdr:colOff>165100</xdr:colOff>
      <xdr:row>96</xdr:row>
      <xdr:rowOff>12201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28728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1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4693</xdr:rowOff>
    </xdr:from>
    <xdr:to>
      <xdr:col>85</xdr:col>
      <xdr:colOff>127000</xdr:colOff>
      <xdr:row>35</xdr:row>
      <xdr:rowOff>59233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05443"/>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4693</xdr:rowOff>
    </xdr:from>
    <xdr:to>
      <xdr:col>81</xdr:col>
      <xdr:colOff>50800</xdr:colOff>
      <xdr:row>35</xdr:row>
      <xdr:rowOff>50127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05443"/>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50127</xdr:rowOff>
    </xdr:from>
    <xdr:to>
      <xdr:col>76</xdr:col>
      <xdr:colOff>114300</xdr:colOff>
      <xdr:row>35</xdr:row>
      <xdr:rowOff>137090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50877"/>
          <a:ext cx="8890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137090</xdr:rowOff>
    </xdr:from>
    <xdr:to>
      <xdr:col>71</xdr:col>
      <xdr:colOff>177800</xdr:colOff>
      <xdr:row>36</xdr:row>
      <xdr:rowOff>19266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37840"/>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8433</xdr:rowOff>
    </xdr:from>
    <xdr:to>
      <xdr:col>85</xdr:col>
      <xdr:colOff>177800</xdr:colOff>
      <xdr:row>35</xdr:row>
      <xdr:rowOff>110033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31310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125343</xdr:rowOff>
    </xdr:from>
    <xdr:to>
      <xdr:col>81</xdr:col>
      <xdr:colOff>101600</xdr:colOff>
      <xdr:row>35</xdr:row>
      <xdr:rowOff>55493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72020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170777</xdr:rowOff>
    </xdr:from>
    <xdr:to>
      <xdr:col>76</xdr:col>
      <xdr:colOff>165100</xdr:colOff>
      <xdr:row>35</xdr:row>
      <xdr:rowOff>100927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117454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7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86290</xdr:rowOff>
    </xdr:from>
    <xdr:to>
      <xdr:col>72</xdr:col>
      <xdr:colOff>38100</xdr:colOff>
      <xdr:row>36</xdr:row>
      <xdr:rowOff>16440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32967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139916</xdr:rowOff>
    </xdr:from>
    <xdr:to>
      <xdr:col>67</xdr:col>
      <xdr:colOff>101600</xdr:colOff>
      <xdr:row>36</xdr:row>
      <xdr:rowOff>70066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86593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75197</xdr:rowOff>
    </xdr:from>
    <xdr:to>
      <xdr:col>85</xdr:col>
      <xdr:colOff>127000</xdr:colOff>
      <xdr:row>57</xdr:row>
      <xdr:rowOff>85789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847847"/>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111785</xdr:rowOff>
    </xdr:from>
    <xdr:to>
      <xdr:col>81</xdr:col>
      <xdr:colOff>50800</xdr:colOff>
      <xdr:row>57</xdr:row>
      <xdr:rowOff>75197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12985"/>
          <a:ext cx="889000" cy="1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111785</xdr:rowOff>
    </xdr:from>
    <xdr:to>
      <xdr:col>76</xdr:col>
      <xdr:colOff>114300</xdr:colOff>
      <xdr:row>57</xdr:row>
      <xdr:rowOff>105423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12985"/>
          <a:ext cx="889000" cy="1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102159</xdr:rowOff>
    </xdr:from>
    <xdr:to>
      <xdr:col>71</xdr:col>
      <xdr:colOff>177800</xdr:colOff>
      <xdr:row>57</xdr:row>
      <xdr:rowOff>105423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874809"/>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34989</xdr:rowOff>
    </xdr:from>
    <xdr:to>
      <xdr:col>85</xdr:col>
      <xdr:colOff>177800</xdr:colOff>
      <xdr:row>57</xdr:row>
      <xdr:rowOff>136589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13416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24397</xdr:rowOff>
    </xdr:from>
    <xdr:to>
      <xdr:col>81</xdr:col>
      <xdr:colOff>101600</xdr:colOff>
      <xdr:row>57</xdr:row>
      <xdr:rowOff>125997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117124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60985</xdr:rowOff>
    </xdr:from>
    <xdr:to>
      <xdr:col>76</xdr:col>
      <xdr:colOff>165100</xdr:colOff>
      <xdr:row>56</xdr:row>
      <xdr:rowOff>162585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153712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54623</xdr:rowOff>
    </xdr:from>
    <xdr:to>
      <xdr:col>72</xdr:col>
      <xdr:colOff>38100</xdr:colOff>
      <xdr:row>57</xdr:row>
      <xdr:rowOff>156223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147350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51359</xdr:rowOff>
    </xdr:from>
    <xdr:to>
      <xdr:col>67</xdr:col>
      <xdr:colOff>101600</xdr:colOff>
      <xdr:row>57</xdr:row>
      <xdr:rowOff>152959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144086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128467</xdr:rowOff>
    </xdr:from>
    <xdr:to>
      <xdr:col>85</xdr:col>
      <xdr:colOff>127000</xdr:colOff>
      <xdr:row>77</xdr:row>
      <xdr:rowOff>17056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158667"/>
          <a:ext cx="838200" cy="6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15244</xdr:rowOff>
    </xdr:from>
    <xdr:to>
      <xdr:col>81</xdr:col>
      <xdr:colOff>50800</xdr:colOff>
      <xdr:row>77</xdr:row>
      <xdr:rowOff>17056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045444"/>
          <a:ext cx="889000" cy="17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164226</xdr:rowOff>
    </xdr:from>
    <xdr:to>
      <xdr:col>76</xdr:col>
      <xdr:colOff>114300</xdr:colOff>
      <xdr:row>76</xdr:row>
      <xdr:rowOff>15244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022976"/>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144190</xdr:rowOff>
    </xdr:from>
    <xdr:to>
      <xdr:col>71</xdr:col>
      <xdr:colOff>177800</xdr:colOff>
      <xdr:row>75</xdr:row>
      <xdr:rowOff>164226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2831490"/>
          <a:ext cx="889000" cy="1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77667</xdr:rowOff>
    </xdr:from>
    <xdr:to>
      <xdr:col>85</xdr:col>
      <xdr:colOff>177800</xdr:colOff>
      <xdr:row>77</xdr:row>
      <xdr:rowOff>7817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100543</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9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137706</xdr:rowOff>
    </xdr:from>
    <xdr:to>
      <xdr:col>81</xdr:col>
      <xdr:colOff>101600</xdr:colOff>
      <xdr:row>77</xdr:row>
      <xdr:rowOff>67856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84383</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9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135893</xdr:rowOff>
    </xdr:from>
    <xdr:to>
      <xdr:col>76</xdr:col>
      <xdr:colOff>165100</xdr:colOff>
      <xdr:row>76</xdr:row>
      <xdr:rowOff>66042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994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82570</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7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113426</xdr:rowOff>
    </xdr:from>
    <xdr:to>
      <xdr:col>72</xdr:col>
      <xdr:colOff>38100</xdr:colOff>
      <xdr:row>76</xdr:row>
      <xdr:rowOff>43576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9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60103</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27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93390</xdr:rowOff>
    </xdr:from>
    <xdr:to>
      <xdr:col>67</xdr:col>
      <xdr:colOff>101600</xdr:colOff>
      <xdr:row>75</xdr:row>
      <xdr:rowOff>23540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7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40067</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25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12449</xdr:rowOff>
    </xdr:from>
    <xdr:to>
      <xdr:col>85</xdr:col>
      <xdr:colOff>127000</xdr:colOff>
      <xdr:row>98</xdr:row>
      <xdr:rowOff>16563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1454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16563</xdr:rowOff>
    </xdr:from>
    <xdr:to>
      <xdr:col>81</xdr:col>
      <xdr:colOff>50800</xdr:colOff>
      <xdr:row>98</xdr:row>
      <xdr:rowOff>39858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18663"/>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39858</xdr:rowOff>
    </xdr:from>
    <xdr:to>
      <xdr:col>76</xdr:col>
      <xdr:colOff>114300</xdr:colOff>
      <xdr:row>98</xdr:row>
      <xdr:rowOff>50560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41958"/>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50560</xdr:rowOff>
    </xdr:from>
    <xdr:to>
      <xdr:col>71</xdr:col>
      <xdr:colOff>177800</xdr:colOff>
      <xdr:row>98</xdr:row>
      <xdr:rowOff>55262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5266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133099</xdr:rowOff>
    </xdr:from>
    <xdr:to>
      <xdr:col>85</xdr:col>
      <xdr:colOff>177800</xdr:colOff>
      <xdr:row>98</xdr:row>
      <xdr:rowOff>63249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6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155976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137213</xdr:rowOff>
    </xdr:from>
    <xdr:to>
      <xdr:col>81</xdr:col>
      <xdr:colOff>101600</xdr:colOff>
      <xdr:row>98</xdr:row>
      <xdr:rowOff>67363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83890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160508</xdr:rowOff>
    </xdr:from>
    <xdr:to>
      <xdr:col>76</xdr:col>
      <xdr:colOff>165100</xdr:colOff>
      <xdr:row>98</xdr:row>
      <xdr:rowOff>90658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107185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171210</xdr:rowOff>
    </xdr:from>
    <xdr:to>
      <xdr:col>72</xdr:col>
      <xdr:colOff>38100</xdr:colOff>
      <xdr:row>98</xdr:row>
      <xdr:rowOff>101360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92487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8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4462</xdr:rowOff>
    </xdr:from>
    <xdr:to>
      <xdr:col>67</xdr:col>
      <xdr:colOff>101600</xdr:colOff>
      <xdr:row>98</xdr:row>
      <xdr:rowOff>106062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97189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目的別歳出の住民一人当たりコストについて、類似団体平均を上回っている主な経費は、議会費（類似団体との差額</a:t>
          </a:r>
          <a:r>
            <a:rPr kumimoji="1" lang="en-US" altLang="ja-JP" sz="1300">
              <a:latin typeface="ＭＳ Ｐゴシック" panose="020B0600070205080204" pitchFamily="50" charset="-128"/>
              <a:ea typeface="ＭＳ Ｐゴシック" panose="020B0600070205080204" pitchFamily="50" charset="-128"/>
            </a:rPr>
            <a:t>+2,896</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156.8</a:t>
          </a:r>
          <a:r>
            <a:rPr kumimoji="1" lang="ja-JP" altLang="en-US" sz="1300">
              <a:latin typeface="ＭＳ Ｐゴシック" panose="020B0600070205080204" pitchFamily="50" charset="-128"/>
              <a:ea typeface="ＭＳ Ｐゴシック" panose="020B0600070205080204" pitchFamily="50" charset="-128"/>
            </a:rPr>
            <a:t>％）、総務費（類似団体との差額</a:t>
          </a:r>
          <a:r>
            <a:rPr kumimoji="1" lang="en-US" altLang="ja-JP" sz="1300">
              <a:latin typeface="ＭＳ Ｐゴシック" panose="020B0600070205080204" pitchFamily="50" charset="-128"/>
              <a:ea typeface="ＭＳ Ｐゴシック" panose="020B0600070205080204" pitchFamily="50" charset="-128"/>
            </a:rPr>
            <a:t>+123,843</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194.2</a:t>
          </a:r>
          <a:r>
            <a:rPr kumimoji="1" lang="ja-JP" altLang="en-US" sz="1300">
              <a:latin typeface="ＭＳ Ｐゴシック" panose="020B0600070205080204" pitchFamily="50" charset="-128"/>
              <a:ea typeface="ＭＳ Ｐゴシック" panose="020B0600070205080204" pitchFamily="50" charset="-128"/>
            </a:rPr>
            <a:t>％）、民生費（類似団体との差額</a:t>
          </a:r>
          <a:r>
            <a:rPr kumimoji="1" lang="en-US" altLang="ja-JP" sz="1300">
              <a:latin typeface="ＭＳ Ｐゴシック" panose="020B0600070205080204" pitchFamily="50" charset="-128"/>
              <a:ea typeface="ＭＳ Ｐゴシック" panose="020B0600070205080204" pitchFamily="50" charset="-128"/>
            </a:rPr>
            <a:t>+59,614</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128.7</a:t>
          </a:r>
          <a:r>
            <a:rPr kumimoji="1" lang="ja-JP" altLang="en-US" sz="1300">
              <a:latin typeface="ＭＳ Ｐゴシック" panose="020B0600070205080204" pitchFamily="50" charset="-128"/>
              <a:ea typeface="ＭＳ Ｐゴシック" panose="020B0600070205080204" pitchFamily="50" charset="-128"/>
            </a:rPr>
            <a:t>％）、衛生費（類似団体との差額</a:t>
          </a:r>
          <a:r>
            <a:rPr kumimoji="1" lang="en-US" altLang="ja-JP" sz="1300">
              <a:latin typeface="ＭＳ Ｐゴシック" panose="020B0600070205080204" pitchFamily="50" charset="-128"/>
              <a:ea typeface="ＭＳ Ｐゴシック" panose="020B0600070205080204" pitchFamily="50" charset="-128"/>
            </a:rPr>
            <a:t>+17,408</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126.4</a:t>
          </a:r>
          <a:r>
            <a:rPr kumimoji="1" lang="ja-JP" altLang="en-US" sz="1300">
              <a:latin typeface="ＭＳ Ｐゴシック" panose="020B0600070205080204" pitchFamily="50" charset="-128"/>
              <a:ea typeface="ＭＳ Ｐゴシック" panose="020B0600070205080204" pitchFamily="50" charset="-128"/>
            </a:rPr>
            <a:t>％）、農林水産業費（類似団体との差額</a:t>
          </a:r>
          <a:r>
            <a:rPr kumimoji="1" lang="en-US" altLang="ja-JP" sz="1300">
              <a:latin typeface="ＭＳ Ｐゴシック" panose="020B0600070205080204" pitchFamily="50" charset="-128"/>
              <a:ea typeface="ＭＳ Ｐゴシック" panose="020B0600070205080204" pitchFamily="50" charset="-128"/>
            </a:rPr>
            <a:t>+26,326</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168.0</a:t>
          </a:r>
          <a:r>
            <a:rPr kumimoji="1" lang="ja-JP" altLang="en-US" sz="1300">
              <a:latin typeface="ＭＳ Ｐゴシック" panose="020B0600070205080204" pitchFamily="50" charset="-128"/>
              <a:ea typeface="ＭＳ Ｐゴシック" panose="020B0600070205080204" pitchFamily="50" charset="-128"/>
            </a:rPr>
            <a:t>％）、消防費（類似団体との差額</a:t>
          </a:r>
          <a:r>
            <a:rPr kumimoji="1" lang="en-US" altLang="ja-JP" sz="1300">
              <a:latin typeface="ＭＳ Ｐゴシック" panose="020B0600070205080204" pitchFamily="50" charset="-128"/>
              <a:ea typeface="ＭＳ Ｐゴシック" panose="020B0600070205080204" pitchFamily="50" charset="-128"/>
            </a:rPr>
            <a:t>+9,213</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135.4</a:t>
          </a:r>
          <a:r>
            <a:rPr kumimoji="1" lang="ja-JP" altLang="en-US" sz="1300">
              <a:latin typeface="ＭＳ Ｐゴシック" panose="020B0600070205080204" pitchFamily="50" charset="-128"/>
              <a:ea typeface="ＭＳ Ｐゴシック" panose="020B0600070205080204" pitchFamily="50" charset="-128"/>
            </a:rPr>
            <a:t>％）、災害復旧費（類似団体との差額</a:t>
          </a:r>
          <a:r>
            <a:rPr kumimoji="1" lang="en-US" altLang="ja-JP" sz="1300">
              <a:latin typeface="ＭＳ Ｐゴシック" panose="020B0600070205080204" pitchFamily="50" charset="-128"/>
              <a:ea typeface="ＭＳ Ｐゴシック" panose="020B0600070205080204" pitchFamily="50" charset="-128"/>
            </a:rPr>
            <a:t>+20,841</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335.6</a:t>
          </a:r>
          <a:r>
            <a:rPr kumimoji="1" lang="ja-JP" altLang="en-US" sz="1300">
              <a:latin typeface="ＭＳ Ｐゴシック" panose="020B0600070205080204" pitchFamily="50" charset="-128"/>
              <a:ea typeface="ＭＳ Ｐゴシック" panose="020B0600070205080204" pitchFamily="50" charset="-128"/>
            </a:rPr>
            <a:t>％）、公債費（類似団体との差額</a:t>
          </a:r>
          <a:r>
            <a:rPr kumimoji="1" lang="en-US" altLang="ja-JP" sz="1300">
              <a:latin typeface="ＭＳ Ｐゴシック" panose="020B0600070205080204" pitchFamily="50" charset="-128"/>
              <a:ea typeface="ＭＳ Ｐゴシック" panose="020B0600070205080204" pitchFamily="50" charset="-128"/>
            </a:rPr>
            <a:t>+1,409</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％）となった。類似団体平均額を上回った主な理由については、以下のようなことが考えられる。</a:t>
          </a:r>
        </a:p>
        <a:p>
          <a:r>
            <a:rPr kumimoji="1" lang="ja-JP" altLang="en-US" sz="1300">
              <a:latin typeface="ＭＳ Ｐゴシック" panose="020B0600070205080204" pitchFamily="50" charset="-128"/>
              <a:ea typeface="ＭＳ Ｐゴシック" panose="020B0600070205080204" pitchFamily="50" charset="-128"/>
            </a:rPr>
            <a:t>　議会費については、本市は未合併団体であるため議員数が多いという特徴があるためである。総務費については、ふるさと納税関連事業や財政調整基金及び市有施設整備基金への積立等によるものである。民生費については、非課税世帯等への価格高騰支援給付金、臨時交付金を活用した医療・介護・障害施設等物価高騰対策支援、給付、子育て世帯生活支援特別給付金等の増によるものである。衛生費については、臨時交付金を活用した医療・介護・障害施設等物価高騰対策支援等の増加によるものである。農林水産業費については、種子島周辺漁業対策事業等によるものである。消防費については、単独消防であるため類似団体より職員数が多いことによるものである。災害復旧事業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月豪雨の災害復旧事業や降灰災害対策事業によるものである。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今後も引き続き歳出の適正化を図り、健全な財政運営に努める。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財政調整基金残高は、発災により、財政調整基金の取り崩しを行なったものの、取り崩し額を上回る積立を行ったため、年度末残高が増加した。</a:t>
          </a:r>
          <a:br>
            <a:rPr kumimoji="1" lang="ja-JP" altLang="en-US" sz="1200">
              <a:latin typeface="ＭＳ ゴシック" pitchFamily="49" charset="-128"/>
              <a:ea typeface="ＭＳ ゴシック" pitchFamily="49" charset="-128"/>
            </a:rPr>
          </a:br>
          <a:r>
            <a:rPr kumimoji="1" lang="ja-JP" altLang="en-US" sz="1200">
              <a:solidFill>
                <a:sysClr val="windowText" lastClr="000000"/>
              </a:solidFill>
              <a:latin typeface="ＭＳ ゴシック" pitchFamily="49" charset="-128"/>
              <a:ea typeface="ＭＳ ゴシック" pitchFamily="49" charset="-128"/>
            </a:rPr>
            <a:t>　実質収支額については、翌年度繰越財源の増加により、前年度より減少した。</a:t>
          </a:r>
          <a:br>
            <a:rPr kumimoji="1" lang="ja-JP" altLang="en-US" sz="1200">
              <a:solidFill>
                <a:sysClr val="windowText" lastClr="000000"/>
              </a:solidFill>
              <a:latin typeface="ＭＳ ゴシック" pitchFamily="49" charset="-128"/>
              <a:ea typeface="ＭＳ ゴシック" pitchFamily="49" charset="-128"/>
            </a:rPr>
          </a:br>
          <a:r>
            <a:rPr kumimoji="1" lang="ja-JP" altLang="en-US" sz="1200">
              <a:solidFill>
                <a:sysClr val="windowText" lastClr="000000"/>
              </a:solidFill>
              <a:latin typeface="ＭＳ ゴシック" pitchFamily="49" charset="-128"/>
              <a:ea typeface="ＭＳ ゴシック" pitchFamily="49" charset="-128"/>
            </a:rPr>
            <a:t>　実質単年度収支については、単年度収支がマイナスとなり、基金の取り崩しを行ったことから、数値が悪化した。</a:t>
          </a:r>
        </a:p>
        <a:p>
          <a:r>
            <a:rPr kumimoji="1" lang="ja-JP" altLang="en-US" sz="1200">
              <a:latin typeface="ＭＳ ゴシック" pitchFamily="49" charset="-128"/>
              <a:ea typeface="ＭＳ ゴシック" pitchFamily="49" charset="-128"/>
            </a:rPr>
            <a:t>　事務的経費の徹底節減や公債費の縮減等を図るなどして、健全な行財政運営に努めていく。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全ての会計で黒字決算となっており、実質赤字は発生していない。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しかしながら、老人保健施設特別会計においては、平成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一般会計からの法定外繰出金を支出している。高齢化に伴う今後の医療費の伸びや介護報酬の改定、老朽化した施設の長寿命化を目的とした起債事業の実施といった各特別会計を取り巻く状況により、更なる一般会計からの繰出が必要となる可能性が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各特別会計については、普通会計の負担を減らすよう、独立採算制の原則のもと健全な財政運営に努める。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13288858</v>
      </c>
      <c r="BO4" s="449"/>
      <c r="BP4" s="449"/>
      <c r="BQ4" s="449"/>
      <c r="BR4" s="449"/>
      <c r="BS4" s="449"/>
      <c r="BT4" s="449"/>
      <c r="BU4" s="450"/>
      <c r="BV4" s="448">
        <v>13249428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7.5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12852128</v>
      </c>
      <c r="BO5" s="420"/>
      <c r="BP5" s="420"/>
      <c r="BQ5" s="420"/>
      <c r="BR5" s="420"/>
      <c r="BS5" s="420"/>
      <c r="BT5" s="420"/>
      <c r="BU5" s="421"/>
      <c r="BV5" s="419">
        <v>12804155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88.7</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436730</v>
      </c>
      <c r="BO6" s="420"/>
      <c r="BP6" s="420"/>
      <c r="BQ6" s="420"/>
      <c r="BR6" s="420"/>
      <c r="BS6" s="420"/>
      <c r="BT6" s="420"/>
      <c r="BU6" s="421"/>
      <c r="BV6" s="419">
        <v>445273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v>
      </c>
      <c r="CU6" s="563"/>
      <c r="CV6" s="563"/>
      <c r="CW6" s="563"/>
      <c r="CX6" s="563"/>
      <c r="CY6" s="563"/>
      <c r="CZ6" s="563"/>
      <c r="DA6" s="564"/>
      <c r="DB6" s="562">
        <v>91.2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34581</v>
      </c>
      <c r="BO7" s="420"/>
      <c r="BP7" s="420"/>
      <c r="BQ7" s="420"/>
      <c r="BR7" s="420"/>
      <c r="BS7" s="420"/>
      <c r="BT7" s="420"/>
      <c r="BU7" s="421"/>
      <c r="BV7" s="419">
        <v>11965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5486384</v>
      </c>
      <c r="CU7" s="420"/>
      <c r="CV7" s="420"/>
      <c r="CW7" s="420"/>
      <c r="CX7" s="420"/>
      <c r="CY7" s="420"/>
      <c r="CZ7" s="420"/>
      <c r="DA7" s="421"/>
      <c r="DB7" s="419">
        <v>5752925</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402149</v>
      </c>
      <c r="BO8" s="420"/>
      <c r="BP8" s="420"/>
      <c r="BQ8" s="420"/>
      <c r="BR8" s="420"/>
      <c r="BS8" s="420"/>
      <c r="BT8" s="420"/>
      <c r="BU8" s="421"/>
      <c r="BV8" s="419">
        <v>433308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13819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-31159</v>
      </c>
      <c r="BO9" s="420"/>
      <c r="BP9" s="420"/>
      <c r="BQ9" s="420"/>
      <c r="BR9" s="420"/>
      <c r="BS9" s="420"/>
      <c r="BT9" s="420"/>
      <c r="BU9" s="421"/>
      <c r="BV9" s="419">
        <v>162064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14.1</v>
      </c>
      <c r="CU9" s="417"/>
      <c r="CV9" s="417"/>
      <c r="CW9" s="417"/>
      <c r="CX9" s="417"/>
      <c r="CY9" s="417"/>
      <c r="CZ9" s="417"/>
      <c r="DA9" s="418"/>
      <c r="DB9" s="416">
        <v>14.5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15520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368414</v>
      </c>
      <c r="BO10" s="420"/>
      <c r="BP10" s="420"/>
      <c r="BQ10" s="420"/>
      <c r="BR10" s="420"/>
      <c r="BS10" s="420"/>
      <c r="BT10" s="420"/>
      <c r="BU10" s="421"/>
      <c r="BV10" s="419">
        <v>385230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111</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13624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138535</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13289</v>
      </c>
      <c r="S13" s="507"/>
      <c r="T13" s="507"/>
      <c r="U13" s="507"/>
      <c r="V13" s="508"/>
      <c r="W13" s="509" t="s">
        <v>142</v>
      </c>
      <c r="X13" s="405"/>
      <c r="Y13" s="405"/>
      <c r="Z13" s="405"/>
      <c r="AA13" s="405"/>
      <c r="AB13" s="406"/>
      <c r="AC13" s="372">
        <v>1121</v>
      </c>
      <c r="AD13" s="373"/>
      <c r="AE13" s="373"/>
      <c r="AF13" s="373"/>
      <c r="AG13" s="374"/>
      <c r="AH13" s="372">
        <v>1308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198720</v>
      </c>
      <c r="BO13" s="420"/>
      <c r="BP13" s="420"/>
      <c r="BQ13" s="420"/>
      <c r="BR13" s="420"/>
      <c r="BS13" s="420"/>
      <c r="BT13" s="420"/>
      <c r="BU13" s="421"/>
      <c r="BV13" s="419">
        <v>547294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8.5</v>
      </c>
      <c r="CU13" s="417"/>
      <c r="CV13" s="417"/>
      <c r="CW13" s="417"/>
      <c r="CX13" s="417"/>
      <c r="CY13" s="417"/>
      <c r="CZ13" s="417"/>
      <c r="DA13" s="418"/>
      <c r="DB13" s="416">
        <v>8.3000000000000007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13885</v>
      </c>
      <c r="S14" s="507"/>
      <c r="T14" s="507"/>
      <c r="U14" s="507"/>
      <c r="V14" s="508"/>
      <c r="W14" s="510"/>
      <c r="X14" s="408"/>
      <c r="Y14" s="408"/>
      <c r="Z14" s="408"/>
      <c r="AA14" s="408"/>
      <c r="AB14" s="409"/>
      <c r="AC14" s="499">
        <v>17.399999999999999</v>
      </c>
      <c r="AD14" s="500"/>
      <c r="AE14" s="500"/>
      <c r="AF14" s="500"/>
      <c r="AG14" s="501"/>
      <c r="AH14" s="499">
        <v>18.600000000000001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13635</v>
      </c>
      <c r="S15" s="507"/>
      <c r="T15" s="507"/>
      <c r="U15" s="507"/>
      <c r="V15" s="508"/>
      <c r="W15" s="509" t="s">
        <v>150</v>
      </c>
      <c r="X15" s="405"/>
      <c r="Y15" s="405"/>
      <c r="Z15" s="405"/>
      <c r="AA15" s="405"/>
      <c r="AB15" s="406"/>
      <c r="AC15" s="372">
        <v>1513</v>
      </c>
      <c r="AD15" s="373"/>
      <c r="AE15" s="373"/>
      <c r="AF15" s="373"/>
      <c r="AG15" s="374"/>
      <c r="AH15" s="372">
        <v>1627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1470476</v>
      </c>
      <c r="BO15" s="449"/>
      <c r="BP15" s="449"/>
      <c r="BQ15" s="449"/>
      <c r="BR15" s="449"/>
      <c r="BS15" s="449"/>
      <c r="BT15" s="449"/>
      <c r="BU15" s="450"/>
      <c r="BV15" s="448">
        <v>1442303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23.4</v>
      </c>
      <c r="AD16" s="500"/>
      <c r="AE16" s="500"/>
      <c r="AF16" s="500"/>
      <c r="AG16" s="501"/>
      <c r="AH16" s="499">
        <v>23.1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5055119</v>
      </c>
      <c r="BO16" s="420"/>
      <c r="BP16" s="420"/>
      <c r="BQ16" s="420"/>
      <c r="BR16" s="420"/>
      <c r="BS16" s="420"/>
      <c r="BT16" s="420"/>
      <c r="BU16" s="421"/>
      <c r="BV16" s="419">
        <v>5193917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3827</v>
      </c>
      <c r="AD17" s="373"/>
      <c r="AE17" s="373"/>
      <c r="AF17" s="373"/>
      <c r="AG17" s="374"/>
      <c r="AH17" s="372">
        <v>4103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1843704</v>
      </c>
      <c r="BO17" s="420"/>
      <c r="BP17" s="420"/>
      <c r="BQ17" s="420"/>
      <c r="BR17" s="420"/>
      <c r="BS17" s="420"/>
      <c r="BT17" s="420"/>
      <c r="BU17" s="421"/>
      <c r="BV17" s="419">
        <v>1808556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162.12</v>
      </c>
      <c r="M18" s="472"/>
      <c r="N18" s="472"/>
      <c r="O18" s="472"/>
      <c r="P18" s="472"/>
      <c r="Q18" s="472"/>
      <c r="R18" s="473"/>
      <c r="S18" s="473"/>
      <c r="T18" s="473"/>
      <c r="U18" s="473"/>
      <c r="V18" s="474"/>
      <c r="W18" s="490"/>
      <c r="X18" s="491"/>
      <c r="Y18" s="491"/>
      <c r="Z18" s="491"/>
      <c r="AA18" s="491"/>
      <c r="AB18" s="515"/>
      <c r="AC18" s="389">
        <v>59.2</v>
      </c>
      <c r="AD18" s="390"/>
      <c r="AE18" s="390"/>
      <c r="AF18" s="390"/>
      <c r="AG18" s="475"/>
      <c r="AH18" s="389">
        <v>58.3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5005459</v>
      </c>
      <c r="BO18" s="420"/>
      <c r="BP18" s="420"/>
      <c r="BQ18" s="420"/>
      <c r="BR18" s="420"/>
      <c r="BS18" s="420"/>
      <c r="BT18" s="420"/>
      <c r="BU18" s="421"/>
      <c r="BV18" s="419">
        <v>5140617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85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7611043</v>
      </c>
      <c r="BO19" s="420"/>
      <c r="BP19" s="420"/>
      <c r="BQ19" s="420"/>
      <c r="BR19" s="420"/>
      <c r="BS19" s="420"/>
      <c r="BT19" s="420"/>
      <c r="BU19" s="421"/>
      <c r="BV19" s="419">
        <v>7453855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6560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8974920</v>
      </c>
      <c r="BO22" s="449"/>
      <c r="BP22" s="449"/>
      <c r="BQ22" s="449"/>
      <c r="BR22" s="449"/>
      <c r="BS22" s="449"/>
      <c r="BT22" s="449"/>
      <c r="BU22" s="450"/>
      <c r="BV22" s="448">
        <v>9410213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8863247</v>
      </c>
      <c r="BO23" s="420"/>
      <c r="BP23" s="420"/>
      <c r="BQ23" s="420"/>
      <c r="BR23" s="420"/>
      <c r="BS23" s="420"/>
      <c r="BT23" s="420"/>
      <c r="BU23" s="421"/>
      <c r="BV23" s="419">
        <v>9289131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7800</v>
      </c>
      <c r="R24" s="373"/>
      <c r="S24" s="373"/>
      <c r="T24" s="373"/>
      <c r="U24" s="373"/>
      <c r="V24" s="374"/>
      <c r="W24" s="462"/>
      <c r="X24" s="399"/>
      <c r="Y24" s="400"/>
      <c r="Z24" s="375" t="s">
        <v>175</v>
      </c>
      <c r="AA24" s="376"/>
      <c r="AB24" s="376"/>
      <c r="AC24" s="376"/>
      <c r="AD24" s="376"/>
      <c r="AE24" s="376"/>
      <c r="AF24" s="376"/>
      <c r="AG24" s="377"/>
      <c r="AH24" s="372">
        <v>204</v>
      </c>
      <c r="AI24" s="373"/>
      <c r="AJ24" s="373"/>
      <c r="AK24" s="373"/>
      <c r="AL24" s="374"/>
      <c r="AM24" s="372">
        <v>593640</v>
      </c>
      <c r="AN24" s="373"/>
      <c r="AO24" s="373"/>
      <c r="AP24" s="373"/>
      <c r="AQ24" s="373"/>
      <c r="AR24" s="374"/>
      <c r="AS24" s="372">
        <v>2910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6171117</v>
      </c>
      <c r="BO24" s="420"/>
      <c r="BP24" s="420"/>
      <c r="BQ24" s="420"/>
      <c r="BR24" s="420"/>
      <c r="BS24" s="420"/>
      <c r="BT24" s="420"/>
      <c r="BU24" s="421"/>
      <c r="BV24" s="419">
        <v>6368280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5950</v>
      </c>
      <c r="R25" s="373"/>
      <c r="S25" s="373"/>
      <c r="T25" s="373"/>
      <c r="U25" s="373"/>
      <c r="V25" s="374"/>
      <c r="W25" s="462"/>
      <c r="X25" s="399"/>
      <c r="Y25" s="400"/>
      <c r="Z25" s="375" t="s">
        <v>178</v>
      </c>
      <c r="AA25" s="376"/>
      <c r="AB25" s="376"/>
      <c r="AC25" s="376"/>
      <c r="AD25" s="376"/>
      <c r="AE25" s="376"/>
      <c r="AF25" s="376"/>
      <c r="AG25" s="377"/>
      <c r="AH25" s="372">
        <v>44</v>
      </c>
      <c r="AI25" s="373"/>
      <c r="AJ25" s="373"/>
      <c r="AK25" s="373"/>
      <c r="AL25" s="374"/>
      <c r="AM25" s="372">
        <v>127512</v>
      </c>
      <c r="AN25" s="373"/>
      <c r="AO25" s="373"/>
      <c r="AP25" s="373"/>
      <c r="AQ25" s="373"/>
      <c r="AR25" s="374"/>
      <c r="AS25" s="372">
        <v>2898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436749</v>
      </c>
      <c r="BO25" s="449"/>
      <c r="BP25" s="449"/>
      <c r="BQ25" s="449"/>
      <c r="BR25" s="449"/>
      <c r="BS25" s="449"/>
      <c r="BT25" s="449"/>
      <c r="BU25" s="450"/>
      <c r="BV25" s="448">
        <v>531736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5710</v>
      </c>
      <c r="R26" s="373"/>
      <c r="S26" s="373"/>
      <c r="T26" s="373"/>
      <c r="U26" s="373"/>
      <c r="V26" s="374"/>
      <c r="W26" s="462"/>
      <c r="X26" s="399"/>
      <c r="Y26" s="400"/>
      <c r="Z26" s="375" t="s">
        <v>181</v>
      </c>
      <c r="AA26" s="430"/>
      <c r="AB26" s="430"/>
      <c r="AC26" s="430"/>
      <c r="AD26" s="430"/>
      <c r="AE26" s="430"/>
      <c r="AF26" s="430"/>
      <c r="AG26" s="431"/>
      <c r="AH26" s="372" t="s">
        <v>182</v>
      </c>
      <c r="AI26" s="373"/>
      <c r="AJ26" s="373"/>
      <c r="AK26" s="373"/>
      <c r="AL26" s="374"/>
      <c r="AM26" s="372" t="s">
        <v>182</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3660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13098</v>
      </c>
      <c r="AN27" s="373"/>
      <c r="AO27" s="373"/>
      <c r="AP27" s="373"/>
      <c r="AQ27" s="373"/>
      <c r="AR27" s="374"/>
      <c r="AS27" s="372">
        <v>4366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182</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2830</v>
      </c>
      <c r="R28" s="373"/>
      <c r="S28" s="373"/>
      <c r="T28" s="373"/>
      <c r="U28" s="373"/>
      <c r="V28" s="374"/>
      <c r="W28" s="462"/>
      <c r="X28" s="399"/>
      <c r="Y28" s="400"/>
      <c r="Z28" s="375" t="s">
        <v>188</v>
      </c>
      <c r="AA28" s="376"/>
      <c r="AB28" s="376"/>
      <c r="AC28" s="376"/>
      <c r="AD28" s="376"/>
      <c r="AE28" s="376"/>
      <c r="AF28" s="376"/>
      <c r="AG28" s="377"/>
      <c r="AH28" s="372" t="s">
        <v>182</v>
      </c>
      <c r="AI28" s="373"/>
      <c r="AJ28" s="373"/>
      <c r="AK28" s="373"/>
      <c r="AL28" s="374"/>
      <c r="AM28" s="372" t="s">
        <v>182</v>
      </c>
      <c r="AN28" s="373"/>
      <c r="AO28" s="373"/>
      <c r="AP28" s="373"/>
      <c r="AQ28" s="373"/>
      <c r="AR28" s="374"/>
      <c r="AS28" s="372" t="s">
        <v>182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1729886</v>
      </c>
      <c r="BO28" s="449"/>
      <c r="BP28" s="449"/>
      <c r="BQ28" s="449"/>
      <c r="BR28" s="449"/>
      <c r="BS28" s="449"/>
      <c r="BT28" s="449"/>
      <c r="BU28" s="450"/>
      <c r="BV28" s="448">
        <v>1500007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12</v>
      </c>
      <c r="M29" s="373"/>
      <c r="N29" s="373"/>
      <c r="O29" s="373"/>
      <c r="P29" s="374"/>
      <c r="Q29" s="372">
        <v>2622</v>
      </c>
      <c r="R29" s="373"/>
      <c r="S29" s="373"/>
      <c r="T29" s="373"/>
      <c r="U29" s="373"/>
      <c r="V29" s="374"/>
      <c r="W29" s="463"/>
      <c r="X29" s="464"/>
      <c r="Y29" s="465"/>
      <c r="Z29" s="375" t="s">
        <v>191</v>
      </c>
      <c r="AA29" s="376"/>
      <c r="AB29" s="376"/>
      <c r="AC29" s="376"/>
      <c r="AD29" s="376"/>
      <c r="AE29" s="376"/>
      <c r="AF29" s="376"/>
      <c r="AG29" s="377"/>
      <c r="AH29" s="372">
        <v>207</v>
      </c>
      <c r="AI29" s="373"/>
      <c r="AJ29" s="373"/>
      <c r="AK29" s="373"/>
      <c r="AL29" s="374"/>
      <c r="AM29" s="372">
        <v>606738</v>
      </c>
      <c r="AN29" s="373"/>
      <c r="AO29" s="373"/>
      <c r="AP29" s="373"/>
      <c r="AQ29" s="373"/>
      <c r="AR29" s="374"/>
      <c r="AS29" s="372">
        <v>2931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228052</v>
      </c>
      <c r="BO29" s="420"/>
      <c r="BP29" s="420"/>
      <c r="BQ29" s="420"/>
      <c r="BR29" s="420"/>
      <c r="BS29" s="420"/>
      <c r="BT29" s="420"/>
      <c r="BU29" s="421"/>
      <c r="BV29" s="419">
        <v>228048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3333364</v>
      </c>
      <c r="BO30" s="454"/>
      <c r="BP30" s="454"/>
      <c r="BQ30" s="454"/>
      <c r="BR30" s="454"/>
      <c r="BS30" s="454"/>
      <c r="BT30" s="454"/>
      <c r="BU30" s="455"/>
      <c r="BV30" s="453">
        <v>3125425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垂水市国民健康保険特別会計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垂水市水道事業会計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垂水市地方卸売市場特別会計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垂水市土地開発公社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垂水市介護保険特別会計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垂水市病院事業会計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垂水市漁業集落排水処理施設特別会計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大隅肝属広域事務組合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垂水市後期高齢者医療特別会計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IF('各会計、関係団体の財政状況及び健全化判断比率'!B37="","",'各会計、関係団体の財政状況及び健全化判断比率'!B37)</f>
        <v>垂水市簡易水道事業特別会計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鹿児島県後期高齢者医療広域連合（一般会計）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垂水市老人保健施設特別会計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鹿児島県後期高齢者医療広域連合（後期高齢者医療特別会計）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垂水市交通災害共済特別会計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9URsTTOqSxKJn9DcN15tpUFG3xCGtzaB31ETOXi7fHIRlm3zbUU8TvNTt94kGalWqIqlrKE2UVWW+4YfK5pLPQ==" saltValue="MMcgtBdralF6qJoDHp2p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1" t="s">
        <v>567</v>
      </c>
      <c r="D34" s="1151"/>
      <c r="E34" s="1152"/>
      <c r="F34" s="32">
        <v>9.89</v>
      </c>
      <c r="G34" s="33">
        <v>10.55</v>
      </c>
      <c r="H34" s="33">
        <v>10.130000000000001</v>
      </c>
      <c r="I34" s="33">
        <v>9.14</v>
      </c>
      <c r="J34" s="34">
        <v>9.34</v>
      </c>
      <c r="K34" s="22"/>
      <c r="L34" s="22"/>
      <c r="M34" s="22"/>
      <c r="N34" s="22"/>
      <c r="O34" s="22"/>
      <c r="P34" s="22"/>
    </row>
    <row r="35" spans="1:16" ht="39" customHeight="1">
      <c r="A35" s="22"/>
      <c r="B35" s="35"/>
      <c r="C35" s="1145" t="s">
        <v>568</v>
      </c>
      <c r="D35" s="1146"/>
      <c r="E35" s="1147"/>
      <c r="F35" s="36">
        <v>4.2</v>
      </c>
      <c r="G35" s="37">
        <v>5.36</v>
      </c>
      <c r="H35" s="37">
        <v>6.89</v>
      </c>
      <c r="I35" s="37">
        <v>7.15</v>
      </c>
      <c r="J35" s="38">
        <v>9.31</v>
      </c>
      <c r="K35" s="22"/>
      <c r="L35" s="22"/>
      <c r="M35" s="22"/>
      <c r="N35" s="22"/>
      <c r="O35" s="22"/>
      <c r="P35" s="22"/>
    </row>
    <row r="36" spans="1:16" ht="39" customHeight="1">
      <c r="A36" s="22"/>
      <c r="B36" s="35"/>
      <c r="C36" s="1145" t="s">
        <v>569</v>
      </c>
      <c r="D36" s="1146"/>
      <c r="E36" s="1147"/>
      <c r="F36" s="36">
        <v>5.04</v>
      </c>
      <c r="G36" s="37">
        <v>3.02</v>
      </c>
      <c r="H36" s="37">
        <v>5.0599999999999996</v>
      </c>
      <c r="I36" s="37">
        <v>7.53</v>
      </c>
      <c r="J36" s="38">
        <v>7.52</v>
      </c>
      <c r="K36" s="22"/>
      <c r="L36" s="22"/>
      <c r="M36" s="22"/>
      <c r="N36" s="22"/>
      <c r="O36" s="22"/>
      <c r="P36" s="22"/>
    </row>
    <row r="37" spans="1:16" ht="39" customHeight="1">
      <c r="A37" s="22"/>
      <c r="B37" s="35"/>
      <c r="C37" s="1145" t="s">
        <v>570</v>
      </c>
      <c r="D37" s="1146"/>
      <c r="E37" s="1147"/>
      <c r="F37" s="36">
        <v>1.02</v>
      </c>
      <c r="G37" s="37">
        <v>1.1499999999999999</v>
      </c>
      <c r="H37" s="37">
        <v>1.83</v>
      </c>
      <c r="I37" s="37">
        <v>3</v>
      </c>
      <c r="J37" s="38">
        <v>3.27</v>
      </c>
      <c r="K37" s="22"/>
      <c r="L37" s="22"/>
      <c r="M37" s="22"/>
      <c r="N37" s="22"/>
      <c r="O37" s="22"/>
      <c r="P37" s="22"/>
    </row>
    <row r="38" spans="1:16" ht="39" customHeight="1">
      <c r="A38" s="22"/>
      <c r="B38" s="35"/>
      <c r="C38" s="1145" t="s">
        <v>571</v>
      </c>
      <c r="D38" s="1146"/>
      <c r="E38" s="1147"/>
      <c r="F38" s="36">
        <v>0.08</v>
      </c>
      <c r="G38" s="37">
        <v>0.03</v>
      </c>
      <c r="H38" s="37">
        <v>0.01</v>
      </c>
      <c r="I38" s="37">
        <v>0.18</v>
      </c>
      <c r="J38" s="38">
        <v>0.21</v>
      </c>
      <c r="K38" s="22"/>
      <c r="L38" s="22"/>
      <c r="M38" s="22"/>
      <c r="N38" s="22"/>
      <c r="O38" s="22"/>
      <c r="P38" s="22"/>
    </row>
    <row r="39" spans="1:16" ht="39" customHeight="1">
      <c r="A39" s="22"/>
      <c r="B39" s="35"/>
      <c r="C39" s="1145" t="s">
        <v>572</v>
      </c>
      <c r="D39" s="1146"/>
      <c r="E39" s="1147"/>
      <c r="F39" s="36">
        <v>0.04</v>
      </c>
      <c r="G39" s="37">
        <v>0.06</v>
      </c>
      <c r="H39" s="37">
        <v>7.0000000000000007E-2</v>
      </c>
      <c r="I39" s="37">
        <v>7.0000000000000007E-2</v>
      </c>
      <c r="J39" s="38">
        <v>0.1</v>
      </c>
      <c r="K39" s="22"/>
      <c r="L39" s="22"/>
      <c r="M39" s="22"/>
      <c r="N39" s="22"/>
      <c r="O39" s="22"/>
      <c r="P39" s="22"/>
    </row>
    <row r="40" spans="1:16" ht="39" customHeight="1">
      <c r="A40" s="22"/>
      <c r="B40" s="35"/>
      <c r="C40" s="1145" t="s">
        <v>573</v>
      </c>
      <c r="D40" s="1146"/>
      <c r="E40" s="1147"/>
      <c r="F40" s="36">
        <v>0.03</v>
      </c>
      <c r="G40" s="37">
        <v>0.05</v>
      </c>
      <c r="H40" s="37">
        <v>0.04</v>
      </c>
      <c r="I40" s="37">
        <v>0.05</v>
      </c>
      <c r="J40" s="38">
        <v>0.02</v>
      </c>
      <c r="K40" s="22"/>
      <c r="L40" s="22"/>
      <c r="M40" s="22"/>
      <c r="N40" s="22"/>
      <c r="O40" s="22"/>
      <c r="P40" s="22"/>
    </row>
    <row r="41" spans="1:16" ht="39" customHeight="1">
      <c r="A41" s="22"/>
      <c r="B41" s="35"/>
      <c r="C41" s="1145" t="s">
        <v>574</v>
      </c>
      <c r="D41" s="1146"/>
      <c r="E41" s="1147"/>
      <c r="F41" s="36">
        <v>0.01</v>
      </c>
      <c r="G41" s="37">
        <v>0.03</v>
      </c>
      <c r="H41" s="37">
        <v>0.03</v>
      </c>
      <c r="I41" s="37">
        <v>0.02</v>
      </c>
      <c r="J41" s="38">
        <v>0.01</v>
      </c>
      <c r="K41" s="22"/>
      <c r="L41" s="22"/>
      <c r="M41" s="22"/>
      <c r="N41" s="22"/>
      <c r="O41" s="22"/>
      <c r="P41" s="22"/>
    </row>
    <row r="42" spans="1:16" ht="39" customHeight="1">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c r="A43" s="22"/>
      <c r="B43" s="40"/>
      <c r="C43" s="1148" t="s">
        <v>576</v>
      </c>
      <c r="D43" s="1149"/>
      <c r="E43" s="1150"/>
      <c r="F43" s="41">
        <v>0.1</v>
      </c>
      <c r="G43" s="42">
        <v>0.08</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KPCNsbooISMF0Rm8VJrRHiFR8nOgNSOTD43TrBVQoRIiCdPoWvFPswQmSRp9qNNzGC5s7d4/0jhQa1hCQjU3A==" saltValue="6hV2LLB9qO6KSf2EYJl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76" t="s">
        <v>11</v>
      </c>
      <c r="C45" s="1177"/>
      <c r="D45" s="58"/>
      <c r="E45" s="1182" t="s">
        <v>12</v>
      </c>
      <c r="F45" s="1182"/>
      <c r="G45" s="1182"/>
      <c r="H45" s="1182"/>
      <c r="I45" s="1182"/>
      <c r="J45" s="1183"/>
      <c r="K45" s="59">
        <v>980</v>
      </c>
      <c r="L45" s="60">
        <v>982</v>
      </c>
      <c r="M45" s="60">
        <v>913</v>
      </c>
      <c r="N45" s="60">
        <v>1079</v>
      </c>
      <c r="O45" s="61">
        <v>1076</v>
      </c>
      <c r="P45" s="48"/>
      <c r="Q45" s="48"/>
      <c r="R45" s="48"/>
      <c r="S45" s="48"/>
      <c r="T45" s="48"/>
      <c r="U45" s="48"/>
    </row>
    <row r="46" spans="1:21" ht="30.75" customHeight="1">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c r="A48" s="48"/>
      <c r="B48" s="1178"/>
      <c r="C48" s="1179"/>
      <c r="D48" s="62"/>
      <c r="E48" s="1155" t="s">
        <v>15</v>
      </c>
      <c r="F48" s="1155"/>
      <c r="G48" s="1155"/>
      <c r="H48" s="1155"/>
      <c r="I48" s="1155"/>
      <c r="J48" s="1156"/>
      <c r="K48" s="63">
        <v>120</v>
      </c>
      <c r="L48" s="64">
        <v>102</v>
      </c>
      <c r="M48" s="64">
        <v>139</v>
      </c>
      <c r="N48" s="64">
        <v>161</v>
      </c>
      <c r="O48" s="65">
        <v>144</v>
      </c>
      <c r="P48" s="48"/>
      <c r="Q48" s="48"/>
      <c r="R48" s="48"/>
      <c r="S48" s="48"/>
      <c r="T48" s="48"/>
      <c r="U48" s="48"/>
    </row>
    <row r="49" spans="1:21" ht="30.75" customHeight="1">
      <c r="A49" s="48"/>
      <c r="B49" s="1178"/>
      <c r="C49" s="1179"/>
      <c r="D49" s="62"/>
      <c r="E49" s="1155" t="s">
        <v>16</v>
      </c>
      <c r="F49" s="1155"/>
      <c r="G49" s="1155"/>
      <c r="H49" s="1155"/>
      <c r="I49" s="1155"/>
      <c r="J49" s="1156"/>
      <c r="K49" s="63">
        <v>43</v>
      </c>
      <c r="L49" s="64">
        <v>40</v>
      </c>
      <c r="M49" s="64">
        <v>39</v>
      </c>
      <c r="N49" s="64">
        <v>40</v>
      </c>
      <c r="O49" s="65">
        <v>33</v>
      </c>
      <c r="P49" s="48"/>
      <c r="Q49" s="48"/>
      <c r="R49" s="48"/>
      <c r="S49" s="48"/>
      <c r="T49" s="48"/>
      <c r="U49" s="48"/>
    </row>
    <row r="50" spans="1:21" ht="30.75" customHeight="1">
      <c r="A50" s="48"/>
      <c r="B50" s="1178"/>
      <c r="C50" s="1179"/>
      <c r="D50" s="62"/>
      <c r="E50" s="1155" t="s">
        <v>17</v>
      </c>
      <c r="F50" s="1155"/>
      <c r="G50" s="1155"/>
      <c r="H50" s="1155"/>
      <c r="I50" s="1155"/>
      <c r="J50" s="1156"/>
      <c r="K50" s="63">
        <v>10</v>
      </c>
      <c r="L50" s="64">
        <v>20</v>
      </c>
      <c r="M50" s="64">
        <v>20</v>
      </c>
      <c r="N50" s="64">
        <v>20</v>
      </c>
      <c r="O50" s="65">
        <v>20</v>
      </c>
      <c r="P50" s="48"/>
      <c r="Q50" s="48"/>
      <c r="R50" s="48"/>
      <c r="S50" s="48"/>
      <c r="T50" s="48"/>
      <c r="U50" s="48"/>
    </row>
    <row r="51" spans="1:21" ht="30.75" customHeight="1">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c r="A52" s="48"/>
      <c r="B52" s="1153" t="s">
        <v>19</v>
      </c>
      <c r="C52" s="1154"/>
      <c r="D52" s="66"/>
      <c r="E52" s="1155" t="s">
        <v>20</v>
      </c>
      <c r="F52" s="1155"/>
      <c r="G52" s="1155"/>
      <c r="H52" s="1155"/>
      <c r="I52" s="1155"/>
      <c r="J52" s="1156"/>
      <c r="K52" s="63">
        <v>831</v>
      </c>
      <c r="L52" s="64">
        <v>812</v>
      </c>
      <c r="M52" s="64">
        <v>772</v>
      </c>
      <c r="N52" s="64">
        <v>835</v>
      </c>
      <c r="O52" s="65">
        <v>798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322</v>
      </c>
      <c r="L53" s="69">
        <v>332</v>
      </c>
      <c r="M53" s="69">
        <v>339</v>
      </c>
      <c r="N53" s="69">
        <v>465</v>
      </c>
      <c r="O53" s="70">
        <v>475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zZUBSKmdHS57kJT11EJ2T2Ow0+OW1vtiv8c5EW9Pt5uMu296gfZMKSHVdHHOlDBAhMCJlHs6gOJ6hohMxOG7g==" saltValue="lYDGq1fqO6Xjhi6JYcCt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560</v>
      </c>
      <c r="J40" s="103" t="s">
        <v>561</v>
      </c>
      <c r="K40" s="103" t="s">
        <v>562</v>
      </c>
      <c r="L40" s="103" t="s">
        <v>563</v>
      </c>
      <c r="M40" s="104" t="s">
        <v>564</v>
      </c>
    </row>
    <row r="41" spans="2:13" ht="27.75" customHeight="1">
      <c r="B41" s="1196" t="s">
        <v>32</v>
      </c>
      <c r="C41" s="1197"/>
      <c r="D41" s="105"/>
      <c r="E41" s="1198" t="s">
        <v>33</v>
      </c>
      <c r="F41" s="1198"/>
      <c r="G41" s="1198"/>
      <c r="H41" s="1199"/>
      <c r="I41" s="355">
        <v>9699</v>
      </c>
      <c r="J41" s="356">
        <v>9960</v>
      </c>
      <c r="K41" s="356">
        <v>9860</v>
      </c>
      <c r="L41" s="356">
        <v>9410</v>
      </c>
      <c r="M41" s="357">
        <v>8975</v>
      </c>
    </row>
    <row r="42" spans="2:13" ht="27.75" customHeight="1">
      <c r="B42" s="1186"/>
      <c r="C42" s="1187"/>
      <c r="D42" s="106"/>
      <c r="E42" s="1190" t="s">
        <v>34</v>
      </c>
      <c r="F42" s="1190"/>
      <c r="G42" s="1190"/>
      <c r="H42" s="1191"/>
      <c r="I42" s="358">
        <v>278</v>
      </c>
      <c r="J42" s="359">
        <v>259</v>
      </c>
      <c r="K42" s="359">
        <v>239</v>
      </c>
      <c r="L42" s="359">
        <v>220</v>
      </c>
      <c r="M42" s="360">
        <v>201</v>
      </c>
    </row>
    <row r="43" spans="2:13" ht="27.75" customHeight="1">
      <c r="B43" s="1186"/>
      <c r="C43" s="1187"/>
      <c r="D43" s="106"/>
      <c r="E43" s="1190" t="s">
        <v>35</v>
      </c>
      <c r="F43" s="1190"/>
      <c r="G43" s="1190"/>
      <c r="H43" s="1191"/>
      <c r="I43" s="358">
        <v>1226</v>
      </c>
      <c r="J43" s="359">
        <v>1246</v>
      </c>
      <c r="K43" s="359">
        <v>1421</v>
      </c>
      <c r="L43" s="359">
        <v>1336</v>
      </c>
      <c r="M43" s="360">
        <v>1198</v>
      </c>
    </row>
    <row r="44" spans="2:13" ht="27.75" customHeight="1">
      <c r="B44" s="1186"/>
      <c r="C44" s="1187"/>
      <c r="D44" s="106"/>
      <c r="E44" s="1190" t="s">
        <v>36</v>
      </c>
      <c r="F44" s="1190"/>
      <c r="G44" s="1190"/>
      <c r="H44" s="1191"/>
      <c r="I44" s="358">
        <v>154</v>
      </c>
      <c r="J44" s="359">
        <v>113</v>
      </c>
      <c r="K44" s="359">
        <v>74</v>
      </c>
      <c r="L44" s="359">
        <v>35</v>
      </c>
      <c r="M44" s="360">
        <v>3</v>
      </c>
    </row>
    <row r="45" spans="2:13" ht="27.75" customHeight="1">
      <c r="B45" s="1186"/>
      <c r="C45" s="1187"/>
      <c r="D45" s="106"/>
      <c r="E45" s="1190" t="s">
        <v>37</v>
      </c>
      <c r="F45" s="1190"/>
      <c r="G45" s="1190"/>
      <c r="H45" s="1191"/>
      <c r="I45" s="358">
        <v>1426</v>
      </c>
      <c r="J45" s="359">
        <v>1217</v>
      </c>
      <c r="K45" s="359">
        <v>1129</v>
      </c>
      <c r="L45" s="359">
        <v>1064</v>
      </c>
      <c r="M45" s="360">
        <v>1107</v>
      </c>
    </row>
    <row r="46" spans="2:13" ht="27.75" customHeight="1">
      <c r="B46" s="1186"/>
      <c r="C46" s="1187"/>
      <c r="D46" s="107"/>
      <c r="E46" s="1190" t="s">
        <v>38</v>
      </c>
      <c r="F46" s="1190"/>
      <c r="G46" s="1190"/>
      <c r="H46" s="1191"/>
      <c r="I46" s="358">
        <v>586</v>
      </c>
      <c r="J46" s="359">
        <v>450</v>
      </c>
      <c r="K46" s="359">
        <v>377</v>
      </c>
      <c r="L46" s="359">
        <v>308</v>
      </c>
      <c r="M46" s="360">
        <v>253</v>
      </c>
    </row>
    <row r="47" spans="2:13" ht="27.75" customHeight="1">
      <c r="B47" s="1186"/>
      <c r="C47" s="1187"/>
      <c r="D47" s="108"/>
      <c r="E47" s="1200" t="s">
        <v>39</v>
      </c>
      <c r="F47" s="1201"/>
      <c r="G47" s="1201"/>
      <c r="H47" s="1202"/>
      <c r="I47" s="358" t="s">
        <v>518</v>
      </c>
      <c r="J47" s="359" t="s">
        <v>518</v>
      </c>
      <c r="K47" s="359" t="s">
        <v>518</v>
      </c>
      <c r="L47" s="359" t="s">
        <v>518</v>
      </c>
      <c r="M47" s="360" t="s">
        <v>518</v>
      </c>
    </row>
    <row r="48" spans="2:13" ht="27.75" customHeight="1">
      <c r="B48" s="1186"/>
      <c r="C48" s="1187"/>
      <c r="D48" s="106"/>
      <c r="E48" s="1190" t="s">
        <v>40</v>
      </c>
      <c r="F48" s="1190"/>
      <c r="G48" s="1190"/>
      <c r="H48" s="1191"/>
      <c r="I48" s="358" t="s">
        <v>518</v>
      </c>
      <c r="J48" s="359" t="s">
        <v>518</v>
      </c>
      <c r="K48" s="359" t="s">
        <v>518</v>
      </c>
      <c r="L48" s="359" t="s">
        <v>518</v>
      </c>
      <c r="M48" s="360" t="s">
        <v>518</v>
      </c>
    </row>
    <row r="49" spans="2:13" ht="27.75" customHeight="1">
      <c r="B49" s="1188"/>
      <c r="C49" s="1189"/>
      <c r="D49" s="106"/>
      <c r="E49" s="1190" t="s">
        <v>41</v>
      </c>
      <c r="F49" s="1190"/>
      <c r="G49" s="1190"/>
      <c r="H49" s="1191"/>
      <c r="I49" s="358" t="s">
        <v>518</v>
      </c>
      <c r="J49" s="359" t="s">
        <v>518</v>
      </c>
      <c r="K49" s="359" t="s">
        <v>518</v>
      </c>
      <c r="L49" s="359" t="s">
        <v>518</v>
      </c>
      <c r="M49" s="360" t="s">
        <v>518</v>
      </c>
    </row>
    <row r="50" spans="2:13" ht="27.75" customHeight="1">
      <c r="B50" s="1184" t="s">
        <v>42</v>
      </c>
      <c r="C50" s="1185"/>
      <c r="D50" s="109"/>
      <c r="E50" s="1190" t="s">
        <v>43</v>
      </c>
      <c r="F50" s="1190"/>
      <c r="G50" s="1190"/>
      <c r="H50" s="1191"/>
      <c r="I50" s="358">
        <v>4519</v>
      </c>
      <c r="J50" s="359">
        <v>4648</v>
      </c>
      <c r="K50" s="359">
        <v>4494</v>
      </c>
      <c r="L50" s="359">
        <v>5141</v>
      </c>
      <c r="M50" s="360">
        <v>5630</v>
      </c>
    </row>
    <row r="51" spans="2:13" ht="27.75" customHeight="1">
      <c r="B51" s="1186"/>
      <c r="C51" s="1187"/>
      <c r="D51" s="106"/>
      <c r="E51" s="1190" t="s">
        <v>44</v>
      </c>
      <c r="F51" s="1190"/>
      <c r="G51" s="1190"/>
      <c r="H51" s="1191"/>
      <c r="I51" s="358">
        <v>27</v>
      </c>
      <c r="J51" s="359" t="s">
        <v>518</v>
      </c>
      <c r="K51" s="359" t="s">
        <v>518</v>
      </c>
      <c r="L51" s="359" t="s">
        <v>518</v>
      </c>
      <c r="M51" s="360" t="s">
        <v>518</v>
      </c>
    </row>
    <row r="52" spans="2:13" ht="27.75" customHeight="1">
      <c r="B52" s="1188"/>
      <c r="C52" s="1189"/>
      <c r="D52" s="106"/>
      <c r="E52" s="1190" t="s">
        <v>45</v>
      </c>
      <c r="F52" s="1190"/>
      <c r="G52" s="1190"/>
      <c r="H52" s="1191"/>
      <c r="I52" s="358">
        <v>7381</v>
      </c>
      <c r="J52" s="359">
        <v>7326</v>
      </c>
      <c r="K52" s="359">
        <v>7395</v>
      </c>
      <c r="L52" s="359">
        <v>7286</v>
      </c>
      <c r="M52" s="360">
        <v>6750</v>
      </c>
    </row>
    <row r="53" spans="2:13" ht="27.75" customHeight="1" thickBot="1">
      <c r="B53" s="1192" t="s">
        <v>46</v>
      </c>
      <c r="C53" s="1193"/>
      <c r="D53" s="110"/>
      <c r="E53" s="1194" t="s">
        <v>47</v>
      </c>
      <c r="F53" s="1194"/>
      <c r="G53" s="1194"/>
      <c r="H53" s="1195"/>
      <c r="I53" s="361">
        <v>1441</v>
      </c>
      <c r="J53" s="362">
        <v>1272</v>
      </c>
      <c r="K53" s="362">
        <v>1211</v>
      </c>
      <c r="L53" s="362">
        <v>-53</v>
      </c>
      <c r="M53" s="363">
        <v>-643</v>
      </c>
    </row>
    <row r="54" spans="2:13" ht="27.75" customHeight="1">
      <c r="B54" s="111" t="s">
        <v>48</v>
      </c>
      <c r="C54" s="112"/>
      <c r="D54" s="112"/>
      <c r="E54" s="113"/>
      <c r="F54" s="113"/>
      <c r="G54" s="113"/>
      <c r="H54" s="113"/>
      <c r="I54" s="114"/>
      <c r="J54" s="114"/>
      <c r="K54" s="114"/>
      <c r="L54" s="114"/>
      <c r="M54" s="114"/>
    </row>
    <row r="55" spans="2:13"/>
  </sheetData>
  <sheetProtection algorithmName="SHA-512" hashValue="offJviAP3MvIio56KBhmP+QzvK+V6myBKdUJQK5HZAxsG5ReTp0dzQ57vBlP0k8raksXkXqn9C/fLoHFSlDw1w==" saltValue="flrVa7dA0b4tkDuogWmS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562</v>
      </c>
      <c r="G54" s="119" t="s">
        <v>563</v>
      </c>
      <c r="H54" s="120" t="s">
        <v>564</v>
      </c>
    </row>
    <row r="55" spans="2:8" ht="52.5" customHeight="1">
      <c r="B55" s="121"/>
      <c r="C55" s="1211" t="s">
        <v>50</v>
      </c>
      <c r="D55" s="1211"/>
      <c r="E55" s="1212"/>
      <c r="F55" s="122">
        <v>1115</v>
      </c>
      <c r="G55" s="122">
        <v>1500</v>
      </c>
      <c r="H55" s="123">
        <v>1730</v>
      </c>
    </row>
    <row r="56" spans="2:8" ht="52.5" customHeight="1">
      <c r="B56" s="124"/>
      <c r="C56" s="1213" t="s">
        <v>51</v>
      </c>
      <c r="D56" s="1213"/>
      <c r="E56" s="1214"/>
      <c r="F56" s="125">
        <v>228</v>
      </c>
      <c r="G56" s="125">
        <v>228</v>
      </c>
      <c r="H56" s="126">
        <v>228</v>
      </c>
    </row>
    <row r="57" spans="2:8" ht="53.25" customHeight="1">
      <c r="B57" s="124"/>
      <c r="C57" s="1215" t="s">
        <v>52</v>
      </c>
      <c r="D57" s="1215"/>
      <c r="E57" s="1216"/>
      <c r="F57" s="127">
        <v>2868</v>
      </c>
      <c r="G57" s="127">
        <v>3125</v>
      </c>
      <c r="H57" s="128">
        <v>3333</v>
      </c>
    </row>
    <row r="58" spans="2:8" ht="45.75" customHeight="1">
      <c r="B58" s="129"/>
      <c r="C58" s="1203" t="s">
        <v>589</v>
      </c>
      <c r="D58" s="1204"/>
      <c r="E58" s="1205"/>
      <c r="F58" s="130">
        <v>1854</v>
      </c>
      <c r="G58" s="130">
        <v>1978</v>
      </c>
      <c r="H58" s="131">
        <v>2129</v>
      </c>
    </row>
    <row r="59" spans="2:8" ht="45.75" customHeight="1">
      <c r="B59" s="129"/>
      <c r="C59" s="1203" t="s">
        <v>590</v>
      </c>
      <c r="D59" s="1204"/>
      <c r="E59" s="1205"/>
      <c r="F59" s="130">
        <v>905</v>
      </c>
      <c r="G59" s="130">
        <v>1032</v>
      </c>
      <c r="H59" s="131">
        <v>1092</v>
      </c>
    </row>
    <row r="60" spans="2:8" ht="45.75" customHeight="1">
      <c r="B60" s="129"/>
      <c r="C60" s="1203" t="s">
        <v>591</v>
      </c>
      <c r="D60" s="1204"/>
      <c r="E60" s="1205"/>
      <c r="F60" s="130">
        <v>39</v>
      </c>
      <c r="G60" s="130">
        <v>40</v>
      </c>
      <c r="H60" s="131">
        <v>39</v>
      </c>
    </row>
    <row r="61" spans="2:8" ht="45.75" customHeight="1">
      <c r="B61" s="129"/>
      <c r="C61" s="1203" t="s">
        <v>592</v>
      </c>
      <c r="D61" s="1204"/>
      <c r="E61" s="1205"/>
      <c r="F61" s="130">
        <v>31</v>
      </c>
      <c r="G61" s="130">
        <v>31</v>
      </c>
      <c r="H61" s="131">
        <v>31</v>
      </c>
    </row>
    <row r="62" spans="2:8" ht="45.75" customHeight="1" thickBot="1">
      <c r="B62" s="132"/>
      <c r="C62" s="1206" t="s">
        <v>593</v>
      </c>
      <c r="D62" s="1207"/>
      <c r="E62" s="1208"/>
      <c r="F62" s="133">
        <v>12</v>
      </c>
      <c r="G62" s="133">
        <v>14</v>
      </c>
      <c r="H62" s="134">
        <v>16</v>
      </c>
    </row>
    <row r="63" spans="2:8" ht="52.5" customHeight="1" thickBot="1">
      <c r="B63" s="135"/>
      <c r="C63" s="1209" t="s">
        <v>53</v>
      </c>
      <c r="D63" s="1209"/>
      <c r="E63" s="1210"/>
      <c r="F63" s="136">
        <v>4210</v>
      </c>
      <c r="G63" s="136">
        <v>4853</v>
      </c>
      <c r="H63" s="137">
        <v>5291</v>
      </c>
    </row>
    <row r="64" spans="2:8"/>
  </sheetData>
  <sheetProtection algorithmName="SHA-512" hashValue="uYmbPKORZFBQJzPQBisRr1591QC7CG5DxVerQHV8UV5r6AkVhxkXdwHQ4pMjG/vtnA7oOSFzwDoQv9r6NKORzA==" saltValue="WhyLgGUxZXd6RBESK9aP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557</v>
      </c>
      <c r="G2" s="151"/>
      <c r="H2" s="152"/>
    </row>
    <row r="3" spans="1:8">
      <c r="A3" s="148" t="s">
        <v>550</v>
      </c>
      <c r="B3" s="153"/>
      <c r="C3" s="154"/>
      <c r="D3" s="155">
        <v>129703</v>
      </c>
      <c r="E3" s="156"/>
      <c r="F3" s="157">
        <v>85173</v>
      </c>
      <c r="G3" s="158"/>
      <c r="H3" s="159"/>
    </row>
    <row r="4" spans="1:8">
      <c r="A4" s="160"/>
      <c r="B4" s="161"/>
      <c r="C4" s="162"/>
      <c r="D4" s="163">
        <v>55002</v>
      </c>
      <c r="E4" s="164"/>
      <c r="F4" s="165">
        <v>43913</v>
      </c>
      <c r="G4" s="166"/>
      <c r="H4" s="167"/>
    </row>
    <row r="5" spans="1:8">
      <c r="A5" s="148" t="s">
        <v>552</v>
      </c>
      <c r="B5" s="153"/>
      <c r="C5" s="154"/>
      <c r="D5" s="155">
        <v>151011</v>
      </c>
      <c r="E5" s="156"/>
      <c r="F5" s="157">
        <v>94081</v>
      </c>
      <c r="G5" s="158"/>
      <c r="H5" s="159"/>
    </row>
    <row r="6" spans="1:8">
      <c r="A6" s="160"/>
      <c r="B6" s="161"/>
      <c r="C6" s="162"/>
      <c r="D6" s="163">
        <v>70385</v>
      </c>
      <c r="E6" s="164"/>
      <c r="F6" s="165">
        <v>48949</v>
      </c>
      <c r="G6" s="166"/>
      <c r="H6" s="167"/>
    </row>
    <row r="7" spans="1:8">
      <c r="A7" s="148" t="s">
        <v>553</v>
      </c>
      <c r="B7" s="153"/>
      <c r="C7" s="154"/>
      <c r="D7" s="155">
        <v>102062</v>
      </c>
      <c r="E7" s="156"/>
      <c r="F7" s="157">
        <v>92632</v>
      </c>
      <c r="G7" s="158"/>
      <c r="H7" s="159"/>
    </row>
    <row r="8" spans="1:8">
      <c r="A8" s="160"/>
      <c r="B8" s="161"/>
      <c r="C8" s="162"/>
      <c r="D8" s="163">
        <v>54682</v>
      </c>
      <c r="E8" s="164"/>
      <c r="F8" s="165">
        <v>47978</v>
      </c>
      <c r="G8" s="166"/>
      <c r="H8" s="167"/>
    </row>
    <row r="9" spans="1:8">
      <c r="A9" s="148" t="s">
        <v>554</v>
      </c>
      <c r="B9" s="153"/>
      <c r="C9" s="154"/>
      <c r="D9" s="155">
        <v>104906</v>
      </c>
      <c r="E9" s="156"/>
      <c r="F9" s="157">
        <v>96469</v>
      </c>
      <c r="G9" s="158"/>
      <c r="H9" s="159"/>
    </row>
    <row r="10" spans="1:8">
      <c r="A10" s="160"/>
      <c r="B10" s="161"/>
      <c r="C10" s="162"/>
      <c r="D10" s="163">
        <v>51852</v>
      </c>
      <c r="E10" s="164"/>
      <c r="F10" s="165">
        <v>49775</v>
      </c>
      <c r="G10" s="166"/>
      <c r="H10" s="167"/>
    </row>
    <row r="11" spans="1:8">
      <c r="A11" s="148" t="s">
        <v>555</v>
      </c>
      <c r="B11" s="153"/>
      <c r="C11" s="154"/>
      <c r="D11" s="155">
        <v>79908</v>
      </c>
      <c r="E11" s="156"/>
      <c r="F11" s="157">
        <v>85743</v>
      </c>
      <c r="G11" s="158"/>
      <c r="H11" s="159"/>
    </row>
    <row r="12" spans="1:8">
      <c r="A12" s="160"/>
      <c r="B12" s="161"/>
      <c r="C12" s="168"/>
      <c r="D12" s="163">
        <v>42417</v>
      </c>
      <c r="E12" s="164"/>
      <c r="F12" s="165">
        <v>45231</v>
      </c>
      <c r="G12" s="166"/>
      <c r="H12" s="167"/>
    </row>
    <row r="13" spans="1:8">
      <c r="A13" s="148"/>
      <c r="B13" s="153"/>
      <c r="C13" s="169"/>
      <c r="D13" s="170">
        <v>113518</v>
      </c>
      <c r="E13" s="171"/>
      <c r="F13" s="172">
        <v>90820</v>
      </c>
      <c r="G13" s="173"/>
      <c r="H13" s="159"/>
    </row>
    <row r="14" spans="1:8">
      <c r="A14" s="160"/>
      <c r="B14" s="161"/>
      <c r="C14" s="162"/>
      <c r="D14" s="163">
        <v>54868</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5.05</v>
      </c>
      <c r="C19" s="174">
        <f>ROUND(VALUE(SUBSTITUTE(実質収支比率等に係る経年分析!G$48,"▲","-")),2)</f>
        <v>3.03</v>
      </c>
      <c r="D19" s="174">
        <f>ROUND(VALUE(SUBSTITUTE(実質収支比率等に係る経年分析!H$48,"▲","-")),2)</f>
        <v>5.07</v>
      </c>
      <c r="E19" s="174">
        <f>ROUND(VALUE(SUBSTITUTE(実質収支比率等に係る経年分析!I$48,"▲","-")),2)</f>
        <v>7.53</v>
      </c>
      <c r="F19" s="174">
        <f>ROUND(VALUE(SUBSTITUTE(実質収支比率等に係る経年分析!J$48,"▲","-")),2)</f>
        <v>7.33</v>
      </c>
    </row>
    <row r="20" spans="1:11">
      <c r="A20" s="174" t="s">
        <v>57</v>
      </c>
      <c r="B20" s="174">
        <f>ROUND(VALUE(SUBSTITUTE(実質収支比率等に係る経年分析!F$47,"▲","-")),2)</f>
        <v>28.5</v>
      </c>
      <c r="C20" s="174">
        <f>ROUND(VALUE(SUBSTITUTE(実質収支比率等に係る経年分析!G$47,"▲","-")),2)</f>
        <v>23.01</v>
      </c>
      <c r="D20" s="174">
        <f>ROUND(VALUE(SUBSTITUTE(実質収支比率等に係る経年分析!H$47,"▲","-")),2)</f>
        <v>20.82</v>
      </c>
      <c r="E20" s="174">
        <f>ROUND(VALUE(SUBSTITUTE(実質収支比率等に係る経年分析!I$47,"▲","-")),2)</f>
        <v>26.07</v>
      </c>
      <c r="F20" s="174">
        <f>ROUND(VALUE(SUBSTITUTE(実質収支比率等に係る経年分析!J$47,"▲","-")),2)</f>
        <v>31.53</v>
      </c>
    </row>
    <row r="21" spans="1:11">
      <c r="A21" s="174" t="s">
        <v>58</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-7.24</v>
      </c>
      <c r="D21" s="174">
        <f>IF(ISNUMBER(VALUE(SUBSTITUTE(実質収支比率等に係る経年分析!H$49,"▲","-"))),ROUND(VALUE(SUBSTITUTE(実質収支比率等に係る経年分析!H$49,"▲","-")),2),NA())</f>
        <v>1.43</v>
      </c>
      <c r="E21" s="174">
        <f>IF(ISNUMBER(VALUE(SUBSTITUTE(実質収支比率等に係る経年分析!I$49,"▲","-"))),ROUND(VALUE(SUBSTITUTE(実質収支比率等に係る経年分析!I$49,"▲","-")),2),NA())</f>
        <v>9.51</v>
      </c>
      <c r="F21" s="174">
        <f>IF(ISNUMBER(VALUE(SUBSTITUTE(実質収支比率等に係る経年分析!J$49,"▲","-"))),ROUND(VALUE(SUBSTITUTE(実質収支比率等に係る経年分析!J$49,"▲","-")),2),NA())</f>
        <v>3.62</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垂水市漁業集落排水処理施設特別会計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垂水市簡易水道事業特別会計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垂水市交通災害共済特別会計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c r="A32" s="175" t="str">
        <f>IF(連結実質赤字比率に係る赤字・黒字の構成分析!C$38="",NA(),連結実質赤字比率に係る赤字・黒字の構成分析!C$38)</f>
        <v>垂水市国民健康保険特別会計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c r="A33" s="175" t="str">
        <f>IF(連結実質赤字比率に係る赤字・黒字の構成分析!C$37="",NA(),連結実質赤字比率に係る赤字・黒字の構成分析!C$37)</f>
        <v>垂水市介護保険特別会計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1.1499999999999999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3.27</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5.0599999999999996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7.53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7.52</v>
      </c>
    </row>
    <row r="35" spans="1:16">
      <c r="A35" s="175" t="str">
        <f>IF(連結実質赤字比率に係る赤字・黒字の構成分析!C$35="",NA(),連結実質赤字比率に係る赤字・黒字の構成分析!C$35)</f>
        <v>垂水市病院事業会計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9.31</v>
      </c>
    </row>
    <row r="36" spans="1:16">
      <c r="A36" s="175" t="str">
        <f>IF(連結実質赤字比率に係る赤字・黒字の構成分析!C$34="",NA(),連結実質赤字比率に係る赤字・黒字の構成分析!C$34)</f>
        <v>垂水市水道事業会計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10.130000000000001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831</v>
      </c>
      <c r="E42" s="176"/>
      <c r="F42" s="176"/>
      <c r="G42" s="176">
        <f>'実質公債費比率（分子）の構造'!L$52</f>
        <v>812</v>
      </c>
      <c r="H42" s="176"/>
      <c r="I42" s="176"/>
      <c r="J42" s="176">
        <f>'実質公債費比率（分子）の構造'!M$52</f>
        <v>772</v>
      </c>
      <c r="K42" s="176"/>
      <c r="L42" s="176"/>
      <c r="M42" s="176">
        <f>'実質公債費比率（分子）の構造'!N$52</f>
        <v>835</v>
      </c>
      <c r="N42" s="176"/>
      <c r="O42" s="176"/>
      <c r="P42" s="176">
        <f>'実質公債費比率（分子）の構造'!O$52</f>
        <v>798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10</v>
      </c>
      <c r="C44" s="176"/>
      <c r="D44" s="176"/>
      <c r="E44" s="176">
        <f>'実質公債費比率（分子）の構造'!L$50</f>
        <v>20</v>
      </c>
      <c r="F44" s="176"/>
      <c r="G44" s="176"/>
      <c r="H44" s="176">
        <f>'実質公債費比率（分子）の構造'!M$50</f>
        <v>20</v>
      </c>
      <c r="I44" s="176"/>
      <c r="J44" s="176"/>
      <c r="K44" s="176">
        <f>'実質公債費比率（分子）の構造'!N$50</f>
        <v>20</v>
      </c>
      <c r="L44" s="176"/>
      <c r="M44" s="176"/>
      <c r="N44" s="176">
        <f>'実質公債費比率（分子）の構造'!O$50</f>
        <v>20</v>
      </c>
      <c r="O44" s="176"/>
      <c r="P44" s="176"/>
    </row>
    <row r="45" spans="1:16">
      <c r="A45" s="176" t="s">
        <v>68</v>
      </c>
      <c r="B45" s="176">
        <f>'実質公債費比率（分子）の構造'!K$49</f>
        <v>43</v>
      </c>
      <c r="C45" s="176"/>
      <c r="D45" s="176"/>
      <c r="E45" s="176">
        <f>'実質公債費比率（分子）の構造'!L$49</f>
        <v>40</v>
      </c>
      <c r="F45" s="176"/>
      <c r="G45" s="176"/>
      <c r="H45" s="176">
        <f>'実質公債費比率（分子）の構造'!M$49</f>
        <v>39</v>
      </c>
      <c r="I45" s="176"/>
      <c r="J45" s="176"/>
      <c r="K45" s="176">
        <f>'実質公債費比率（分子）の構造'!N$49</f>
        <v>40</v>
      </c>
      <c r="L45" s="176"/>
      <c r="M45" s="176"/>
      <c r="N45" s="176">
        <f>'実質公債費比率（分子）の構造'!O$49</f>
        <v>33</v>
      </c>
      <c r="O45" s="176"/>
      <c r="P45" s="176"/>
    </row>
    <row r="46" spans="1:16">
      <c r="A46" s="176" t="s">
        <v>69</v>
      </c>
      <c r="B46" s="176">
        <f>'実質公債費比率（分子）の構造'!K$48</f>
        <v>120</v>
      </c>
      <c r="C46" s="176"/>
      <c r="D46" s="176"/>
      <c r="E46" s="176">
        <f>'実質公債費比率（分子）の構造'!L$48</f>
        <v>102</v>
      </c>
      <c r="F46" s="176"/>
      <c r="G46" s="176"/>
      <c r="H46" s="176">
        <f>'実質公債費比率（分子）の構造'!M$48</f>
        <v>139</v>
      </c>
      <c r="I46" s="176"/>
      <c r="J46" s="176"/>
      <c r="K46" s="176">
        <f>'実質公債費比率（分子）の構造'!N$48</f>
        <v>161</v>
      </c>
      <c r="L46" s="176"/>
      <c r="M46" s="176"/>
      <c r="N46" s="176">
        <f>'実質公債費比率（分子）の構造'!O$48</f>
        <v>144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980</v>
      </c>
      <c r="C49" s="176"/>
      <c r="D49" s="176"/>
      <c r="E49" s="176">
        <f>'実質公債費比率（分子）の構造'!L$45</f>
        <v>982</v>
      </c>
      <c r="F49" s="176"/>
      <c r="G49" s="176"/>
      <c r="H49" s="176">
        <f>'実質公債費比率（分子）の構造'!M$45</f>
        <v>913</v>
      </c>
      <c r="I49" s="176"/>
      <c r="J49" s="176"/>
      <c r="K49" s="176">
        <f>'実質公債費比率（分子）の構造'!N$45</f>
        <v>1079</v>
      </c>
      <c r="L49" s="176"/>
      <c r="M49" s="176"/>
      <c r="N49" s="176">
        <f>'実質公債費比率（分子）の構造'!O$45</f>
        <v>1076</v>
      </c>
      <c r="O49" s="176"/>
      <c r="P49" s="176"/>
    </row>
    <row r="50" spans="1:16">
      <c r="A50" s="176" t="s">
        <v>73</v>
      </c>
      <c r="B50" s="176" t="e">
        <f>NA()</f>
        <v>#N/A</v>
      </c>
      <c r="C50" s="176">
        <f>IF(ISNUMBER('実質公債費比率（分子）の構造'!K$53),'実質公債費比率（分子）の構造'!K$53,NA())</f>
        <v>322</v>
      </c>
      <c r="D50" s="176" t="e">
        <f>NA()</f>
        <v>#N/A</v>
      </c>
      <c r="E50" s="176" t="e">
        <f>NA()</f>
        <v>#N/A</v>
      </c>
      <c r="F50" s="176">
        <f>IF(ISNUMBER('実質公債費比率（分子）の構造'!L$53),'実質公債費比率（分子）の構造'!L$53,NA())</f>
        <v>332</v>
      </c>
      <c r="G50" s="176" t="e">
        <f>NA()</f>
        <v>#N/A</v>
      </c>
      <c r="H50" s="176" t="e">
        <f>NA()</f>
        <v>#N/A</v>
      </c>
      <c r="I50" s="176">
        <f>IF(ISNUMBER('実質公債費比率（分子）の構造'!M$53),'実質公債費比率（分子）の構造'!M$53,NA())</f>
        <v>339</v>
      </c>
      <c r="J50" s="176" t="e">
        <f>NA()</f>
        <v>#N/A</v>
      </c>
      <c r="K50" s="176" t="e">
        <f>NA()</f>
        <v>#N/A</v>
      </c>
      <c r="L50" s="176">
        <f>IF(ISNUMBER('実質公債費比率（分子）の構造'!N$53),'実質公債費比率（分子）の構造'!N$53,NA())</f>
        <v>465</v>
      </c>
      <c r="M50" s="176" t="e">
        <f>NA()</f>
        <v>#N/A</v>
      </c>
      <c r="N50" s="176" t="e">
        <f>NA()</f>
        <v>#N/A</v>
      </c>
      <c r="O50" s="176">
        <f>IF(ISNUMBER('実質公債費比率（分子）の構造'!O$53),'実質公債費比率（分子）の構造'!O$53,NA())</f>
        <v>475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7381</v>
      </c>
      <c r="E56" s="175"/>
      <c r="F56" s="175"/>
      <c r="G56" s="175">
        <f>'将来負担比率（分子）の構造'!J$52</f>
        <v>7326</v>
      </c>
      <c r="H56" s="175"/>
      <c r="I56" s="175"/>
      <c r="J56" s="175">
        <f>'将来負担比率（分子）の構造'!K$52</f>
        <v>7395</v>
      </c>
      <c r="K56" s="175"/>
      <c r="L56" s="175"/>
      <c r="M56" s="175">
        <f>'将来負担比率（分子）の構造'!L$52</f>
        <v>7286</v>
      </c>
      <c r="N56" s="175"/>
      <c r="O56" s="175"/>
      <c r="P56" s="175">
        <f>'将来負担比率（分子）の構造'!M$52</f>
        <v>6750</v>
      </c>
    </row>
    <row r="57" spans="1:16">
      <c r="A57" s="175" t="s">
        <v>44</v>
      </c>
      <c r="B57" s="175"/>
      <c r="C57" s="175"/>
      <c r="D57" s="175">
        <f>'将来負担比率（分子）の構造'!I$51</f>
        <v>27</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4519</v>
      </c>
      <c r="E58" s="175"/>
      <c r="F58" s="175"/>
      <c r="G58" s="175">
        <f>'将来負担比率（分子）の構造'!J$50</f>
        <v>4648</v>
      </c>
      <c r="H58" s="175"/>
      <c r="I58" s="175"/>
      <c r="J58" s="175">
        <f>'将来負担比率（分子）の構造'!K$50</f>
        <v>4494</v>
      </c>
      <c r="K58" s="175"/>
      <c r="L58" s="175"/>
      <c r="M58" s="175">
        <f>'将来負担比率（分子）の構造'!L$50</f>
        <v>5141</v>
      </c>
      <c r="N58" s="175"/>
      <c r="O58" s="175"/>
      <c r="P58" s="175">
        <f>'将来負担比率（分子）の構造'!M$50</f>
        <v>5630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586</v>
      </c>
      <c r="C61" s="175"/>
      <c r="D61" s="175"/>
      <c r="E61" s="175">
        <f>'将来負担比率（分子）の構造'!J$46</f>
        <v>450</v>
      </c>
      <c r="F61" s="175"/>
      <c r="G61" s="175"/>
      <c r="H61" s="175">
        <f>'将来負担比率（分子）の構造'!K$46</f>
        <v>377</v>
      </c>
      <c r="I61" s="175"/>
      <c r="J61" s="175"/>
      <c r="K61" s="175">
        <f>'将来負担比率（分子）の構造'!L$46</f>
        <v>308</v>
      </c>
      <c r="L61" s="175"/>
      <c r="M61" s="175"/>
      <c r="N61" s="175">
        <f>'将来負担比率（分子）の構造'!M$46</f>
        <v>253</v>
      </c>
      <c r="O61" s="175"/>
      <c r="P61" s="175"/>
    </row>
    <row r="62" spans="1:16">
      <c r="A62" s="175" t="s">
        <v>37</v>
      </c>
      <c r="B62" s="175">
        <f>'将来負担比率（分子）の構造'!I$45</f>
        <v>1426</v>
      </c>
      <c r="C62" s="175"/>
      <c r="D62" s="175"/>
      <c r="E62" s="175">
        <f>'将来負担比率（分子）の構造'!J$45</f>
        <v>1217</v>
      </c>
      <c r="F62" s="175"/>
      <c r="G62" s="175"/>
      <c r="H62" s="175">
        <f>'将来負担比率（分子）の構造'!K$45</f>
        <v>1129</v>
      </c>
      <c r="I62" s="175"/>
      <c r="J62" s="175"/>
      <c r="K62" s="175">
        <f>'将来負担比率（分子）の構造'!L$45</f>
        <v>1064</v>
      </c>
      <c r="L62" s="175"/>
      <c r="M62" s="175"/>
      <c r="N62" s="175">
        <f>'将来負担比率（分子）の構造'!M$45</f>
        <v>1107</v>
      </c>
      <c r="O62" s="175"/>
      <c r="P62" s="175"/>
    </row>
    <row r="63" spans="1:16">
      <c r="A63" s="175" t="s">
        <v>36</v>
      </c>
      <c r="B63" s="175">
        <f>'将来負担比率（分子）の構造'!I$44</f>
        <v>154</v>
      </c>
      <c r="C63" s="175"/>
      <c r="D63" s="175"/>
      <c r="E63" s="175">
        <f>'将来負担比率（分子）の構造'!J$44</f>
        <v>113</v>
      </c>
      <c r="F63" s="175"/>
      <c r="G63" s="175"/>
      <c r="H63" s="175">
        <f>'将来負担比率（分子）の構造'!K$44</f>
        <v>74</v>
      </c>
      <c r="I63" s="175"/>
      <c r="J63" s="175"/>
      <c r="K63" s="175">
        <f>'将来負担比率（分子）の構造'!L$44</f>
        <v>35</v>
      </c>
      <c r="L63" s="175"/>
      <c r="M63" s="175"/>
      <c r="N63" s="175">
        <f>'将来負担比率（分子）の構造'!M$44</f>
        <v>3</v>
      </c>
      <c r="O63" s="175"/>
      <c r="P63" s="175"/>
    </row>
    <row r="64" spans="1:16">
      <c r="A64" s="175" t="s">
        <v>35</v>
      </c>
      <c r="B64" s="175">
        <f>'将来負担比率（分子）の構造'!I$43</f>
        <v>1226</v>
      </c>
      <c r="C64" s="175"/>
      <c r="D64" s="175"/>
      <c r="E64" s="175">
        <f>'将来負担比率（分子）の構造'!J$43</f>
        <v>1246</v>
      </c>
      <c r="F64" s="175"/>
      <c r="G64" s="175"/>
      <c r="H64" s="175">
        <f>'将来負担比率（分子）の構造'!K$43</f>
        <v>1421</v>
      </c>
      <c r="I64" s="175"/>
      <c r="J64" s="175"/>
      <c r="K64" s="175">
        <f>'将来負担比率（分子）の構造'!L$43</f>
        <v>1336</v>
      </c>
      <c r="L64" s="175"/>
      <c r="M64" s="175"/>
      <c r="N64" s="175">
        <f>'将来負担比率（分子）の構造'!M$43</f>
        <v>1198</v>
      </c>
      <c r="O64" s="175"/>
      <c r="P64" s="175"/>
    </row>
    <row r="65" spans="1:16">
      <c r="A65" s="175" t="s">
        <v>34</v>
      </c>
      <c r="B65" s="175">
        <f>'将来負担比率（分子）の構造'!I$42</f>
        <v>278</v>
      </c>
      <c r="C65" s="175"/>
      <c r="D65" s="175"/>
      <c r="E65" s="175">
        <f>'将来負担比率（分子）の構造'!J$42</f>
        <v>259</v>
      </c>
      <c r="F65" s="175"/>
      <c r="G65" s="175"/>
      <c r="H65" s="175">
        <f>'将来負担比率（分子）の構造'!K$42</f>
        <v>239</v>
      </c>
      <c r="I65" s="175"/>
      <c r="J65" s="175"/>
      <c r="K65" s="175">
        <f>'将来負担比率（分子）の構造'!L$42</f>
        <v>220</v>
      </c>
      <c r="L65" s="175"/>
      <c r="M65" s="175"/>
      <c r="N65" s="175">
        <f>'将来負担比率（分子）の構造'!M$42</f>
        <v>201</v>
      </c>
      <c r="O65" s="175"/>
      <c r="P65" s="175"/>
    </row>
    <row r="66" spans="1:16">
      <c r="A66" s="175" t="s">
        <v>33</v>
      </c>
      <c r="B66" s="175">
        <f>'将来負担比率（分子）の構造'!I$41</f>
        <v>9699</v>
      </c>
      <c r="C66" s="175"/>
      <c r="D66" s="175"/>
      <c r="E66" s="175">
        <f>'将来負担比率（分子）の構造'!J$41</f>
        <v>9960</v>
      </c>
      <c r="F66" s="175"/>
      <c r="G66" s="175"/>
      <c r="H66" s="175">
        <f>'将来負担比率（分子）の構造'!K$41</f>
        <v>9860</v>
      </c>
      <c r="I66" s="175"/>
      <c r="J66" s="175"/>
      <c r="K66" s="175">
        <f>'将来負担比率（分子）の構造'!L$41</f>
        <v>9410</v>
      </c>
      <c r="L66" s="175"/>
      <c r="M66" s="175"/>
      <c r="N66" s="175">
        <f>'将来負担比率（分子）の構造'!M$41</f>
        <v>8975</v>
      </c>
      <c r="O66" s="175"/>
      <c r="P66" s="175"/>
    </row>
    <row r="67" spans="1:16">
      <c r="A67" s="175" t="s">
        <v>77</v>
      </c>
      <c r="B67" s="175" t="e">
        <f>NA()</f>
        <v>#N/A</v>
      </c>
      <c r="C67" s="175">
        <f>IF(ISNUMBER('将来負担比率（分子）の構造'!I$53), IF('将来負担比率（分子）の構造'!I$53 &lt; 0, 0, '将来負担比率（分子）の構造'!I$53), NA())</f>
        <v>1441</v>
      </c>
      <c r="D67" s="175" t="e">
        <f>NA()</f>
        <v>#N/A</v>
      </c>
      <c r="E67" s="175" t="e">
        <f>NA()</f>
        <v>#N/A</v>
      </c>
      <c r="F67" s="175">
        <f>IF(ISNUMBER('将来負担比率（分子）の構造'!J$53), IF('将来負担比率（分子）の構造'!J$53 &lt; 0, 0, '将来負担比率（分子）の構造'!J$53), NA())</f>
        <v>1272</v>
      </c>
      <c r="G67" s="175" t="e">
        <f>NA()</f>
        <v>#N/A</v>
      </c>
      <c r="H67" s="175" t="e">
        <f>NA()</f>
        <v>#N/A</v>
      </c>
      <c r="I67" s="175">
        <f>IF(ISNUMBER('将来負担比率（分子）の構造'!K$53), IF('将来負担比率（分子）の構造'!K$53 &lt; 0, 0, '将来負担比率（分子）の構造'!K$53), NA())</f>
        <v>1211</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1115</v>
      </c>
      <c r="C72" s="179">
        <f>基金残高に係る経年分析!G55</f>
        <v>1500</v>
      </c>
      <c r="D72" s="179">
        <f>基金残高に係る経年分析!H55</f>
        <v>1730</v>
      </c>
    </row>
    <row r="73" spans="1:16">
      <c r="A73" s="178" t="s">
        <v>80</v>
      </c>
      <c r="B73" s="179">
        <f>基金残高に係る経年分析!F56</f>
        <v>228</v>
      </c>
      <c r="C73" s="179">
        <f>基金残高に係る経年分析!G56</f>
        <v>228</v>
      </c>
      <c r="D73" s="179">
        <f>基金残高に係る経年分析!H56</f>
        <v>228</v>
      </c>
    </row>
    <row r="74" spans="1:16">
      <c r="A74" s="178" t="s">
        <v>81</v>
      </c>
      <c r="B74" s="179">
        <f>基金残高に係る経年分析!F57</f>
        <v>2868</v>
      </c>
      <c r="C74" s="179">
        <f>基金残高に係る経年分析!G57</f>
        <v>3125</v>
      </c>
      <c r="D74" s="179">
        <f>基金残高に係る経年分析!H57</f>
        <v>3333</v>
      </c>
    </row>
  </sheetData>
  <sheetProtection algorithmName="SHA-512" hashValue="wGZmlEKoKxhoLNLh7AjiARIIMCSGIt+E9bgp2EbbfsS1mwU/ERpjOPCe2Fp789EgnHiYOmnnVYfthgok+c/T+A==" saltValue="dZtL5Jbqv1VtyZPpidCU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1414035</v>
      </c>
      <c r="S5" s="677"/>
      <c r="T5" s="677"/>
      <c r="U5" s="677"/>
      <c r="V5" s="677"/>
      <c r="W5" s="677"/>
      <c r="X5" s="677"/>
      <c r="Y5" s="702"/>
      <c r="Z5" s="715">
        <v>10.6</v>
      </c>
      <c r="AA5" s="715"/>
      <c r="AB5" s="715"/>
      <c r="AC5" s="715"/>
      <c r="AD5" s="716">
        <v>1414035</v>
      </c>
      <c r="AE5" s="716"/>
      <c r="AF5" s="716"/>
      <c r="AG5" s="716"/>
      <c r="AH5" s="716"/>
      <c r="AI5" s="716"/>
      <c r="AJ5" s="716"/>
      <c r="AK5" s="716"/>
      <c r="AL5" s="703">
        <v>25.7</v>
      </c>
      <c r="AM5" s="685"/>
      <c r="AN5" s="685"/>
      <c r="AO5" s="704"/>
      <c r="AP5" s="679" t="s">
        <v>231</v>
      </c>
      <c r="AQ5" s="680"/>
      <c r="AR5" s="680"/>
      <c r="AS5" s="680"/>
      <c r="AT5" s="680"/>
      <c r="AU5" s="680"/>
      <c r="AV5" s="680"/>
      <c r="AW5" s="680"/>
      <c r="AX5" s="680"/>
      <c r="AY5" s="680"/>
      <c r="AZ5" s="680"/>
      <c r="BA5" s="680"/>
      <c r="BB5" s="680"/>
      <c r="BC5" s="680"/>
      <c r="BD5" s="680"/>
      <c r="BE5" s="680"/>
      <c r="BF5" s="681"/>
      <c r="BG5" s="621">
        <v>1409775</v>
      </c>
      <c r="BH5" s="622"/>
      <c r="BI5" s="622"/>
      <c r="BJ5" s="622"/>
      <c r="BK5" s="622"/>
      <c r="BL5" s="622"/>
      <c r="BM5" s="622"/>
      <c r="BN5" s="623"/>
      <c r="BO5" s="659">
        <v>99.7</v>
      </c>
      <c r="BP5" s="659"/>
      <c r="BQ5" s="659"/>
      <c r="BR5" s="659"/>
      <c r="BS5" s="660">
        <v>15916</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86752</v>
      </c>
      <c r="S6" s="622"/>
      <c r="T6" s="622"/>
      <c r="U6" s="622"/>
      <c r="V6" s="622"/>
      <c r="W6" s="622"/>
      <c r="X6" s="622"/>
      <c r="Y6" s="623"/>
      <c r="Z6" s="659">
        <v>0.7</v>
      </c>
      <c r="AA6" s="659"/>
      <c r="AB6" s="659"/>
      <c r="AC6" s="659"/>
      <c r="AD6" s="660">
        <v>86752</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1409775</v>
      </c>
      <c r="BH6" s="622"/>
      <c r="BI6" s="622"/>
      <c r="BJ6" s="622"/>
      <c r="BK6" s="622"/>
      <c r="BL6" s="622"/>
      <c r="BM6" s="622"/>
      <c r="BN6" s="623"/>
      <c r="BO6" s="659">
        <v>99.7</v>
      </c>
      <c r="BP6" s="659"/>
      <c r="BQ6" s="659"/>
      <c r="BR6" s="659"/>
      <c r="BS6" s="660">
        <v>15916</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108876</v>
      </c>
      <c r="CS6" s="622"/>
      <c r="CT6" s="622"/>
      <c r="CU6" s="622"/>
      <c r="CV6" s="622"/>
      <c r="CW6" s="622"/>
      <c r="CX6" s="622"/>
      <c r="CY6" s="623"/>
      <c r="CZ6" s="703">
        <v>0.8</v>
      </c>
      <c r="DA6" s="685"/>
      <c r="DB6" s="685"/>
      <c r="DC6" s="705"/>
      <c r="DD6" s="627" t="s">
        <v>238</v>
      </c>
      <c r="DE6" s="622"/>
      <c r="DF6" s="622"/>
      <c r="DG6" s="622"/>
      <c r="DH6" s="622"/>
      <c r="DI6" s="622"/>
      <c r="DJ6" s="622"/>
      <c r="DK6" s="622"/>
      <c r="DL6" s="622"/>
      <c r="DM6" s="622"/>
      <c r="DN6" s="622"/>
      <c r="DO6" s="622"/>
      <c r="DP6" s="623"/>
      <c r="DQ6" s="627">
        <v>108810</v>
      </c>
      <c r="DR6" s="622"/>
      <c r="DS6" s="622"/>
      <c r="DT6" s="622"/>
      <c r="DU6" s="622"/>
      <c r="DV6" s="622"/>
      <c r="DW6" s="622"/>
      <c r="DX6" s="622"/>
      <c r="DY6" s="622"/>
      <c r="DZ6" s="622"/>
      <c r="EA6" s="622"/>
      <c r="EB6" s="622"/>
      <c r="EC6" s="658"/>
    </row>
    <row r="7" spans="2:143" ht="11.25" customHeight="1">
      <c r="B7" s="618" t="s">
        <v>239</v>
      </c>
      <c r="C7" s="619"/>
      <c r="D7" s="619"/>
      <c r="E7" s="619"/>
      <c r="F7" s="619"/>
      <c r="G7" s="619"/>
      <c r="H7" s="619"/>
      <c r="I7" s="619"/>
      <c r="J7" s="619"/>
      <c r="K7" s="619"/>
      <c r="L7" s="619"/>
      <c r="M7" s="619"/>
      <c r="N7" s="619"/>
      <c r="O7" s="619"/>
      <c r="P7" s="619"/>
      <c r="Q7" s="620"/>
      <c r="R7" s="621">
        <v>362</v>
      </c>
      <c r="S7" s="622"/>
      <c r="T7" s="622"/>
      <c r="U7" s="622"/>
      <c r="V7" s="622"/>
      <c r="W7" s="622"/>
      <c r="X7" s="622"/>
      <c r="Y7" s="623"/>
      <c r="Z7" s="659">
        <v>0</v>
      </c>
      <c r="AA7" s="659"/>
      <c r="AB7" s="659"/>
      <c r="AC7" s="659"/>
      <c r="AD7" s="660">
        <v>362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537399</v>
      </c>
      <c r="BH7" s="622"/>
      <c r="BI7" s="622"/>
      <c r="BJ7" s="622"/>
      <c r="BK7" s="622"/>
      <c r="BL7" s="622"/>
      <c r="BM7" s="622"/>
      <c r="BN7" s="623"/>
      <c r="BO7" s="659">
        <v>38</v>
      </c>
      <c r="BP7" s="659"/>
      <c r="BQ7" s="659"/>
      <c r="BR7" s="659"/>
      <c r="BS7" s="660">
        <v>15916</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3478936</v>
      </c>
      <c r="CS7" s="622"/>
      <c r="CT7" s="622"/>
      <c r="CU7" s="622"/>
      <c r="CV7" s="622"/>
      <c r="CW7" s="622"/>
      <c r="CX7" s="622"/>
      <c r="CY7" s="623"/>
      <c r="CZ7" s="659">
        <v>27.1</v>
      </c>
      <c r="DA7" s="659"/>
      <c r="DB7" s="659"/>
      <c r="DC7" s="659"/>
      <c r="DD7" s="627">
        <v>26842</v>
      </c>
      <c r="DE7" s="622"/>
      <c r="DF7" s="622"/>
      <c r="DG7" s="622"/>
      <c r="DH7" s="622"/>
      <c r="DI7" s="622"/>
      <c r="DJ7" s="622"/>
      <c r="DK7" s="622"/>
      <c r="DL7" s="622"/>
      <c r="DM7" s="622"/>
      <c r="DN7" s="622"/>
      <c r="DO7" s="622"/>
      <c r="DP7" s="623"/>
      <c r="DQ7" s="627">
        <v>1484947</v>
      </c>
      <c r="DR7" s="622"/>
      <c r="DS7" s="622"/>
      <c r="DT7" s="622"/>
      <c r="DU7" s="622"/>
      <c r="DV7" s="622"/>
      <c r="DW7" s="622"/>
      <c r="DX7" s="622"/>
      <c r="DY7" s="622"/>
      <c r="DZ7" s="622"/>
      <c r="EA7" s="622"/>
      <c r="EB7" s="622"/>
      <c r="EC7" s="658"/>
    </row>
    <row r="8" spans="2:143" ht="11.25" customHeight="1">
      <c r="B8" s="618" t="s">
        <v>242</v>
      </c>
      <c r="C8" s="619"/>
      <c r="D8" s="619"/>
      <c r="E8" s="619"/>
      <c r="F8" s="619"/>
      <c r="G8" s="619"/>
      <c r="H8" s="619"/>
      <c r="I8" s="619"/>
      <c r="J8" s="619"/>
      <c r="K8" s="619"/>
      <c r="L8" s="619"/>
      <c r="M8" s="619"/>
      <c r="N8" s="619"/>
      <c r="O8" s="619"/>
      <c r="P8" s="619"/>
      <c r="Q8" s="620"/>
      <c r="R8" s="621">
        <v>3481</v>
      </c>
      <c r="S8" s="622"/>
      <c r="T8" s="622"/>
      <c r="U8" s="622"/>
      <c r="V8" s="622"/>
      <c r="W8" s="622"/>
      <c r="X8" s="622"/>
      <c r="Y8" s="623"/>
      <c r="Z8" s="659">
        <v>0</v>
      </c>
      <c r="AA8" s="659"/>
      <c r="AB8" s="659"/>
      <c r="AC8" s="659"/>
      <c r="AD8" s="660">
        <v>3481</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17875</v>
      </c>
      <c r="BH8" s="622"/>
      <c r="BI8" s="622"/>
      <c r="BJ8" s="622"/>
      <c r="BK8" s="622"/>
      <c r="BL8" s="622"/>
      <c r="BM8" s="622"/>
      <c r="BN8" s="623"/>
      <c r="BO8" s="659">
        <v>1.3</v>
      </c>
      <c r="BP8" s="659"/>
      <c r="BQ8" s="659"/>
      <c r="BR8" s="659"/>
      <c r="BS8" s="660" t="s">
        <v>130</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3642867</v>
      </c>
      <c r="CS8" s="622"/>
      <c r="CT8" s="622"/>
      <c r="CU8" s="622"/>
      <c r="CV8" s="622"/>
      <c r="CW8" s="622"/>
      <c r="CX8" s="622"/>
      <c r="CY8" s="623"/>
      <c r="CZ8" s="659">
        <v>28.3</v>
      </c>
      <c r="DA8" s="659"/>
      <c r="DB8" s="659"/>
      <c r="DC8" s="659"/>
      <c r="DD8" s="627">
        <v>10714</v>
      </c>
      <c r="DE8" s="622"/>
      <c r="DF8" s="622"/>
      <c r="DG8" s="622"/>
      <c r="DH8" s="622"/>
      <c r="DI8" s="622"/>
      <c r="DJ8" s="622"/>
      <c r="DK8" s="622"/>
      <c r="DL8" s="622"/>
      <c r="DM8" s="622"/>
      <c r="DN8" s="622"/>
      <c r="DO8" s="622"/>
      <c r="DP8" s="623"/>
      <c r="DQ8" s="627">
        <v>1843160</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3941</v>
      </c>
      <c r="S9" s="622"/>
      <c r="T9" s="622"/>
      <c r="U9" s="622"/>
      <c r="V9" s="622"/>
      <c r="W9" s="622"/>
      <c r="X9" s="622"/>
      <c r="Y9" s="623"/>
      <c r="Z9" s="659">
        <v>0</v>
      </c>
      <c r="AA9" s="659"/>
      <c r="AB9" s="659"/>
      <c r="AC9" s="659"/>
      <c r="AD9" s="660">
        <v>3941</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425749</v>
      </c>
      <c r="BH9" s="622"/>
      <c r="BI9" s="622"/>
      <c r="BJ9" s="622"/>
      <c r="BK9" s="622"/>
      <c r="BL9" s="622"/>
      <c r="BM9" s="622"/>
      <c r="BN9" s="623"/>
      <c r="BO9" s="659">
        <v>30.1</v>
      </c>
      <c r="BP9" s="659"/>
      <c r="BQ9" s="659"/>
      <c r="BR9" s="659"/>
      <c r="BS9" s="660" t="s">
        <v>130</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1134339</v>
      </c>
      <c r="CS9" s="622"/>
      <c r="CT9" s="622"/>
      <c r="CU9" s="622"/>
      <c r="CV9" s="622"/>
      <c r="CW9" s="622"/>
      <c r="CX9" s="622"/>
      <c r="CY9" s="623"/>
      <c r="CZ9" s="659">
        <v>8.8000000000000007</v>
      </c>
      <c r="DA9" s="659"/>
      <c r="DB9" s="659"/>
      <c r="DC9" s="659"/>
      <c r="DD9" s="627">
        <v>62403</v>
      </c>
      <c r="DE9" s="622"/>
      <c r="DF9" s="622"/>
      <c r="DG9" s="622"/>
      <c r="DH9" s="622"/>
      <c r="DI9" s="622"/>
      <c r="DJ9" s="622"/>
      <c r="DK9" s="622"/>
      <c r="DL9" s="622"/>
      <c r="DM9" s="622"/>
      <c r="DN9" s="622"/>
      <c r="DO9" s="622"/>
      <c r="DP9" s="623"/>
      <c r="DQ9" s="627">
        <v>763732</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238</v>
      </c>
      <c r="AA10" s="659"/>
      <c r="AB10" s="659"/>
      <c r="AC10" s="659"/>
      <c r="AD10" s="660" t="s">
        <v>238</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38042</v>
      </c>
      <c r="BH10" s="622"/>
      <c r="BI10" s="622"/>
      <c r="BJ10" s="622"/>
      <c r="BK10" s="622"/>
      <c r="BL10" s="622"/>
      <c r="BM10" s="622"/>
      <c r="BN10" s="623"/>
      <c r="BO10" s="659">
        <v>2.7</v>
      </c>
      <c r="BP10" s="659"/>
      <c r="BQ10" s="659"/>
      <c r="BR10" s="659"/>
      <c r="BS10" s="660" t="s">
        <v>130</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238</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345608</v>
      </c>
      <c r="S11" s="622"/>
      <c r="T11" s="622"/>
      <c r="U11" s="622"/>
      <c r="V11" s="622"/>
      <c r="W11" s="622"/>
      <c r="X11" s="622"/>
      <c r="Y11" s="623"/>
      <c r="Z11" s="624">
        <v>2.6</v>
      </c>
      <c r="AA11" s="625"/>
      <c r="AB11" s="625"/>
      <c r="AC11" s="626"/>
      <c r="AD11" s="627">
        <v>345608</v>
      </c>
      <c r="AE11" s="622"/>
      <c r="AF11" s="622"/>
      <c r="AG11" s="622"/>
      <c r="AH11" s="622"/>
      <c r="AI11" s="622"/>
      <c r="AJ11" s="622"/>
      <c r="AK11" s="623"/>
      <c r="AL11" s="624">
        <v>6.3</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55733</v>
      </c>
      <c r="BH11" s="622"/>
      <c r="BI11" s="622"/>
      <c r="BJ11" s="622"/>
      <c r="BK11" s="622"/>
      <c r="BL11" s="622"/>
      <c r="BM11" s="622"/>
      <c r="BN11" s="623"/>
      <c r="BO11" s="659">
        <v>3.9</v>
      </c>
      <c r="BP11" s="659"/>
      <c r="BQ11" s="659"/>
      <c r="BR11" s="659"/>
      <c r="BS11" s="660">
        <v>15916</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886350</v>
      </c>
      <c r="CS11" s="622"/>
      <c r="CT11" s="622"/>
      <c r="CU11" s="622"/>
      <c r="CV11" s="622"/>
      <c r="CW11" s="622"/>
      <c r="CX11" s="622"/>
      <c r="CY11" s="623"/>
      <c r="CZ11" s="659">
        <v>6.9</v>
      </c>
      <c r="DA11" s="659"/>
      <c r="DB11" s="659"/>
      <c r="DC11" s="659"/>
      <c r="DD11" s="627">
        <v>338957</v>
      </c>
      <c r="DE11" s="622"/>
      <c r="DF11" s="622"/>
      <c r="DG11" s="622"/>
      <c r="DH11" s="622"/>
      <c r="DI11" s="622"/>
      <c r="DJ11" s="622"/>
      <c r="DK11" s="622"/>
      <c r="DL11" s="622"/>
      <c r="DM11" s="622"/>
      <c r="DN11" s="622"/>
      <c r="DO11" s="622"/>
      <c r="DP11" s="623"/>
      <c r="DQ11" s="627">
        <v>312352</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238</v>
      </c>
      <c r="AA12" s="659"/>
      <c r="AB12" s="659"/>
      <c r="AC12" s="659"/>
      <c r="AD12" s="660" t="s">
        <v>130</v>
      </c>
      <c r="AE12" s="660"/>
      <c r="AF12" s="660"/>
      <c r="AG12" s="660"/>
      <c r="AH12" s="660"/>
      <c r="AI12" s="660"/>
      <c r="AJ12" s="660"/>
      <c r="AK12" s="660"/>
      <c r="AL12" s="624" t="s">
        <v>130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700583</v>
      </c>
      <c r="BH12" s="622"/>
      <c r="BI12" s="622"/>
      <c r="BJ12" s="622"/>
      <c r="BK12" s="622"/>
      <c r="BL12" s="622"/>
      <c r="BM12" s="622"/>
      <c r="BN12" s="623"/>
      <c r="BO12" s="659">
        <v>49.5</v>
      </c>
      <c r="BP12" s="659"/>
      <c r="BQ12" s="659"/>
      <c r="BR12" s="659"/>
      <c r="BS12" s="660" t="s">
        <v>238</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366707</v>
      </c>
      <c r="CS12" s="622"/>
      <c r="CT12" s="622"/>
      <c r="CU12" s="622"/>
      <c r="CV12" s="622"/>
      <c r="CW12" s="622"/>
      <c r="CX12" s="622"/>
      <c r="CY12" s="623"/>
      <c r="CZ12" s="659">
        <v>2.9</v>
      </c>
      <c r="DA12" s="659"/>
      <c r="DB12" s="659"/>
      <c r="DC12" s="659"/>
      <c r="DD12" s="627">
        <v>93639</v>
      </c>
      <c r="DE12" s="622"/>
      <c r="DF12" s="622"/>
      <c r="DG12" s="622"/>
      <c r="DH12" s="622"/>
      <c r="DI12" s="622"/>
      <c r="DJ12" s="622"/>
      <c r="DK12" s="622"/>
      <c r="DL12" s="622"/>
      <c r="DM12" s="622"/>
      <c r="DN12" s="622"/>
      <c r="DO12" s="622"/>
      <c r="DP12" s="623"/>
      <c r="DQ12" s="627">
        <v>265437</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130</v>
      </c>
      <c r="AA13" s="659"/>
      <c r="AB13" s="659"/>
      <c r="AC13" s="659"/>
      <c r="AD13" s="660" t="s">
        <v>238</v>
      </c>
      <c r="AE13" s="660"/>
      <c r="AF13" s="660"/>
      <c r="AG13" s="660"/>
      <c r="AH13" s="660"/>
      <c r="AI13" s="660"/>
      <c r="AJ13" s="660"/>
      <c r="AK13" s="660"/>
      <c r="AL13" s="624" t="s">
        <v>238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687140</v>
      </c>
      <c r="BH13" s="622"/>
      <c r="BI13" s="622"/>
      <c r="BJ13" s="622"/>
      <c r="BK13" s="622"/>
      <c r="BL13" s="622"/>
      <c r="BM13" s="622"/>
      <c r="BN13" s="623"/>
      <c r="BO13" s="659">
        <v>48.6</v>
      </c>
      <c r="BP13" s="659"/>
      <c r="BQ13" s="659"/>
      <c r="BR13" s="659"/>
      <c r="BS13" s="660" t="s">
        <v>130</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541641</v>
      </c>
      <c r="CS13" s="622"/>
      <c r="CT13" s="622"/>
      <c r="CU13" s="622"/>
      <c r="CV13" s="622"/>
      <c r="CW13" s="622"/>
      <c r="CX13" s="622"/>
      <c r="CY13" s="623"/>
      <c r="CZ13" s="659">
        <v>4.2</v>
      </c>
      <c r="DA13" s="659"/>
      <c r="DB13" s="659"/>
      <c r="DC13" s="659"/>
      <c r="DD13" s="627">
        <v>427481</v>
      </c>
      <c r="DE13" s="622"/>
      <c r="DF13" s="622"/>
      <c r="DG13" s="622"/>
      <c r="DH13" s="622"/>
      <c r="DI13" s="622"/>
      <c r="DJ13" s="622"/>
      <c r="DK13" s="622"/>
      <c r="DL13" s="622"/>
      <c r="DM13" s="622"/>
      <c r="DN13" s="622"/>
      <c r="DO13" s="622"/>
      <c r="DP13" s="623"/>
      <c r="DQ13" s="627">
        <v>192593</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238</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59140</v>
      </c>
      <c r="BH14" s="622"/>
      <c r="BI14" s="622"/>
      <c r="BJ14" s="622"/>
      <c r="BK14" s="622"/>
      <c r="BL14" s="622"/>
      <c r="BM14" s="622"/>
      <c r="BN14" s="623"/>
      <c r="BO14" s="659">
        <v>4.2</v>
      </c>
      <c r="BP14" s="659"/>
      <c r="BQ14" s="659"/>
      <c r="BR14" s="659"/>
      <c r="BS14" s="660" t="s">
        <v>130</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479889</v>
      </c>
      <c r="CS14" s="622"/>
      <c r="CT14" s="622"/>
      <c r="CU14" s="622"/>
      <c r="CV14" s="622"/>
      <c r="CW14" s="622"/>
      <c r="CX14" s="622"/>
      <c r="CY14" s="623"/>
      <c r="CZ14" s="659">
        <v>3.7</v>
      </c>
      <c r="DA14" s="659"/>
      <c r="DB14" s="659"/>
      <c r="DC14" s="659"/>
      <c r="DD14" s="627">
        <v>70498</v>
      </c>
      <c r="DE14" s="622"/>
      <c r="DF14" s="622"/>
      <c r="DG14" s="622"/>
      <c r="DH14" s="622"/>
      <c r="DI14" s="622"/>
      <c r="DJ14" s="622"/>
      <c r="DK14" s="622"/>
      <c r="DL14" s="622"/>
      <c r="DM14" s="622"/>
      <c r="DN14" s="622"/>
      <c r="DO14" s="622"/>
      <c r="DP14" s="623"/>
      <c r="DQ14" s="627">
        <v>391344</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238</v>
      </c>
      <c r="AE15" s="660"/>
      <c r="AF15" s="660"/>
      <c r="AG15" s="660"/>
      <c r="AH15" s="660"/>
      <c r="AI15" s="660"/>
      <c r="AJ15" s="660"/>
      <c r="AK15" s="660"/>
      <c r="AL15" s="624" t="s">
        <v>238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112653</v>
      </c>
      <c r="BH15" s="622"/>
      <c r="BI15" s="622"/>
      <c r="BJ15" s="622"/>
      <c r="BK15" s="622"/>
      <c r="BL15" s="622"/>
      <c r="BM15" s="622"/>
      <c r="BN15" s="623"/>
      <c r="BO15" s="659">
        <v>8</v>
      </c>
      <c r="BP15" s="659"/>
      <c r="BQ15" s="659"/>
      <c r="BR15" s="659"/>
      <c r="BS15" s="660" t="s">
        <v>238</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732224</v>
      </c>
      <c r="CS15" s="622"/>
      <c r="CT15" s="622"/>
      <c r="CU15" s="622"/>
      <c r="CV15" s="622"/>
      <c r="CW15" s="622"/>
      <c r="CX15" s="622"/>
      <c r="CY15" s="623"/>
      <c r="CZ15" s="659">
        <v>5.7</v>
      </c>
      <c r="DA15" s="659"/>
      <c r="DB15" s="659"/>
      <c r="DC15" s="659"/>
      <c r="DD15" s="627">
        <v>58135</v>
      </c>
      <c r="DE15" s="622"/>
      <c r="DF15" s="622"/>
      <c r="DG15" s="622"/>
      <c r="DH15" s="622"/>
      <c r="DI15" s="622"/>
      <c r="DJ15" s="622"/>
      <c r="DK15" s="622"/>
      <c r="DL15" s="622"/>
      <c r="DM15" s="622"/>
      <c r="DN15" s="622"/>
      <c r="DO15" s="622"/>
      <c r="DP15" s="623"/>
      <c r="DQ15" s="627">
        <v>604596</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3690</v>
      </c>
      <c r="S16" s="622"/>
      <c r="T16" s="622"/>
      <c r="U16" s="622"/>
      <c r="V16" s="622"/>
      <c r="W16" s="622"/>
      <c r="X16" s="622"/>
      <c r="Y16" s="623"/>
      <c r="Z16" s="659">
        <v>0</v>
      </c>
      <c r="AA16" s="659"/>
      <c r="AB16" s="659"/>
      <c r="AC16" s="659"/>
      <c r="AD16" s="660">
        <v>3690</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238</v>
      </c>
      <c r="BP16" s="659"/>
      <c r="BQ16" s="659"/>
      <c r="BR16" s="659"/>
      <c r="BS16" s="660" t="s">
        <v>130</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404467</v>
      </c>
      <c r="CS16" s="622"/>
      <c r="CT16" s="622"/>
      <c r="CU16" s="622"/>
      <c r="CV16" s="622"/>
      <c r="CW16" s="622"/>
      <c r="CX16" s="622"/>
      <c r="CY16" s="623"/>
      <c r="CZ16" s="659">
        <v>3.1</v>
      </c>
      <c r="DA16" s="659"/>
      <c r="DB16" s="659"/>
      <c r="DC16" s="659"/>
      <c r="DD16" s="627" t="s">
        <v>130</v>
      </c>
      <c r="DE16" s="622"/>
      <c r="DF16" s="622"/>
      <c r="DG16" s="622"/>
      <c r="DH16" s="622"/>
      <c r="DI16" s="622"/>
      <c r="DJ16" s="622"/>
      <c r="DK16" s="622"/>
      <c r="DL16" s="622"/>
      <c r="DM16" s="622"/>
      <c r="DN16" s="622"/>
      <c r="DO16" s="622"/>
      <c r="DP16" s="623"/>
      <c r="DQ16" s="627">
        <v>131510</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21156</v>
      </c>
      <c r="S17" s="622"/>
      <c r="T17" s="622"/>
      <c r="U17" s="622"/>
      <c r="V17" s="622"/>
      <c r="W17" s="622"/>
      <c r="X17" s="622"/>
      <c r="Y17" s="623"/>
      <c r="Z17" s="659">
        <v>0.2</v>
      </c>
      <c r="AA17" s="659"/>
      <c r="AB17" s="659"/>
      <c r="AC17" s="659"/>
      <c r="AD17" s="660">
        <v>21156</v>
      </c>
      <c r="AE17" s="660"/>
      <c r="AF17" s="660"/>
      <c r="AG17" s="660"/>
      <c r="AH17" s="660"/>
      <c r="AI17" s="660"/>
      <c r="AJ17" s="660"/>
      <c r="AK17" s="660"/>
      <c r="AL17" s="624">
        <v>0.4</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238</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1075832</v>
      </c>
      <c r="CS17" s="622"/>
      <c r="CT17" s="622"/>
      <c r="CU17" s="622"/>
      <c r="CV17" s="622"/>
      <c r="CW17" s="622"/>
      <c r="CX17" s="622"/>
      <c r="CY17" s="623"/>
      <c r="CZ17" s="659">
        <v>8.4</v>
      </c>
      <c r="DA17" s="659"/>
      <c r="DB17" s="659"/>
      <c r="DC17" s="659"/>
      <c r="DD17" s="627" t="s">
        <v>130</v>
      </c>
      <c r="DE17" s="622"/>
      <c r="DF17" s="622"/>
      <c r="DG17" s="622"/>
      <c r="DH17" s="622"/>
      <c r="DI17" s="622"/>
      <c r="DJ17" s="622"/>
      <c r="DK17" s="622"/>
      <c r="DL17" s="622"/>
      <c r="DM17" s="622"/>
      <c r="DN17" s="622"/>
      <c r="DO17" s="622"/>
      <c r="DP17" s="623"/>
      <c r="DQ17" s="627">
        <v>1075832</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9701</v>
      </c>
      <c r="S18" s="622"/>
      <c r="T18" s="622"/>
      <c r="U18" s="622"/>
      <c r="V18" s="622"/>
      <c r="W18" s="622"/>
      <c r="X18" s="622"/>
      <c r="Y18" s="623"/>
      <c r="Z18" s="659">
        <v>0.1</v>
      </c>
      <c r="AA18" s="659"/>
      <c r="AB18" s="659"/>
      <c r="AC18" s="659"/>
      <c r="AD18" s="660">
        <v>9701</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238</v>
      </c>
      <c r="BP18" s="659"/>
      <c r="BQ18" s="659"/>
      <c r="BR18" s="659"/>
      <c r="BS18" s="660" t="s">
        <v>130</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238</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7337</v>
      </c>
      <c r="S19" s="622"/>
      <c r="T19" s="622"/>
      <c r="U19" s="622"/>
      <c r="V19" s="622"/>
      <c r="W19" s="622"/>
      <c r="X19" s="622"/>
      <c r="Y19" s="623"/>
      <c r="Z19" s="659">
        <v>0.1</v>
      </c>
      <c r="AA19" s="659"/>
      <c r="AB19" s="659"/>
      <c r="AC19" s="659"/>
      <c r="AD19" s="660">
        <v>7337</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4260</v>
      </c>
      <c r="BH19" s="622"/>
      <c r="BI19" s="622"/>
      <c r="BJ19" s="622"/>
      <c r="BK19" s="622"/>
      <c r="BL19" s="622"/>
      <c r="BM19" s="622"/>
      <c r="BN19" s="623"/>
      <c r="BO19" s="659">
        <v>0.3</v>
      </c>
      <c r="BP19" s="659"/>
      <c r="BQ19" s="659"/>
      <c r="BR19" s="659"/>
      <c r="BS19" s="660" t="s">
        <v>130</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v>2364</v>
      </c>
      <c r="S20" s="622"/>
      <c r="T20" s="622"/>
      <c r="U20" s="622"/>
      <c r="V20" s="622"/>
      <c r="W20" s="622"/>
      <c r="X20" s="622"/>
      <c r="Y20" s="623"/>
      <c r="Z20" s="659">
        <v>0</v>
      </c>
      <c r="AA20" s="659"/>
      <c r="AB20" s="659"/>
      <c r="AC20" s="659"/>
      <c r="AD20" s="660">
        <v>2364</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4260</v>
      </c>
      <c r="BH20" s="622"/>
      <c r="BI20" s="622"/>
      <c r="BJ20" s="622"/>
      <c r="BK20" s="622"/>
      <c r="BL20" s="622"/>
      <c r="BM20" s="622"/>
      <c r="BN20" s="623"/>
      <c r="BO20" s="659">
        <v>0.3</v>
      </c>
      <c r="BP20" s="659"/>
      <c r="BQ20" s="659"/>
      <c r="BR20" s="659"/>
      <c r="BS20" s="660" t="s">
        <v>130</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12852128</v>
      </c>
      <c r="CS20" s="622"/>
      <c r="CT20" s="622"/>
      <c r="CU20" s="622"/>
      <c r="CV20" s="622"/>
      <c r="CW20" s="622"/>
      <c r="CX20" s="622"/>
      <c r="CY20" s="623"/>
      <c r="CZ20" s="659">
        <v>100</v>
      </c>
      <c r="DA20" s="659"/>
      <c r="DB20" s="659"/>
      <c r="DC20" s="659"/>
      <c r="DD20" s="627">
        <v>1088669</v>
      </c>
      <c r="DE20" s="622"/>
      <c r="DF20" s="622"/>
      <c r="DG20" s="622"/>
      <c r="DH20" s="622"/>
      <c r="DI20" s="622"/>
      <c r="DJ20" s="622"/>
      <c r="DK20" s="622"/>
      <c r="DL20" s="622"/>
      <c r="DM20" s="622"/>
      <c r="DN20" s="622"/>
      <c r="DO20" s="622"/>
      <c r="DP20" s="623"/>
      <c r="DQ20" s="627">
        <v>7174313</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4573980</v>
      </c>
      <c r="S21" s="622"/>
      <c r="T21" s="622"/>
      <c r="U21" s="622"/>
      <c r="V21" s="622"/>
      <c r="W21" s="622"/>
      <c r="X21" s="622"/>
      <c r="Y21" s="623"/>
      <c r="Z21" s="659">
        <v>34.4</v>
      </c>
      <c r="AA21" s="659"/>
      <c r="AB21" s="659"/>
      <c r="AC21" s="659"/>
      <c r="AD21" s="660">
        <v>3584643</v>
      </c>
      <c r="AE21" s="660"/>
      <c r="AF21" s="660"/>
      <c r="AG21" s="660"/>
      <c r="AH21" s="660"/>
      <c r="AI21" s="660"/>
      <c r="AJ21" s="660"/>
      <c r="AK21" s="660"/>
      <c r="AL21" s="624">
        <v>65.2</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4260</v>
      </c>
      <c r="BH21" s="622"/>
      <c r="BI21" s="622"/>
      <c r="BJ21" s="622"/>
      <c r="BK21" s="622"/>
      <c r="BL21" s="622"/>
      <c r="BM21" s="622"/>
      <c r="BN21" s="623"/>
      <c r="BO21" s="659">
        <v>0.3</v>
      </c>
      <c r="BP21" s="659"/>
      <c r="BQ21" s="659"/>
      <c r="BR21" s="659"/>
      <c r="BS21" s="660" t="s">
        <v>238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3584643</v>
      </c>
      <c r="S22" s="622"/>
      <c r="T22" s="622"/>
      <c r="U22" s="622"/>
      <c r="V22" s="622"/>
      <c r="W22" s="622"/>
      <c r="X22" s="622"/>
      <c r="Y22" s="623"/>
      <c r="Z22" s="659">
        <v>27</v>
      </c>
      <c r="AA22" s="659"/>
      <c r="AB22" s="659"/>
      <c r="AC22" s="659"/>
      <c r="AD22" s="660">
        <v>3584643</v>
      </c>
      <c r="AE22" s="660"/>
      <c r="AF22" s="660"/>
      <c r="AG22" s="660"/>
      <c r="AH22" s="660"/>
      <c r="AI22" s="660"/>
      <c r="AJ22" s="660"/>
      <c r="AK22" s="660"/>
      <c r="AL22" s="624">
        <v>65.2</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238</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989337</v>
      </c>
      <c r="S23" s="622"/>
      <c r="T23" s="622"/>
      <c r="U23" s="622"/>
      <c r="V23" s="622"/>
      <c r="W23" s="622"/>
      <c r="X23" s="622"/>
      <c r="Y23" s="623"/>
      <c r="Z23" s="659">
        <v>7.4</v>
      </c>
      <c r="AA23" s="659"/>
      <c r="AB23" s="659"/>
      <c r="AC23" s="659"/>
      <c r="AD23" s="660" t="s">
        <v>238</v>
      </c>
      <c r="AE23" s="660"/>
      <c r="AF23" s="660"/>
      <c r="AG23" s="660"/>
      <c r="AH23" s="660"/>
      <c r="AI23" s="660"/>
      <c r="AJ23" s="660"/>
      <c r="AK23" s="660"/>
      <c r="AL23" s="624" t="s">
        <v>238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238</v>
      </c>
      <c r="AA24" s="659"/>
      <c r="AB24" s="659"/>
      <c r="AC24" s="659"/>
      <c r="AD24" s="660" t="s">
        <v>130</v>
      </c>
      <c r="AE24" s="660"/>
      <c r="AF24" s="660"/>
      <c r="AG24" s="660"/>
      <c r="AH24" s="660"/>
      <c r="AI24" s="660"/>
      <c r="AJ24" s="660"/>
      <c r="AK24" s="660"/>
      <c r="AL24" s="624" t="s">
        <v>130</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238</v>
      </c>
      <c r="BP24" s="659"/>
      <c r="BQ24" s="659"/>
      <c r="BR24" s="659"/>
      <c r="BS24" s="660" t="s">
        <v>130</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5005069</v>
      </c>
      <c r="CS24" s="677"/>
      <c r="CT24" s="677"/>
      <c r="CU24" s="677"/>
      <c r="CV24" s="677"/>
      <c r="CW24" s="677"/>
      <c r="CX24" s="677"/>
      <c r="CY24" s="702"/>
      <c r="CZ24" s="703">
        <v>38.9</v>
      </c>
      <c r="DA24" s="685"/>
      <c r="DB24" s="685"/>
      <c r="DC24" s="705"/>
      <c r="DD24" s="701">
        <v>3384947</v>
      </c>
      <c r="DE24" s="677"/>
      <c r="DF24" s="677"/>
      <c r="DG24" s="677"/>
      <c r="DH24" s="677"/>
      <c r="DI24" s="677"/>
      <c r="DJ24" s="677"/>
      <c r="DK24" s="702"/>
      <c r="DL24" s="701">
        <v>3244927</v>
      </c>
      <c r="DM24" s="677"/>
      <c r="DN24" s="677"/>
      <c r="DO24" s="677"/>
      <c r="DP24" s="677"/>
      <c r="DQ24" s="677"/>
      <c r="DR24" s="677"/>
      <c r="DS24" s="677"/>
      <c r="DT24" s="677"/>
      <c r="DU24" s="677"/>
      <c r="DV24" s="702"/>
      <c r="DW24" s="703">
        <v>58.4</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6462706</v>
      </c>
      <c r="S25" s="622"/>
      <c r="T25" s="622"/>
      <c r="U25" s="622"/>
      <c r="V25" s="622"/>
      <c r="W25" s="622"/>
      <c r="X25" s="622"/>
      <c r="Y25" s="623"/>
      <c r="Z25" s="659">
        <v>48.6</v>
      </c>
      <c r="AA25" s="659"/>
      <c r="AB25" s="659"/>
      <c r="AC25" s="659"/>
      <c r="AD25" s="660">
        <v>5473369</v>
      </c>
      <c r="AE25" s="660"/>
      <c r="AF25" s="660"/>
      <c r="AG25" s="660"/>
      <c r="AH25" s="660"/>
      <c r="AI25" s="660"/>
      <c r="AJ25" s="660"/>
      <c r="AK25" s="660"/>
      <c r="AL25" s="624">
        <v>99.5</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238</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1841256</v>
      </c>
      <c r="CS25" s="634"/>
      <c r="CT25" s="634"/>
      <c r="CU25" s="634"/>
      <c r="CV25" s="634"/>
      <c r="CW25" s="634"/>
      <c r="CX25" s="634"/>
      <c r="CY25" s="635"/>
      <c r="CZ25" s="624">
        <v>14.3</v>
      </c>
      <c r="DA25" s="636"/>
      <c r="DB25" s="636"/>
      <c r="DC25" s="637"/>
      <c r="DD25" s="627">
        <v>1725407</v>
      </c>
      <c r="DE25" s="634"/>
      <c r="DF25" s="634"/>
      <c r="DG25" s="634"/>
      <c r="DH25" s="634"/>
      <c r="DI25" s="634"/>
      <c r="DJ25" s="634"/>
      <c r="DK25" s="635"/>
      <c r="DL25" s="627">
        <v>1674661</v>
      </c>
      <c r="DM25" s="634"/>
      <c r="DN25" s="634"/>
      <c r="DO25" s="634"/>
      <c r="DP25" s="634"/>
      <c r="DQ25" s="634"/>
      <c r="DR25" s="634"/>
      <c r="DS25" s="634"/>
      <c r="DT25" s="634"/>
      <c r="DU25" s="634"/>
      <c r="DV25" s="635"/>
      <c r="DW25" s="624">
        <v>30.1</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1164</v>
      </c>
      <c r="S26" s="622"/>
      <c r="T26" s="622"/>
      <c r="U26" s="622"/>
      <c r="V26" s="622"/>
      <c r="W26" s="622"/>
      <c r="X26" s="622"/>
      <c r="Y26" s="623"/>
      <c r="Z26" s="659">
        <v>0</v>
      </c>
      <c r="AA26" s="659"/>
      <c r="AB26" s="659"/>
      <c r="AC26" s="659"/>
      <c r="AD26" s="660">
        <v>1164</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130</v>
      </c>
      <c r="BP26" s="659"/>
      <c r="BQ26" s="659"/>
      <c r="BR26" s="659"/>
      <c r="BS26" s="660" t="s">
        <v>238</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1026321</v>
      </c>
      <c r="CS26" s="622"/>
      <c r="CT26" s="622"/>
      <c r="CU26" s="622"/>
      <c r="CV26" s="622"/>
      <c r="CW26" s="622"/>
      <c r="CX26" s="622"/>
      <c r="CY26" s="623"/>
      <c r="CZ26" s="624">
        <v>8</v>
      </c>
      <c r="DA26" s="636"/>
      <c r="DB26" s="636"/>
      <c r="DC26" s="637"/>
      <c r="DD26" s="627">
        <v>990276</v>
      </c>
      <c r="DE26" s="622"/>
      <c r="DF26" s="622"/>
      <c r="DG26" s="622"/>
      <c r="DH26" s="622"/>
      <c r="DI26" s="622"/>
      <c r="DJ26" s="622"/>
      <c r="DK26" s="623"/>
      <c r="DL26" s="627" t="s">
        <v>130</v>
      </c>
      <c r="DM26" s="622"/>
      <c r="DN26" s="622"/>
      <c r="DO26" s="622"/>
      <c r="DP26" s="622"/>
      <c r="DQ26" s="622"/>
      <c r="DR26" s="622"/>
      <c r="DS26" s="622"/>
      <c r="DT26" s="622"/>
      <c r="DU26" s="622"/>
      <c r="DV26" s="623"/>
      <c r="DW26" s="624" t="s">
        <v>238</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28832</v>
      </c>
      <c r="S27" s="622"/>
      <c r="T27" s="622"/>
      <c r="U27" s="622"/>
      <c r="V27" s="622"/>
      <c r="W27" s="622"/>
      <c r="X27" s="622"/>
      <c r="Y27" s="623"/>
      <c r="Z27" s="659">
        <v>0.2</v>
      </c>
      <c r="AA27" s="659"/>
      <c r="AB27" s="659"/>
      <c r="AC27" s="659"/>
      <c r="AD27" s="660" t="s">
        <v>238</v>
      </c>
      <c r="AE27" s="660"/>
      <c r="AF27" s="660"/>
      <c r="AG27" s="660"/>
      <c r="AH27" s="660"/>
      <c r="AI27" s="660"/>
      <c r="AJ27" s="660"/>
      <c r="AK27" s="660"/>
      <c r="AL27" s="624" t="s">
        <v>238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1414035</v>
      </c>
      <c r="BH27" s="622"/>
      <c r="BI27" s="622"/>
      <c r="BJ27" s="622"/>
      <c r="BK27" s="622"/>
      <c r="BL27" s="622"/>
      <c r="BM27" s="622"/>
      <c r="BN27" s="623"/>
      <c r="BO27" s="659">
        <v>100</v>
      </c>
      <c r="BP27" s="659"/>
      <c r="BQ27" s="659"/>
      <c r="BR27" s="659"/>
      <c r="BS27" s="660">
        <v>15916</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2087981</v>
      </c>
      <c r="CS27" s="634"/>
      <c r="CT27" s="634"/>
      <c r="CU27" s="634"/>
      <c r="CV27" s="634"/>
      <c r="CW27" s="634"/>
      <c r="CX27" s="634"/>
      <c r="CY27" s="635"/>
      <c r="CZ27" s="624">
        <v>16.2</v>
      </c>
      <c r="DA27" s="636"/>
      <c r="DB27" s="636"/>
      <c r="DC27" s="637"/>
      <c r="DD27" s="627">
        <v>583708</v>
      </c>
      <c r="DE27" s="634"/>
      <c r="DF27" s="634"/>
      <c r="DG27" s="634"/>
      <c r="DH27" s="634"/>
      <c r="DI27" s="634"/>
      <c r="DJ27" s="634"/>
      <c r="DK27" s="635"/>
      <c r="DL27" s="627">
        <v>494434</v>
      </c>
      <c r="DM27" s="634"/>
      <c r="DN27" s="634"/>
      <c r="DO27" s="634"/>
      <c r="DP27" s="634"/>
      <c r="DQ27" s="634"/>
      <c r="DR27" s="634"/>
      <c r="DS27" s="634"/>
      <c r="DT27" s="634"/>
      <c r="DU27" s="634"/>
      <c r="DV27" s="635"/>
      <c r="DW27" s="624">
        <v>8.9</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90503</v>
      </c>
      <c r="S28" s="622"/>
      <c r="T28" s="622"/>
      <c r="U28" s="622"/>
      <c r="V28" s="622"/>
      <c r="W28" s="622"/>
      <c r="X28" s="622"/>
      <c r="Y28" s="623"/>
      <c r="Z28" s="659">
        <v>0.7</v>
      </c>
      <c r="AA28" s="659"/>
      <c r="AB28" s="659"/>
      <c r="AC28" s="659"/>
      <c r="AD28" s="660">
        <v>5110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1075832</v>
      </c>
      <c r="CS28" s="622"/>
      <c r="CT28" s="622"/>
      <c r="CU28" s="622"/>
      <c r="CV28" s="622"/>
      <c r="CW28" s="622"/>
      <c r="CX28" s="622"/>
      <c r="CY28" s="623"/>
      <c r="CZ28" s="624">
        <v>8.4</v>
      </c>
      <c r="DA28" s="636"/>
      <c r="DB28" s="636"/>
      <c r="DC28" s="637"/>
      <c r="DD28" s="627">
        <v>1075832</v>
      </c>
      <c r="DE28" s="622"/>
      <c r="DF28" s="622"/>
      <c r="DG28" s="622"/>
      <c r="DH28" s="622"/>
      <c r="DI28" s="622"/>
      <c r="DJ28" s="622"/>
      <c r="DK28" s="623"/>
      <c r="DL28" s="627">
        <v>1075832</v>
      </c>
      <c r="DM28" s="622"/>
      <c r="DN28" s="622"/>
      <c r="DO28" s="622"/>
      <c r="DP28" s="622"/>
      <c r="DQ28" s="622"/>
      <c r="DR28" s="622"/>
      <c r="DS28" s="622"/>
      <c r="DT28" s="622"/>
      <c r="DU28" s="622"/>
      <c r="DV28" s="623"/>
      <c r="DW28" s="624">
        <v>19.399999999999999</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12848</v>
      </c>
      <c r="S29" s="622"/>
      <c r="T29" s="622"/>
      <c r="U29" s="622"/>
      <c r="V29" s="622"/>
      <c r="W29" s="622"/>
      <c r="X29" s="622"/>
      <c r="Y29" s="623"/>
      <c r="Z29" s="659">
        <v>0.1</v>
      </c>
      <c r="AA29" s="659"/>
      <c r="AB29" s="659"/>
      <c r="AC29" s="659"/>
      <c r="AD29" s="660" t="s">
        <v>238</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1075832</v>
      </c>
      <c r="CS29" s="634"/>
      <c r="CT29" s="634"/>
      <c r="CU29" s="634"/>
      <c r="CV29" s="634"/>
      <c r="CW29" s="634"/>
      <c r="CX29" s="634"/>
      <c r="CY29" s="635"/>
      <c r="CZ29" s="624">
        <v>8.4</v>
      </c>
      <c r="DA29" s="636"/>
      <c r="DB29" s="636"/>
      <c r="DC29" s="637"/>
      <c r="DD29" s="627">
        <v>1075832</v>
      </c>
      <c r="DE29" s="634"/>
      <c r="DF29" s="634"/>
      <c r="DG29" s="634"/>
      <c r="DH29" s="634"/>
      <c r="DI29" s="634"/>
      <c r="DJ29" s="634"/>
      <c r="DK29" s="635"/>
      <c r="DL29" s="627">
        <v>1075832</v>
      </c>
      <c r="DM29" s="634"/>
      <c r="DN29" s="634"/>
      <c r="DO29" s="634"/>
      <c r="DP29" s="634"/>
      <c r="DQ29" s="634"/>
      <c r="DR29" s="634"/>
      <c r="DS29" s="634"/>
      <c r="DT29" s="634"/>
      <c r="DU29" s="634"/>
      <c r="DV29" s="635"/>
      <c r="DW29" s="624">
        <v>19.399999999999999</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2026288</v>
      </c>
      <c r="S30" s="622"/>
      <c r="T30" s="622"/>
      <c r="U30" s="622"/>
      <c r="V30" s="622"/>
      <c r="W30" s="622"/>
      <c r="X30" s="622"/>
      <c r="Y30" s="623"/>
      <c r="Z30" s="659">
        <v>15.2</v>
      </c>
      <c r="AA30" s="659"/>
      <c r="AB30" s="659"/>
      <c r="AC30" s="659"/>
      <c r="AD30" s="660" t="s">
        <v>238</v>
      </c>
      <c r="AE30" s="660"/>
      <c r="AF30" s="660"/>
      <c r="AG30" s="660"/>
      <c r="AH30" s="660"/>
      <c r="AI30" s="660"/>
      <c r="AJ30" s="660"/>
      <c r="AK30" s="660"/>
      <c r="AL30" s="624" t="s">
        <v>130</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1049691</v>
      </c>
      <c r="CS30" s="622"/>
      <c r="CT30" s="622"/>
      <c r="CU30" s="622"/>
      <c r="CV30" s="622"/>
      <c r="CW30" s="622"/>
      <c r="CX30" s="622"/>
      <c r="CY30" s="623"/>
      <c r="CZ30" s="624">
        <v>8.1999999999999993</v>
      </c>
      <c r="DA30" s="636"/>
      <c r="DB30" s="636"/>
      <c r="DC30" s="637"/>
      <c r="DD30" s="627">
        <v>1049691</v>
      </c>
      <c r="DE30" s="622"/>
      <c r="DF30" s="622"/>
      <c r="DG30" s="622"/>
      <c r="DH30" s="622"/>
      <c r="DI30" s="622"/>
      <c r="DJ30" s="622"/>
      <c r="DK30" s="623"/>
      <c r="DL30" s="627">
        <v>1049691</v>
      </c>
      <c r="DM30" s="622"/>
      <c r="DN30" s="622"/>
      <c r="DO30" s="622"/>
      <c r="DP30" s="622"/>
      <c r="DQ30" s="622"/>
      <c r="DR30" s="622"/>
      <c r="DS30" s="622"/>
      <c r="DT30" s="622"/>
      <c r="DU30" s="622"/>
      <c r="DV30" s="623"/>
      <c r="DW30" s="624">
        <v>18.899999999999999</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238</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98.4</v>
      </c>
      <c r="BH31" s="684"/>
      <c r="BI31" s="684"/>
      <c r="BJ31" s="684"/>
      <c r="BK31" s="684"/>
      <c r="BL31" s="684"/>
      <c r="BM31" s="685">
        <v>95.1</v>
      </c>
      <c r="BN31" s="684"/>
      <c r="BO31" s="684"/>
      <c r="BP31" s="684"/>
      <c r="BQ31" s="686"/>
      <c r="BR31" s="683">
        <v>98.5</v>
      </c>
      <c r="BS31" s="684"/>
      <c r="BT31" s="684"/>
      <c r="BU31" s="684"/>
      <c r="BV31" s="684"/>
      <c r="BW31" s="684"/>
      <c r="BX31" s="685">
        <v>95.1</v>
      </c>
      <c r="BY31" s="684"/>
      <c r="BZ31" s="684"/>
      <c r="CA31" s="684"/>
      <c r="CB31" s="686"/>
      <c r="CD31" s="642"/>
      <c r="CE31" s="643"/>
      <c r="CF31" s="618" t="s">
        <v>317</v>
      </c>
      <c r="CG31" s="619"/>
      <c r="CH31" s="619"/>
      <c r="CI31" s="619"/>
      <c r="CJ31" s="619"/>
      <c r="CK31" s="619"/>
      <c r="CL31" s="619"/>
      <c r="CM31" s="619"/>
      <c r="CN31" s="619"/>
      <c r="CO31" s="619"/>
      <c r="CP31" s="619"/>
      <c r="CQ31" s="620"/>
      <c r="CR31" s="621">
        <v>26141</v>
      </c>
      <c r="CS31" s="634"/>
      <c r="CT31" s="634"/>
      <c r="CU31" s="634"/>
      <c r="CV31" s="634"/>
      <c r="CW31" s="634"/>
      <c r="CX31" s="634"/>
      <c r="CY31" s="635"/>
      <c r="CZ31" s="624">
        <v>0.2</v>
      </c>
      <c r="DA31" s="636"/>
      <c r="DB31" s="636"/>
      <c r="DC31" s="637"/>
      <c r="DD31" s="627">
        <v>26141</v>
      </c>
      <c r="DE31" s="634"/>
      <c r="DF31" s="634"/>
      <c r="DG31" s="634"/>
      <c r="DH31" s="634"/>
      <c r="DI31" s="634"/>
      <c r="DJ31" s="634"/>
      <c r="DK31" s="635"/>
      <c r="DL31" s="627">
        <v>26141</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823025</v>
      </c>
      <c r="S32" s="622"/>
      <c r="T32" s="622"/>
      <c r="U32" s="622"/>
      <c r="V32" s="622"/>
      <c r="W32" s="622"/>
      <c r="X32" s="622"/>
      <c r="Y32" s="623"/>
      <c r="Z32" s="659">
        <v>6.2</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319</v>
      </c>
      <c r="AX32" s="618" t="s">
        <v>320</v>
      </c>
      <c r="AY32" s="619"/>
      <c r="AZ32" s="619"/>
      <c r="BA32" s="619"/>
      <c r="BB32" s="619"/>
      <c r="BC32" s="619"/>
      <c r="BD32" s="619"/>
      <c r="BE32" s="619"/>
      <c r="BF32" s="620"/>
      <c r="BG32" s="687">
        <v>99.5</v>
      </c>
      <c r="BH32" s="634"/>
      <c r="BI32" s="634"/>
      <c r="BJ32" s="634"/>
      <c r="BK32" s="634"/>
      <c r="BL32" s="634"/>
      <c r="BM32" s="625">
        <v>97.6</v>
      </c>
      <c r="BN32" s="634"/>
      <c r="BO32" s="634"/>
      <c r="BP32" s="634"/>
      <c r="BQ32" s="657"/>
      <c r="BR32" s="687">
        <v>99.6</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238</v>
      </c>
      <c r="DA32" s="636"/>
      <c r="DB32" s="636"/>
      <c r="DC32" s="637"/>
      <c r="DD32" s="627" t="s">
        <v>238</v>
      </c>
      <c r="DE32" s="622"/>
      <c r="DF32" s="622"/>
      <c r="DG32" s="622"/>
      <c r="DH32" s="622"/>
      <c r="DI32" s="622"/>
      <c r="DJ32" s="622"/>
      <c r="DK32" s="623"/>
      <c r="DL32" s="627" t="s">
        <v>130</v>
      </c>
      <c r="DM32" s="622"/>
      <c r="DN32" s="622"/>
      <c r="DO32" s="622"/>
      <c r="DP32" s="622"/>
      <c r="DQ32" s="622"/>
      <c r="DR32" s="622"/>
      <c r="DS32" s="622"/>
      <c r="DT32" s="622"/>
      <c r="DU32" s="622"/>
      <c r="DV32" s="623"/>
      <c r="DW32" s="624" t="s">
        <v>238</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20900</v>
      </c>
      <c r="S33" s="622"/>
      <c r="T33" s="622"/>
      <c r="U33" s="622"/>
      <c r="V33" s="622"/>
      <c r="W33" s="622"/>
      <c r="X33" s="622"/>
      <c r="Y33" s="623"/>
      <c r="Z33" s="659">
        <v>0.2</v>
      </c>
      <c r="AA33" s="659"/>
      <c r="AB33" s="659"/>
      <c r="AC33" s="659"/>
      <c r="AD33" s="660">
        <v>19351</v>
      </c>
      <c r="AE33" s="660"/>
      <c r="AF33" s="660"/>
      <c r="AG33" s="660"/>
      <c r="AH33" s="660"/>
      <c r="AI33" s="660"/>
      <c r="AJ33" s="660"/>
      <c r="AK33" s="660"/>
      <c r="AL33" s="624">
        <v>0.4</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97.4</v>
      </c>
      <c r="BH33" s="606"/>
      <c r="BI33" s="606"/>
      <c r="BJ33" s="606"/>
      <c r="BK33" s="606"/>
      <c r="BL33" s="606"/>
      <c r="BM33" s="652">
        <v>92.5</v>
      </c>
      <c r="BN33" s="606"/>
      <c r="BO33" s="606"/>
      <c r="BP33" s="606"/>
      <c r="BQ33" s="669"/>
      <c r="BR33" s="682">
        <v>97.4</v>
      </c>
      <c r="BS33" s="606"/>
      <c r="BT33" s="606"/>
      <c r="BU33" s="606"/>
      <c r="BV33" s="606"/>
      <c r="BW33" s="606"/>
      <c r="BX33" s="652">
        <v>92.2</v>
      </c>
      <c r="BY33" s="606"/>
      <c r="BZ33" s="606"/>
      <c r="CA33" s="606"/>
      <c r="CB33" s="669"/>
      <c r="CD33" s="618" t="s">
        <v>324</v>
      </c>
      <c r="CE33" s="619"/>
      <c r="CF33" s="619"/>
      <c r="CG33" s="619"/>
      <c r="CH33" s="619"/>
      <c r="CI33" s="619"/>
      <c r="CJ33" s="619"/>
      <c r="CK33" s="619"/>
      <c r="CL33" s="619"/>
      <c r="CM33" s="619"/>
      <c r="CN33" s="619"/>
      <c r="CO33" s="619"/>
      <c r="CP33" s="619"/>
      <c r="CQ33" s="620"/>
      <c r="CR33" s="621">
        <v>6353923</v>
      </c>
      <c r="CS33" s="634"/>
      <c r="CT33" s="634"/>
      <c r="CU33" s="634"/>
      <c r="CV33" s="634"/>
      <c r="CW33" s="634"/>
      <c r="CX33" s="634"/>
      <c r="CY33" s="635"/>
      <c r="CZ33" s="624">
        <v>49.4</v>
      </c>
      <c r="DA33" s="636"/>
      <c r="DB33" s="636"/>
      <c r="DC33" s="637"/>
      <c r="DD33" s="627">
        <v>3291598</v>
      </c>
      <c r="DE33" s="634"/>
      <c r="DF33" s="634"/>
      <c r="DG33" s="634"/>
      <c r="DH33" s="634"/>
      <c r="DI33" s="634"/>
      <c r="DJ33" s="634"/>
      <c r="DK33" s="635"/>
      <c r="DL33" s="627">
        <v>1760532</v>
      </c>
      <c r="DM33" s="634"/>
      <c r="DN33" s="634"/>
      <c r="DO33" s="634"/>
      <c r="DP33" s="634"/>
      <c r="DQ33" s="634"/>
      <c r="DR33" s="634"/>
      <c r="DS33" s="634"/>
      <c r="DT33" s="634"/>
      <c r="DU33" s="634"/>
      <c r="DV33" s="635"/>
      <c r="DW33" s="624">
        <v>31.7</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1179149</v>
      </c>
      <c r="S34" s="622"/>
      <c r="T34" s="622"/>
      <c r="U34" s="622"/>
      <c r="V34" s="622"/>
      <c r="W34" s="622"/>
      <c r="X34" s="622"/>
      <c r="Y34" s="623"/>
      <c r="Z34" s="659">
        <v>8.9</v>
      </c>
      <c r="AA34" s="659"/>
      <c r="AB34" s="659"/>
      <c r="AC34" s="659"/>
      <c r="AD34" s="660" t="s">
        <v>238</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1482944</v>
      </c>
      <c r="CS34" s="622"/>
      <c r="CT34" s="622"/>
      <c r="CU34" s="622"/>
      <c r="CV34" s="622"/>
      <c r="CW34" s="622"/>
      <c r="CX34" s="622"/>
      <c r="CY34" s="623"/>
      <c r="CZ34" s="624">
        <v>11.5</v>
      </c>
      <c r="DA34" s="636"/>
      <c r="DB34" s="636"/>
      <c r="DC34" s="637"/>
      <c r="DD34" s="627">
        <v>734467</v>
      </c>
      <c r="DE34" s="622"/>
      <c r="DF34" s="622"/>
      <c r="DG34" s="622"/>
      <c r="DH34" s="622"/>
      <c r="DI34" s="622"/>
      <c r="DJ34" s="622"/>
      <c r="DK34" s="623"/>
      <c r="DL34" s="627">
        <v>465842</v>
      </c>
      <c r="DM34" s="622"/>
      <c r="DN34" s="622"/>
      <c r="DO34" s="622"/>
      <c r="DP34" s="622"/>
      <c r="DQ34" s="622"/>
      <c r="DR34" s="622"/>
      <c r="DS34" s="622"/>
      <c r="DT34" s="622"/>
      <c r="DU34" s="622"/>
      <c r="DV34" s="623"/>
      <c r="DW34" s="624">
        <v>8.4</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1295748</v>
      </c>
      <c r="S35" s="622"/>
      <c r="T35" s="622"/>
      <c r="U35" s="622"/>
      <c r="V35" s="622"/>
      <c r="W35" s="622"/>
      <c r="X35" s="622"/>
      <c r="Y35" s="623"/>
      <c r="Z35" s="659">
        <v>9.8000000000000007</v>
      </c>
      <c r="AA35" s="659"/>
      <c r="AB35" s="659"/>
      <c r="AC35" s="659"/>
      <c r="AD35" s="660" t="s">
        <v>238</v>
      </c>
      <c r="AE35" s="660"/>
      <c r="AF35" s="660"/>
      <c r="AG35" s="660"/>
      <c r="AH35" s="660"/>
      <c r="AI35" s="660"/>
      <c r="AJ35" s="660"/>
      <c r="AK35" s="660"/>
      <c r="AL35" s="624" t="s">
        <v>238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56669</v>
      </c>
      <c r="CS35" s="634"/>
      <c r="CT35" s="634"/>
      <c r="CU35" s="634"/>
      <c r="CV35" s="634"/>
      <c r="CW35" s="634"/>
      <c r="CX35" s="634"/>
      <c r="CY35" s="635"/>
      <c r="CZ35" s="624">
        <v>0.4</v>
      </c>
      <c r="DA35" s="636"/>
      <c r="DB35" s="636"/>
      <c r="DC35" s="637"/>
      <c r="DD35" s="627">
        <v>27854</v>
      </c>
      <c r="DE35" s="634"/>
      <c r="DF35" s="634"/>
      <c r="DG35" s="634"/>
      <c r="DH35" s="634"/>
      <c r="DI35" s="634"/>
      <c r="DJ35" s="634"/>
      <c r="DK35" s="635"/>
      <c r="DL35" s="627">
        <v>27854</v>
      </c>
      <c r="DM35" s="634"/>
      <c r="DN35" s="634"/>
      <c r="DO35" s="634"/>
      <c r="DP35" s="634"/>
      <c r="DQ35" s="634"/>
      <c r="DR35" s="634"/>
      <c r="DS35" s="634"/>
      <c r="DT35" s="634"/>
      <c r="DU35" s="634"/>
      <c r="DV35" s="635"/>
      <c r="DW35" s="624">
        <v>0.5</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445273</v>
      </c>
      <c r="S36" s="622"/>
      <c r="T36" s="622"/>
      <c r="U36" s="622"/>
      <c r="V36" s="622"/>
      <c r="W36" s="622"/>
      <c r="X36" s="622"/>
      <c r="Y36" s="623"/>
      <c r="Z36" s="659">
        <v>3.4</v>
      </c>
      <c r="AA36" s="659"/>
      <c r="AB36" s="659"/>
      <c r="AC36" s="659"/>
      <c r="AD36" s="660" t="s">
        <v>130</v>
      </c>
      <c r="AE36" s="660"/>
      <c r="AF36" s="660"/>
      <c r="AG36" s="660"/>
      <c r="AH36" s="660"/>
      <c r="AI36" s="660"/>
      <c r="AJ36" s="660"/>
      <c r="AK36" s="660"/>
      <c r="AL36" s="624" t="s">
        <v>238</v>
      </c>
      <c r="AM36" s="625"/>
      <c r="AN36" s="625"/>
      <c r="AO36" s="661"/>
      <c r="AP36" s="222"/>
      <c r="AQ36" s="670" t="s">
        <v>332</v>
      </c>
      <c r="AR36" s="671"/>
      <c r="AS36" s="671"/>
      <c r="AT36" s="671"/>
      <c r="AU36" s="671"/>
      <c r="AV36" s="671"/>
      <c r="AW36" s="671"/>
      <c r="AX36" s="671"/>
      <c r="AY36" s="672"/>
      <c r="AZ36" s="676">
        <v>1605972</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11693</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1580991</v>
      </c>
      <c r="CS36" s="622"/>
      <c r="CT36" s="622"/>
      <c r="CU36" s="622"/>
      <c r="CV36" s="622"/>
      <c r="CW36" s="622"/>
      <c r="CX36" s="622"/>
      <c r="CY36" s="623"/>
      <c r="CZ36" s="624">
        <v>12.3</v>
      </c>
      <c r="DA36" s="636"/>
      <c r="DB36" s="636"/>
      <c r="DC36" s="637"/>
      <c r="DD36" s="627">
        <v>932171</v>
      </c>
      <c r="DE36" s="622"/>
      <c r="DF36" s="622"/>
      <c r="DG36" s="622"/>
      <c r="DH36" s="622"/>
      <c r="DI36" s="622"/>
      <c r="DJ36" s="622"/>
      <c r="DK36" s="623"/>
      <c r="DL36" s="627">
        <v>455245</v>
      </c>
      <c r="DM36" s="622"/>
      <c r="DN36" s="622"/>
      <c r="DO36" s="622"/>
      <c r="DP36" s="622"/>
      <c r="DQ36" s="622"/>
      <c r="DR36" s="622"/>
      <c r="DS36" s="622"/>
      <c r="DT36" s="622"/>
      <c r="DU36" s="622"/>
      <c r="DV36" s="623"/>
      <c r="DW36" s="624">
        <v>8.1999999999999993</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288024</v>
      </c>
      <c r="S37" s="622"/>
      <c r="T37" s="622"/>
      <c r="U37" s="622"/>
      <c r="V37" s="622"/>
      <c r="W37" s="622"/>
      <c r="X37" s="622"/>
      <c r="Y37" s="623"/>
      <c r="Z37" s="659">
        <v>2.2000000000000002</v>
      </c>
      <c r="AA37" s="659"/>
      <c r="AB37" s="659"/>
      <c r="AC37" s="659"/>
      <c r="AD37" s="660">
        <v>13</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318134</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-30218</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100203</v>
      </c>
      <c r="CS37" s="634"/>
      <c r="CT37" s="634"/>
      <c r="CU37" s="634"/>
      <c r="CV37" s="634"/>
      <c r="CW37" s="634"/>
      <c r="CX37" s="634"/>
      <c r="CY37" s="635"/>
      <c r="CZ37" s="624">
        <v>0.8</v>
      </c>
      <c r="DA37" s="636"/>
      <c r="DB37" s="636"/>
      <c r="DC37" s="637"/>
      <c r="DD37" s="627">
        <v>100203</v>
      </c>
      <c r="DE37" s="634"/>
      <c r="DF37" s="634"/>
      <c r="DG37" s="634"/>
      <c r="DH37" s="634"/>
      <c r="DI37" s="634"/>
      <c r="DJ37" s="634"/>
      <c r="DK37" s="635"/>
      <c r="DL37" s="627">
        <v>88474</v>
      </c>
      <c r="DM37" s="634"/>
      <c r="DN37" s="634"/>
      <c r="DO37" s="634"/>
      <c r="DP37" s="634"/>
      <c r="DQ37" s="634"/>
      <c r="DR37" s="634"/>
      <c r="DS37" s="634"/>
      <c r="DT37" s="634"/>
      <c r="DU37" s="634"/>
      <c r="DV37" s="635"/>
      <c r="DW37" s="624">
        <v>1.6</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614398</v>
      </c>
      <c r="S38" s="622"/>
      <c r="T38" s="622"/>
      <c r="U38" s="622"/>
      <c r="V38" s="622"/>
      <c r="W38" s="622"/>
      <c r="X38" s="622"/>
      <c r="Y38" s="623"/>
      <c r="Z38" s="659">
        <v>4.5999999999999996</v>
      </c>
      <c r="AA38" s="659"/>
      <c r="AB38" s="659"/>
      <c r="AC38" s="659"/>
      <c r="AD38" s="660" t="s">
        <v>130</v>
      </c>
      <c r="AE38" s="660"/>
      <c r="AF38" s="660"/>
      <c r="AG38" s="660"/>
      <c r="AH38" s="660"/>
      <c r="AI38" s="660"/>
      <c r="AJ38" s="660"/>
      <c r="AK38" s="660"/>
      <c r="AL38" s="624" t="s">
        <v>130</v>
      </c>
      <c r="AM38" s="625"/>
      <c r="AN38" s="625"/>
      <c r="AO38" s="661"/>
      <c r="AQ38" s="654" t="s">
        <v>340</v>
      </c>
      <c r="AR38" s="655"/>
      <c r="AS38" s="655"/>
      <c r="AT38" s="655"/>
      <c r="AU38" s="655"/>
      <c r="AV38" s="655"/>
      <c r="AW38" s="655"/>
      <c r="AX38" s="655"/>
      <c r="AY38" s="656"/>
      <c r="AZ38" s="621">
        <v>166097</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2353</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1285838</v>
      </c>
      <c r="CS38" s="622"/>
      <c r="CT38" s="622"/>
      <c r="CU38" s="622"/>
      <c r="CV38" s="622"/>
      <c r="CW38" s="622"/>
      <c r="CX38" s="622"/>
      <c r="CY38" s="623"/>
      <c r="CZ38" s="624">
        <v>10</v>
      </c>
      <c r="DA38" s="636"/>
      <c r="DB38" s="636"/>
      <c r="DC38" s="637"/>
      <c r="DD38" s="627">
        <v>1072777</v>
      </c>
      <c r="DE38" s="622"/>
      <c r="DF38" s="622"/>
      <c r="DG38" s="622"/>
      <c r="DH38" s="622"/>
      <c r="DI38" s="622"/>
      <c r="DJ38" s="622"/>
      <c r="DK38" s="623"/>
      <c r="DL38" s="627">
        <v>811591</v>
      </c>
      <c r="DM38" s="622"/>
      <c r="DN38" s="622"/>
      <c r="DO38" s="622"/>
      <c r="DP38" s="622"/>
      <c r="DQ38" s="622"/>
      <c r="DR38" s="622"/>
      <c r="DS38" s="622"/>
      <c r="DT38" s="622"/>
      <c r="DU38" s="622"/>
      <c r="DV38" s="623"/>
      <c r="DW38" s="624">
        <v>14.6</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238</v>
      </c>
      <c r="AA39" s="659"/>
      <c r="AB39" s="659"/>
      <c r="AC39" s="659"/>
      <c r="AD39" s="660" t="s">
        <v>238</v>
      </c>
      <c r="AE39" s="660"/>
      <c r="AF39" s="660"/>
      <c r="AG39" s="660"/>
      <c r="AH39" s="660"/>
      <c r="AI39" s="660"/>
      <c r="AJ39" s="660"/>
      <c r="AK39" s="660"/>
      <c r="AL39" s="624" t="s">
        <v>130</v>
      </c>
      <c r="AM39" s="625"/>
      <c r="AN39" s="625"/>
      <c r="AO39" s="661"/>
      <c r="AQ39" s="654" t="s">
        <v>344</v>
      </c>
      <c r="AR39" s="655"/>
      <c r="AS39" s="655"/>
      <c r="AT39" s="655"/>
      <c r="AU39" s="655"/>
      <c r="AV39" s="655"/>
      <c r="AW39" s="655"/>
      <c r="AX39" s="655"/>
      <c r="AY39" s="656"/>
      <c r="AZ39" s="621">
        <v>40389</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3415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1703481</v>
      </c>
      <c r="CS39" s="634"/>
      <c r="CT39" s="634"/>
      <c r="CU39" s="634"/>
      <c r="CV39" s="634"/>
      <c r="CW39" s="634"/>
      <c r="CX39" s="634"/>
      <c r="CY39" s="635"/>
      <c r="CZ39" s="624">
        <v>13.3</v>
      </c>
      <c r="DA39" s="636"/>
      <c r="DB39" s="636"/>
      <c r="DC39" s="637"/>
      <c r="DD39" s="627">
        <v>524329</v>
      </c>
      <c r="DE39" s="634"/>
      <c r="DF39" s="634"/>
      <c r="DG39" s="634"/>
      <c r="DH39" s="634"/>
      <c r="DI39" s="634"/>
      <c r="DJ39" s="634"/>
      <c r="DK39" s="635"/>
      <c r="DL39" s="627" t="s">
        <v>238</v>
      </c>
      <c r="DM39" s="634"/>
      <c r="DN39" s="634"/>
      <c r="DO39" s="634"/>
      <c r="DP39" s="634"/>
      <c r="DQ39" s="634"/>
      <c r="DR39" s="634"/>
      <c r="DS39" s="634"/>
      <c r="DT39" s="634"/>
      <c r="DU39" s="634"/>
      <c r="DV39" s="635"/>
      <c r="DW39" s="624" t="s">
        <v>130</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58037</v>
      </c>
      <c r="S40" s="622"/>
      <c r="T40" s="622"/>
      <c r="U40" s="622"/>
      <c r="V40" s="622"/>
      <c r="W40" s="622"/>
      <c r="X40" s="622"/>
      <c r="Y40" s="623"/>
      <c r="Z40" s="659">
        <v>0.4</v>
      </c>
      <c r="AA40" s="659"/>
      <c r="AB40" s="659"/>
      <c r="AC40" s="659"/>
      <c r="AD40" s="660" t="s">
        <v>130</v>
      </c>
      <c r="AE40" s="660"/>
      <c r="AF40" s="660"/>
      <c r="AG40" s="660"/>
      <c r="AH40" s="660"/>
      <c r="AI40" s="660"/>
      <c r="AJ40" s="660"/>
      <c r="AK40" s="660"/>
      <c r="AL40" s="624" t="s">
        <v>130</v>
      </c>
      <c r="AM40" s="625"/>
      <c r="AN40" s="625"/>
      <c r="AO40" s="661"/>
      <c r="AQ40" s="654" t="s">
        <v>348</v>
      </c>
      <c r="AR40" s="655"/>
      <c r="AS40" s="655"/>
      <c r="AT40" s="655"/>
      <c r="AU40" s="655"/>
      <c r="AV40" s="655"/>
      <c r="AW40" s="655"/>
      <c r="AX40" s="655"/>
      <c r="AY40" s="656"/>
      <c r="AZ40" s="621">
        <v>36919</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73</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244000</v>
      </c>
      <c r="CS40" s="622"/>
      <c r="CT40" s="622"/>
      <c r="CU40" s="622"/>
      <c r="CV40" s="622"/>
      <c r="CW40" s="622"/>
      <c r="CX40" s="622"/>
      <c r="CY40" s="623"/>
      <c r="CZ40" s="624">
        <v>1.9</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238</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13288858</v>
      </c>
      <c r="S41" s="646"/>
      <c r="T41" s="646"/>
      <c r="U41" s="646"/>
      <c r="V41" s="646"/>
      <c r="W41" s="646"/>
      <c r="X41" s="646"/>
      <c r="Y41" s="649"/>
      <c r="Z41" s="650">
        <v>100</v>
      </c>
      <c r="AA41" s="650"/>
      <c r="AB41" s="650"/>
      <c r="AC41" s="650"/>
      <c r="AD41" s="651">
        <v>5499007</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236130</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v>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130</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808303</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508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1493136</v>
      </c>
      <c r="CS42" s="634"/>
      <c r="CT42" s="634"/>
      <c r="CU42" s="634"/>
      <c r="CV42" s="634"/>
      <c r="CW42" s="634"/>
      <c r="CX42" s="634"/>
      <c r="CY42" s="635"/>
      <c r="CZ42" s="624">
        <v>11.6</v>
      </c>
      <c r="DA42" s="636"/>
      <c r="DB42" s="636"/>
      <c r="DC42" s="637"/>
      <c r="DD42" s="627">
        <v>497768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131613</v>
      </c>
      <c r="CS43" s="634"/>
      <c r="CT43" s="634"/>
      <c r="CU43" s="634"/>
      <c r="CV43" s="634"/>
      <c r="CW43" s="634"/>
      <c r="CX43" s="634"/>
      <c r="CY43" s="635"/>
      <c r="CZ43" s="624">
        <v>1</v>
      </c>
      <c r="DA43" s="636"/>
      <c r="DB43" s="636"/>
      <c r="DC43" s="637"/>
      <c r="DD43" s="627">
        <v>106071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1088669</v>
      </c>
      <c r="CS44" s="622"/>
      <c r="CT44" s="622"/>
      <c r="CU44" s="622"/>
      <c r="CV44" s="622"/>
      <c r="CW44" s="622"/>
      <c r="CX44" s="622"/>
      <c r="CY44" s="623"/>
      <c r="CZ44" s="624">
        <v>8.5</v>
      </c>
      <c r="DA44" s="625"/>
      <c r="DB44" s="625"/>
      <c r="DC44" s="626"/>
      <c r="DD44" s="627">
        <v>366258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343202</v>
      </c>
      <c r="CS45" s="634"/>
      <c r="CT45" s="634"/>
      <c r="CU45" s="634"/>
      <c r="CV45" s="634"/>
      <c r="CW45" s="634"/>
      <c r="CX45" s="634"/>
      <c r="CY45" s="635"/>
      <c r="CZ45" s="624">
        <v>2.7</v>
      </c>
      <c r="DA45" s="636"/>
      <c r="DB45" s="636"/>
      <c r="DC45" s="637"/>
      <c r="DD45" s="627">
        <v>8135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577892</v>
      </c>
      <c r="CS46" s="622"/>
      <c r="CT46" s="622"/>
      <c r="CU46" s="622"/>
      <c r="CV46" s="622"/>
      <c r="CW46" s="622"/>
      <c r="CX46" s="622"/>
      <c r="CY46" s="623"/>
      <c r="CZ46" s="624">
        <v>4.5</v>
      </c>
      <c r="DA46" s="625"/>
      <c r="DB46" s="625"/>
      <c r="DC46" s="626"/>
      <c r="DD46" s="627">
        <v>355248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404467</v>
      </c>
      <c r="CS47" s="634"/>
      <c r="CT47" s="634"/>
      <c r="CU47" s="634"/>
      <c r="CV47" s="634"/>
      <c r="CW47" s="634"/>
      <c r="CX47" s="634"/>
      <c r="CY47" s="635"/>
      <c r="CZ47" s="624">
        <v>3.1</v>
      </c>
      <c r="DA47" s="636"/>
      <c r="DB47" s="636"/>
      <c r="DC47" s="637"/>
      <c r="DD47" s="627">
        <v>131510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12852128</v>
      </c>
      <c r="CS49" s="606"/>
      <c r="CT49" s="606"/>
      <c r="CU49" s="606"/>
      <c r="CV49" s="606"/>
      <c r="CW49" s="606"/>
      <c r="CX49" s="606"/>
      <c r="CY49" s="607"/>
      <c r="CZ49" s="608">
        <v>100</v>
      </c>
      <c r="DA49" s="609"/>
      <c r="DB49" s="609"/>
      <c r="DC49" s="610"/>
      <c r="DD49" s="611">
        <v>7174313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NvwVhtZ55TrQZ74uwV2ulladoOSnHTjHzDru4001jTaznOgPxZfUkSSkMXb7c57J2RM//7+FOPoChPvRsa8qQ==" saltValue="JValVMJmbyVpGz9Ope7/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68" sqref="AF68:AJ75"/>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13305</v>
      </c>
      <c r="R7" s="1103"/>
      <c r="S7" s="1103"/>
      <c r="T7" s="1103"/>
      <c r="U7" s="1103"/>
      <c r="V7" s="1103">
        <v>12868</v>
      </c>
      <c r="W7" s="1103"/>
      <c r="X7" s="1103"/>
      <c r="Y7" s="1103"/>
      <c r="Z7" s="1103"/>
      <c r="AA7" s="1103">
        <v>437</v>
      </c>
      <c r="AB7" s="1103"/>
      <c r="AC7" s="1103"/>
      <c r="AD7" s="1103"/>
      <c r="AE7" s="1104"/>
      <c r="AF7" s="1105">
        <v>413</v>
      </c>
      <c r="AG7" s="1106"/>
      <c r="AH7" s="1106"/>
      <c r="AI7" s="1106"/>
      <c r="AJ7" s="1107"/>
      <c r="AK7" s="1108">
        <v>1296</v>
      </c>
      <c r="AL7" s="1109"/>
      <c r="AM7" s="1109"/>
      <c r="AN7" s="1109"/>
      <c r="AO7" s="1109"/>
      <c r="AP7" s="1109">
        <v>8975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11</v>
      </c>
      <c r="CI7" s="1097"/>
      <c r="CJ7" s="1097"/>
      <c r="CK7" s="1097"/>
      <c r="CL7" s="1098"/>
      <c r="CM7" s="1096">
        <v>-17</v>
      </c>
      <c r="CN7" s="1097"/>
      <c r="CO7" s="1097"/>
      <c r="CP7" s="1097"/>
      <c r="CQ7" s="1098"/>
      <c r="CR7" s="1096">
        <v>5</v>
      </c>
      <c r="CS7" s="1097"/>
      <c r="CT7" s="1097"/>
      <c r="CU7" s="1097"/>
      <c r="CV7" s="1098"/>
      <c r="CW7" s="1096" t="s">
        <v>594</v>
      </c>
      <c r="CX7" s="1097"/>
      <c r="CY7" s="1097"/>
      <c r="CZ7" s="1097"/>
      <c r="DA7" s="1098"/>
      <c r="DB7" s="1096" t="s">
        <v>594</v>
      </c>
      <c r="DC7" s="1097"/>
      <c r="DD7" s="1097"/>
      <c r="DE7" s="1097"/>
      <c r="DF7" s="1098"/>
      <c r="DG7" s="1096">
        <v>467</v>
      </c>
      <c r="DH7" s="1097"/>
      <c r="DI7" s="1097"/>
      <c r="DJ7" s="1097"/>
      <c r="DK7" s="1098"/>
      <c r="DL7" s="1096" t="s">
        <v>594</v>
      </c>
      <c r="DM7" s="1097"/>
      <c r="DN7" s="1097"/>
      <c r="DO7" s="1097"/>
      <c r="DP7" s="1098"/>
      <c r="DQ7" s="1096">
        <v>253</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13305</v>
      </c>
      <c r="R23" s="1061"/>
      <c r="S23" s="1061"/>
      <c r="T23" s="1061"/>
      <c r="U23" s="1061"/>
      <c r="V23" s="1061">
        <v>12868</v>
      </c>
      <c r="W23" s="1061"/>
      <c r="X23" s="1061"/>
      <c r="Y23" s="1061"/>
      <c r="Z23" s="1061"/>
      <c r="AA23" s="1061">
        <v>437</v>
      </c>
      <c r="AB23" s="1061"/>
      <c r="AC23" s="1061"/>
      <c r="AD23" s="1061"/>
      <c r="AE23" s="1068"/>
      <c r="AF23" s="1069">
        <v>413</v>
      </c>
      <c r="AG23" s="1061"/>
      <c r="AH23" s="1061"/>
      <c r="AI23" s="1061"/>
      <c r="AJ23" s="1070"/>
      <c r="AK23" s="1071"/>
      <c r="AL23" s="1072"/>
      <c r="AM23" s="1072"/>
      <c r="AN23" s="1072"/>
      <c r="AO23" s="1072"/>
      <c r="AP23" s="1061">
        <v>8975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2267</v>
      </c>
      <c r="R28" s="1051"/>
      <c r="S28" s="1051"/>
      <c r="T28" s="1051"/>
      <c r="U28" s="1051"/>
      <c r="V28" s="1051">
        <v>2256</v>
      </c>
      <c r="W28" s="1051"/>
      <c r="X28" s="1051"/>
      <c r="Y28" s="1051"/>
      <c r="Z28" s="1051"/>
      <c r="AA28" s="1051">
        <v>12</v>
      </c>
      <c r="AB28" s="1051"/>
      <c r="AC28" s="1051"/>
      <c r="AD28" s="1051"/>
      <c r="AE28" s="1052"/>
      <c r="AF28" s="1053">
        <v>12</v>
      </c>
      <c r="AG28" s="1051"/>
      <c r="AH28" s="1051"/>
      <c r="AI28" s="1051"/>
      <c r="AJ28" s="1054"/>
      <c r="AK28" s="1042">
        <v>173</v>
      </c>
      <c r="AL28" s="1043"/>
      <c r="AM28" s="1043"/>
      <c r="AN28" s="1043"/>
      <c r="AO28" s="1043"/>
      <c r="AP28" s="980" t="s">
        <v>588</v>
      </c>
      <c r="AQ28" s="971"/>
      <c r="AR28" s="971"/>
      <c r="AS28" s="971"/>
      <c r="AT28" s="971"/>
      <c r="AU28" s="980" t="s">
        <v>588</v>
      </c>
      <c r="AV28" s="971"/>
      <c r="AW28" s="971"/>
      <c r="AX28" s="971"/>
      <c r="AY28" s="971"/>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2364</v>
      </c>
      <c r="R29" s="1039"/>
      <c r="S29" s="1039"/>
      <c r="T29" s="1039"/>
      <c r="U29" s="1039"/>
      <c r="V29" s="1039">
        <v>2184</v>
      </c>
      <c r="W29" s="1039"/>
      <c r="X29" s="1039"/>
      <c r="Y29" s="1039"/>
      <c r="Z29" s="1039"/>
      <c r="AA29" s="1039">
        <v>180</v>
      </c>
      <c r="AB29" s="1039"/>
      <c r="AC29" s="1039"/>
      <c r="AD29" s="1039"/>
      <c r="AE29" s="1040"/>
      <c r="AF29" s="1035">
        <v>180</v>
      </c>
      <c r="AG29" s="1036"/>
      <c r="AH29" s="1036"/>
      <c r="AI29" s="1036"/>
      <c r="AJ29" s="1037"/>
      <c r="AK29" s="980">
        <v>359</v>
      </c>
      <c r="AL29" s="971"/>
      <c r="AM29" s="971"/>
      <c r="AN29" s="971"/>
      <c r="AO29" s="971"/>
      <c r="AP29" s="980" t="s">
        <v>588</v>
      </c>
      <c r="AQ29" s="971"/>
      <c r="AR29" s="971"/>
      <c r="AS29" s="971"/>
      <c r="AT29" s="971"/>
      <c r="AU29" s="980" t="s">
        <v>588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256</v>
      </c>
      <c r="R30" s="1039"/>
      <c r="S30" s="1039"/>
      <c r="T30" s="1039"/>
      <c r="U30" s="1039"/>
      <c r="V30" s="1039">
        <v>255</v>
      </c>
      <c r="W30" s="1039"/>
      <c r="X30" s="1039"/>
      <c r="Y30" s="1039"/>
      <c r="Z30" s="1039"/>
      <c r="AA30" s="1039">
        <v>1</v>
      </c>
      <c r="AB30" s="1039"/>
      <c r="AC30" s="1039"/>
      <c r="AD30" s="1039"/>
      <c r="AE30" s="1040"/>
      <c r="AF30" s="1035">
        <v>1</v>
      </c>
      <c r="AG30" s="1036"/>
      <c r="AH30" s="1036"/>
      <c r="AI30" s="1036"/>
      <c r="AJ30" s="1037"/>
      <c r="AK30" s="980">
        <v>103</v>
      </c>
      <c r="AL30" s="971"/>
      <c r="AM30" s="971"/>
      <c r="AN30" s="971"/>
      <c r="AO30" s="971"/>
      <c r="AP30" s="980" t="s">
        <v>588</v>
      </c>
      <c r="AQ30" s="971"/>
      <c r="AR30" s="971"/>
      <c r="AS30" s="971"/>
      <c r="AT30" s="971"/>
      <c r="AU30" s="980" t="s">
        <v>588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627</v>
      </c>
      <c r="R31" s="1039"/>
      <c r="S31" s="1039"/>
      <c r="T31" s="1039"/>
      <c r="U31" s="1039"/>
      <c r="V31" s="1039">
        <v>627</v>
      </c>
      <c r="W31" s="1039"/>
      <c r="X31" s="1039"/>
      <c r="Y31" s="1039"/>
      <c r="Z31" s="1039"/>
      <c r="AA31" s="1039" t="s">
        <v>594</v>
      </c>
      <c r="AB31" s="1039"/>
      <c r="AC31" s="1039"/>
      <c r="AD31" s="1039"/>
      <c r="AE31" s="1040"/>
      <c r="AF31" s="1035" t="s">
        <v>594</v>
      </c>
      <c r="AG31" s="1036"/>
      <c r="AH31" s="1036"/>
      <c r="AI31" s="1036"/>
      <c r="AJ31" s="1037"/>
      <c r="AK31" s="980">
        <v>166</v>
      </c>
      <c r="AL31" s="971"/>
      <c r="AM31" s="971"/>
      <c r="AN31" s="971"/>
      <c r="AO31" s="971"/>
      <c r="AP31" s="971">
        <v>291</v>
      </c>
      <c r="AQ31" s="971"/>
      <c r="AR31" s="971"/>
      <c r="AS31" s="971"/>
      <c r="AT31" s="971"/>
      <c r="AU31" s="971">
        <v>64</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410</v>
      </c>
      <c r="C32" s="1031"/>
      <c r="D32" s="1031"/>
      <c r="E32" s="1031"/>
      <c r="F32" s="1031"/>
      <c r="G32" s="1031"/>
      <c r="H32" s="1031"/>
      <c r="I32" s="1031"/>
      <c r="J32" s="1031"/>
      <c r="K32" s="1031"/>
      <c r="L32" s="1031"/>
      <c r="M32" s="1031"/>
      <c r="N32" s="1031"/>
      <c r="O32" s="1031"/>
      <c r="P32" s="1032"/>
      <c r="Q32" s="1038">
        <v>7</v>
      </c>
      <c r="R32" s="1039"/>
      <c r="S32" s="1039"/>
      <c r="T32" s="1039"/>
      <c r="U32" s="1039"/>
      <c r="V32" s="1039">
        <v>2</v>
      </c>
      <c r="W32" s="1039"/>
      <c r="X32" s="1039"/>
      <c r="Y32" s="1039"/>
      <c r="Z32" s="1039"/>
      <c r="AA32" s="1039">
        <v>6</v>
      </c>
      <c r="AB32" s="1039"/>
      <c r="AC32" s="1039"/>
      <c r="AD32" s="1039"/>
      <c r="AE32" s="1040"/>
      <c r="AF32" s="1035">
        <v>6</v>
      </c>
      <c r="AG32" s="1036"/>
      <c r="AH32" s="1036"/>
      <c r="AI32" s="1036"/>
      <c r="AJ32" s="1037"/>
      <c r="AK32" s="980" t="s">
        <v>588</v>
      </c>
      <c r="AL32" s="971"/>
      <c r="AM32" s="971"/>
      <c r="AN32" s="971"/>
      <c r="AO32" s="971"/>
      <c r="AP32" s="980" t="s">
        <v>588</v>
      </c>
      <c r="AQ32" s="971"/>
      <c r="AR32" s="971"/>
      <c r="AS32" s="971"/>
      <c r="AT32" s="971"/>
      <c r="AU32" s="980" t="s">
        <v>588</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411</v>
      </c>
      <c r="C33" s="1031"/>
      <c r="D33" s="1031"/>
      <c r="E33" s="1031"/>
      <c r="F33" s="1031"/>
      <c r="G33" s="1031"/>
      <c r="H33" s="1031"/>
      <c r="I33" s="1031"/>
      <c r="J33" s="1031"/>
      <c r="K33" s="1031"/>
      <c r="L33" s="1031"/>
      <c r="M33" s="1031"/>
      <c r="N33" s="1031"/>
      <c r="O33" s="1031"/>
      <c r="P33" s="1032"/>
      <c r="Q33" s="1038">
        <v>240</v>
      </c>
      <c r="R33" s="1039"/>
      <c r="S33" s="1039"/>
      <c r="T33" s="1039"/>
      <c r="U33" s="1039"/>
      <c r="V33" s="1039">
        <v>212</v>
      </c>
      <c r="W33" s="1039"/>
      <c r="X33" s="1039"/>
      <c r="Y33" s="1039"/>
      <c r="Z33" s="1039"/>
      <c r="AA33" s="1039">
        <v>28</v>
      </c>
      <c r="AB33" s="1039"/>
      <c r="AC33" s="1039"/>
      <c r="AD33" s="1039"/>
      <c r="AE33" s="1040"/>
      <c r="AF33" s="1035">
        <v>512</v>
      </c>
      <c r="AG33" s="1036"/>
      <c r="AH33" s="1036"/>
      <c r="AI33" s="1036"/>
      <c r="AJ33" s="1037"/>
      <c r="AK33" s="980">
        <v>2</v>
      </c>
      <c r="AL33" s="971"/>
      <c r="AM33" s="971"/>
      <c r="AN33" s="971"/>
      <c r="AO33" s="971"/>
      <c r="AP33" s="971">
        <v>902</v>
      </c>
      <c r="AQ33" s="971"/>
      <c r="AR33" s="971"/>
      <c r="AS33" s="971"/>
      <c r="AT33" s="971"/>
      <c r="AU33" s="971">
        <v>9</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413</v>
      </c>
      <c r="C34" s="1031"/>
      <c r="D34" s="1031"/>
      <c r="E34" s="1031"/>
      <c r="F34" s="1031"/>
      <c r="G34" s="1031"/>
      <c r="H34" s="1031"/>
      <c r="I34" s="1031"/>
      <c r="J34" s="1031"/>
      <c r="K34" s="1031"/>
      <c r="L34" s="1031"/>
      <c r="M34" s="1031"/>
      <c r="N34" s="1031"/>
      <c r="O34" s="1031"/>
      <c r="P34" s="1032"/>
      <c r="Q34" s="1038">
        <v>390</v>
      </c>
      <c r="R34" s="1039"/>
      <c r="S34" s="1039"/>
      <c r="T34" s="1039"/>
      <c r="U34" s="1039"/>
      <c r="V34" s="1039">
        <v>259</v>
      </c>
      <c r="W34" s="1039"/>
      <c r="X34" s="1039"/>
      <c r="Y34" s="1039"/>
      <c r="Z34" s="1039"/>
      <c r="AA34" s="1039">
        <v>130</v>
      </c>
      <c r="AB34" s="1039"/>
      <c r="AC34" s="1039"/>
      <c r="AD34" s="1039"/>
      <c r="AE34" s="1040"/>
      <c r="AF34" s="1035">
        <v>511</v>
      </c>
      <c r="AG34" s="1036"/>
      <c r="AH34" s="1036"/>
      <c r="AI34" s="1036"/>
      <c r="AJ34" s="1037"/>
      <c r="AK34" s="980">
        <v>220</v>
      </c>
      <c r="AL34" s="971"/>
      <c r="AM34" s="971"/>
      <c r="AN34" s="971"/>
      <c r="AO34" s="971"/>
      <c r="AP34" s="971">
        <v>856</v>
      </c>
      <c r="AQ34" s="971"/>
      <c r="AR34" s="971"/>
      <c r="AS34" s="971"/>
      <c r="AT34" s="971"/>
      <c r="AU34" s="971">
        <v>839</v>
      </c>
      <c r="AV34" s="971"/>
      <c r="AW34" s="971"/>
      <c r="AX34" s="971"/>
      <c r="AY34" s="971"/>
      <c r="AZ34" s="1041"/>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414</v>
      </c>
      <c r="C35" s="1031"/>
      <c r="D35" s="1031"/>
      <c r="E35" s="1031"/>
      <c r="F35" s="1031"/>
      <c r="G35" s="1031"/>
      <c r="H35" s="1031"/>
      <c r="I35" s="1031"/>
      <c r="J35" s="1031"/>
      <c r="K35" s="1031"/>
      <c r="L35" s="1031"/>
      <c r="M35" s="1031"/>
      <c r="N35" s="1031"/>
      <c r="O35" s="1031"/>
      <c r="P35" s="1032"/>
      <c r="Q35" s="1038">
        <v>3</v>
      </c>
      <c r="R35" s="1039"/>
      <c r="S35" s="1039"/>
      <c r="T35" s="1039"/>
      <c r="U35" s="1039"/>
      <c r="V35" s="1039">
        <v>3</v>
      </c>
      <c r="W35" s="1039"/>
      <c r="X35" s="1039"/>
      <c r="Y35" s="1039"/>
      <c r="Z35" s="1039"/>
      <c r="AA35" s="1039">
        <v>0</v>
      </c>
      <c r="AB35" s="1039"/>
      <c r="AC35" s="1039"/>
      <c r="AD35" s="1039"/>
      <c r="AE35" s="1040"/>
      <c r="AF35" s="1035">
        <v>0</v>
      </c>
      <c r="AG35" s="1036"/>
      <c r="AH35" s="1036"/>
      <c r="AI35" s="1036"/>
      <c r="AJ35" s="1037"/>
      <c r="AK35" s="980">
        <v>1</v>
      </c>
      <c r="AL35" s="971"/>
      <c r="AM35" s="971"/>
      <c r="AN35" s="971"/>
      <c r="AO35" s="971"/>
      <c r="AP35" s="980" t="s">
        <v>588</v>
      </c>
      <c r="AQ35" s="971"/>
      <c r="AR35" s="971"/>
      <c r="AS35" s="971"/>
      <c r="AT35" s="971"/>
      <c r="AU35" s="980" t="s">
        <v>588</v>
      </c>
      <c r="AV35" s="971"/>
      <c r="AW35" s="971"/>
      <c r="AX35" s="971"/>
      <c r="AY35" s="971"/>
      <c r="AZ35" s="1041"/>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416</v>
      </c>
      <c r="C36" s="1031"/>
      <c r="D36" s="1031"/>
      <c r="E36" s="1031"/>
      <c r="F36" s="1031"/>
      <c r="G36" s="1031"/>
      <c r="H36" s="1031"/>
      <c r="I36" s="1031"/>
      <c r="J36" s="1031"/>
      <c r="K36" s="1031"/>
      <c r="L36" s="1031"/>
      <c r="M36" s="1031"/>
      <c r="N36" s="1031"/>
      <c r="O36" s="1031"/>
      <c r="P36" s="1032"/>
      <c r="Q36" s="1038">
        <v>42</v>
      </c>
      <c r="R36" s="1039"/>
      <c r="S36" s="1039"/>
      <c r="T36" s="1039"/>
      <c r="U36" s="1039"/>
      <c r="V36" s="1039">
        <v>41</v>
      </c>
      <c r="W36" s="1039"/>
      <c r="X36" s="1039"/>
      <c r="Y36" s="1039"/>
      <c r="Z36" s="1039"/>
      <c r="AA36" s="1039">
        <v>1</v>
      </c>
      <c r="AB36" s="1039"/>
      <c r="AC36" s="1039"/>
      <c r="AD36" s="1039"/>
      <c r="AE36" s="1040"/>
      <c r="AF36" s="1035">
        <v>1</v>
      </c>
      <c r="AG36" s="1036"/>
      <c r="AH36" s="1036"/>
      <c r="AI36" s="1036"/>
      <c r="AJ36" s="1037"/>
      <c r="AK36" s="980">
        <v>37</v>
      </c>
      <c r="AL36" s="971"/>
      <c r="AM36" s="971"/>
      <c r="AN36" s="971"/>
      <c r="AO36" s="971"/>
      <c r="AP36" s="971">
        <v>202</v>
      </c>
      <c r="AQ36" s="971"/>
      <c r="AR36" s="971"/>
      <c r="AS36" s="971"/>
      <c r="AT36" s="971"/>
      <c r="AU36" s="971">
        <v>202</v>
      </c>
      <c r="AV36" s="971"/>
      <c r="AW36" s="971"/>
      <c r="AX36" s="971"/>
      <c r="AY36" s="971"/>
      <c r="AZ36" s="1041"/>
      <c r="BA36" s="1041"/>
      <c r="BB36" s="1041"/>
      <c r="BC36" s="1041"/>
      <c r="BD36" s="1041"/>
      <c r="BE36" s="972" t="s">
        <v>417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418</v>
      </c>
      <c r="C37" s="1031"/>
      <c r="D37" s="1031"/>
      <c r="E37" s="1031"/>
      <c r="F37" s="1031"/>
      <c r="G37" s="1031"/>
      <c r="H37" s="1031"/>
      <c r="I37" s="1031"/>
      <c r="J37" s="1031"/>
      <c r="K37" s="1031"/>
      <c r="L37" s="1031"/>
      <c r="M37" s="1031"/>
      <c r="N37" s="1031"/>
      <c r="O37" s="1031"/>
      <c r="P37" s="1032"/>
      <c r="Q37" s="1038">
        <v>51</v>
      </c>
      <c r="R37" s="1039"/>
      <c r="S37" s="1039"/>
      <c r="T37" s="1039"/>
      <c r="U37" s="1039"/>
      <c r="V37" s="1039">
        <v>50</v>
      </c>
      <c r="W37" s="1039"/>
      <c r="X37" s="1039"/>
      <c r="Y37" s="1039"/>
      <c r="Z37" s="1039"/>
      <c r="AA37" s="1039">
        <v>1</v>
      </c>
      <c r="AB37" s="1039"/>
      <c r="AC37" s="1039"/>
      <c r="AD37" s="1039"/>
      <c r="AE37" s="1040"/>
      <c r="AF37" s="1035">
        <v>1</v>
      </c>
      <c r="AG37" s="1036"/>
      <c r="AH37" s="1036"/>
      <c r="AI37" s="1036"/>
      <c r="AJ37" s="1037"/>
      <c r="AK37" s="980">
        <v>40</v>
      </c>
      <c r="AL37" s="971"/>
      <c r="AM37" s="971"/>
      <c r="AN37" s="971"/>
      <c r="AO37" s="971"/>
      <c r="AP37" s="971">
        <v>97</v>
      </c>
      <c r="AQ37" s="971"/>
      <c r="AR37" s="971"/>
      <c r="AS37" s="971"/>
      <c r="AT37" s="971"/>
      <c r="AU37" s="971">
        <v>85</v>
      </c>
      <c r="AV37" s="971"/>
      <c r="AW37" s="971"/>
      <c r="AX37" s="971"/>
      <c r="AY37" s="971"/>
      <c r="AZ37" s="1041"/>
      <c r="BA37" s="1041"/>
      <c r="BB37" s="1041"/>
      <c r="BC37" s="1041"/>
      <c r="BD37" s="1041"/>
      <c r="BE37" s="972" t="s">
        <v>415</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1224</v>
      </c>
      <c r="AG63" s="959"/>
      <c r="AH63" s="959"/>
      <c r="AI63" s="959"/>
      <c r="AJ63" s="1022"/>
      <c r="AK63" s="1023"/>
      <c r="AL63" s="963"/>
      <c r="AM63" s="963"/>
      <c r="AN63" s="963"/>
      <c r="AO63" s="963"/>
      <c r="AP63" s="959">
        <v>2348</v>
      </c>
      <c r="AQ63" s="959"/>
      <c r="AR63" s="959"/>
      <c r="AS63" s="959"/>
      <c r="AT63" s="959"/>
      <c r="AU63" s="959">
        <v>1199</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422</v>
      </c>
      <c r="B66" s="996"/>
      <c r="C66" s="996"/>
      <c r="D66" s="996"/>
      <c r="E66" s="996"/>
      <c r="F66" s="996"/>
      <c r="G66" s="996"/>
      <c r="H66" s="996"/>
      <c r="I66" s="996"/>
      <c r="J66" s="996"/>
      <c r="K66" s="996"/>
      <c r="L66" s="996"/>
      <c r="M66" s="996"/>
      <c r="N66" s="996"/>
      <c r="O66" s="996"/>
      <c r="P66" s="997"/>
      <c r="Q66" s="1001" t="s">
        <v>397</v>
      </c>
      <c r="R66" s="1002"/>
      <c r="S66" s="1002"/>
      <c r="T66" s="1002"/>
      <c r="U66" s="1003"/>
      <c r="V66" s="1001" t="s">
        <v>423</v>
      </c>
      <c r="W66" s="1002"/>
      <c r="X66" s="1002"/>
      <c r="Y66" s="1002"/>
      <c r="Z66" s="1003"/>
      <c r="AA66" s="1001" t="s">
        <v>424</v>
      </c>
      <c r="AB66" s="1002"/>
      <c r="AC66" s="1002"/>
      <c r="AD66" s="1002"/>
      <c r="AE66" s="1003"/>
      <c r="AF66" s="1007" t="s">
        <v>400</v>
      </c>
      <c r="AG66" s="1008"/>
      <c r="AH66" s="1008"/>
      <c r="AI66" s="1008"/>
      <c r="AJ66" s="1009"/>
      <c r="AK66" s="1001" t="s">
        <v>401</v>
      </c>
      <c r="AL66" s="996"/>
      <c r="AM66" s="996"/>
      <c r="AN66" s="996"/>
      <c r="AO66" s="997"/>
      <c r="AP66" s="1001" t="s">
        <v>425</v>
      </c>
      <c r="AQ66" s="1002"/>
      <c r="AR66" s="1002"/>
      <c r="AS66" s="1002"/>
      <c r="AT66" s="1003"/>
      <c r="AU66" s="1001" t="s">
        <v>426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583</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584</v>
      </c>
      <c r="C69" s="975"/>
      <c r="D69" s="975"/>
      <c r="E69" s="975"/>
      <c r="F69" s="975"/>
      <c r="G69" s="975"/>
      <c r="H69" s="975"/>
      <c r="I69" s="975"/>
      <c r="J69" s="975"/>
      <c r="K69" s="975"/>
      <c r="L69" s="975"/>
      <c r="M69" s="975"/>
      <c r="N69" s="975"/>
      <c r="O69" s="975"/>
      <c r="P69" s="976"/>
      <c r="Q69" s="977">
        <v>1703</v>
      </c>
      <c r="R69" s="971"/>
      <c r="S69" s="971"/>
      <c r="T69" s="971"/>
      <c r="U69" s="971"/>
      <c r="V69" s="971">
        <v>1621</v>
      </c>
      <c r="W69" s="971"/>
      <c r="X69" s="971"/>
      <c r="Y69" s="971"/>
      <c r="Z69" s="971"/>
      <c r="AA69" s="971">
        <v>82</v>
      </c>
      <c r="AB69" s="971"/>
      <c r="AC69" s="971"/>
      <c r="AD69" s="971"/>
      <c r="AE69" s="971"/>
      <c r="AF69" s="971">
        <v>78</v>
      </c>
      <c r="AG69" s="971"/>
      <c r="AH69" s="971"/>
      <c r="AI69" s="971"/>
      <c r="AJ69" s="971"/>
      <c r="AK69" s="971">
        <v>52</v>
      </c>
      <c r="AL69" s="971"/>
      <c r="AM69" s="971"/>
      <c r="AN69" s="971"/>
      <c r="AO69" s="971"/>
      <c r="AP69" s="971">
        <v>50</v>
      </c>
      <c r="AQ69" s="971"/>
      <c r="AR69" s="971"/>
      <c r="AS69" s="971"/>
      <c r="AT69" s="971"/>
      <c r="AU69" s="971">
        <v>35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585</v>
      </c>
      <c r="C70" s="975"/>
      <c r="D70" s="975"/>
      <c r="E70" s="975"/>
      <c r="F70" s="975"/>
      <c r="G70" s="975"/>
      <c r="H70" s="975"/>
      <c r="I70" s="975"/>
      <c r="J70" s="975"/>
      <c r="K70" s="975"/>
      <c r="L70" s="975"/>
      <c r="M70" s="975"/>
      <c r="N70" s="975"/>
      <c r="O70" s="975"/>
      <c r="P70" s="976"/>
      <c r="Q70" s="977">
        <v>84</v>
      </c>
      <c r="R70" s="971"/>
      <c r="S70" s="971"/>
      <c r="T70" s="971"/>
      <c r="U70" s="971"/>
      <c r="V70" s="971">
        <v>79</v>
      </c>
      <c r="W70" s="971"/>
      <c r="X70" s="971"/>
      <c r="Y70" s="971"/>
      <c r="Z70" s="971"/>
      <c r="AA70" s="971">
        <v>5</v>
      </c>
      <c r="AB70" s="971"/>
      <c r="AC70" s="971"/>
      <c r="AD70" s="971"/>
      <c r="AE70" s="971"/>
      <c r="AF70" s="971">
        <v>5</v>
      </c>
      <c r="AG70" s="971"/>
      <c r="AH70" s="971"/>
      <c r="AI70" s="971"/>
      <c r="AJ70" s="971"/>
      <c r="AK70" s="971">
        <v>5</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586</v>
      </c>
      <c r="C71" s="975"/>
      <c r="D71" s="975"/>
      <c r="E71" s="975"/>
      <c r="F71" s="975"/>
      <c r="G71" s="975"/>
      <c r="H71" s="975"/>
      <c r="I71" s="975"/>
      <c r="J71" s="975"/>
      <c r="K71" s="975"/>
      <c r="L71" s="975"/>
      <c r="M71" s="975"/>
      <c r="N71" s="975"/>
      <c r="O71" s="975"/>
      <c r="P71" s="976"/>
      <c r="Q71" s="977">
        <v>288382</v>
      </c>
      <c r="R71" s="971"/>
      <c r="S71" s="971"/>
      <c r="T71" s="971"/>
      <c r="U71" s="971"/>
      <c r="V71" s="971">
        <v>283191</v>
      </c>
      <c r="W71" s="971"/>
      <c r="X71" s="971"/>
      <c r="Y71" s="971"/>
      <c r="Z71" s="971"/>
      <c r="AA71" s="971">
        <v>5190</v>
      </c>
      <c r="AB71" s="971"/>
      <c r="AC71" s="971"/>
      <c r="AD71" s="971"/>
      <c r="AE71" s="971"/>
      <c r="AF71" s="971">
        <v>5190</v>
      </c>
      <c r="AG71" s="971"/>
      <c r="AH71" s="971"/>
      <c r="AI71" s="971"/>
      <c r="AJ71" s="971"/>
      <c r="AK71" s="971" t="s">
        <v>594</v>
      </c>
      <c r="AL71" s="971"/>
      <c r="AM71" s="971"/>
      <c r="AN71" s="971"/>
      <c r="AO71" s="971"/>
      <c r="AP71" s="971" t="s">
        <v>594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5598</v>
      </c>
      <c r="AG88" s="959"/>
      <c r="AH88" s="959"/>
      <c r="AI88" s="959"/>
      <c r="AJ88" s="959"/>
      <c r="AK88" s="963"/>
      <c r="AL88" s="963"/>
      <c r="AM88" s="963"/>
      <c r="AN88" s="963"/>
      <c r="AO88" s="963"/>
      <c r="AP88" s="959">
        <v>50</v>
      </c>
      <c r="AQ88" s="959"/>
      <c r="AR88" s="959"/>
      <c r="AS88" s="959"/>
      <c r="AT88" s="959"/>
      <c r="AU88" s="959">
        <v>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c r="CX102" s="953"/>
      <c r="CY102" s="953"/>
      <c r="CZ102" s="953"/>
      <c r="DA102" s="954"/>
      <c r="DB102" s="952"/>
      <c r="DC102" s="953"/>
      <c r="DD102" s="953"/>
      <c r="DE102" s="953"/>
      <c r="DF102" s="954"/>
      <c r="DG102" s="952">
        <v>467</v>
      </c>
      <c r="DH102" s="953"/>
      <c r="DI102" s="953"/>
      <c r="DJ102" s="953"/>
      <c r="DK102" s="954"/>
      <c r="DL102" s="952"/>
      <c r="DM102" s="953"/>
      <c r="DN102" s="953"/>
      <c r="DO102" s="953"/>
      <c r="DP102" s="954"/>
      <c r="DQ102" s="952">
        <v>253</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951495</v>
      </c>
      <c r="AB110" s="889"/>
      <c r="AC110" s="889"/>
      <c r="AD110" s="889"/>
      <c r="AE110" s="890"/>
      <c r="AF110" s="891">
        <v>1078946</v>
      </c>
      <c r="AG110" s="889"/>
      <c r="AH110" s="889"/>
      <c r="AI110" s="889"/>
      <c r="AJ110" s="890"/>
      <c r="AK110" s="891">
        <v>1075832</v>
      </c>
      <c r="AL110" s="889"/>
      <c r="AM110" s="889"/>
      <c r="AN110" s="889"/>
      <c r="AO110" s="890"/>
      <c r="AP110" s="892">
        <v>22.9</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9859523</v>
      </c>
      <c r="BR110" s="842"/>
      <c r="BS110" s="842"/>
      <c r="BT110" s="842"/>
      <c r="BU110" s="842"/>
      <c r="BV110" s="842">
        <v>9410213</v>
      </c>
      <c r="BW110" s="842"/>
      <c r="BX110" s="842"/>
      <c r="BY110" s="842"/>
      <c r="BZ110" s="842"/>
      <c r="CA110" s="842">
        <v>8974920</v>
      </c>
      <c r="CB110" s="842"/>
      <c r="CC110" s="842"/>
      <c r="CD110" s="842"/>
      <c r="CE110" s="842"/>
      <c r="CF110" s="866">
        <v>191.4</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444</v>
      </c>
      <c r="DM110" s="842"/>
      <c r="DN110" s="842"/>
      <c r="DO110" s="842"/>
      <c r="DP110" s="842"/>
      <c r="DQ110" s="842" t="s">
        <v>444</v>
      </c>
      <c r="DR110" s="842"/>
      <c r="DS110" s="842"/>
      <c r="DT110" s="842"/>
      <c r="DU110" s="842"/>
      <c r="DV110" s="843" t="s">
        <v>130</v>
      </c>
      <c r="DW110" s="843"/>
      <c r="DX110" s="843"/>
      <c r="DY110" s="843"/>
      <c r="DZ110" s="844"/>
    </row>
    <row r="111" spans="1:131" s="230" customFormat="1" ht="26.25" customHeight="1">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444</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239385</v>
      </c>
      <c r="BR111" s="817"/>
      <c r="BS111" s="817"/>
      <c r="BT111" s="817"/>
      <c r="BU111" s="817"/>
      <c r="BV111" s="817">
        <v>220234</v>
      </c>
      <c r="BW111" s="817"/>
      <c r="BX111" s="817"/>
      <c r="BY111" s="817"/>
      <c r="BZ111" s="817"/>
      <c r="CA111" s="817">
        <v>201083</v>
      </c>
      <c r="CB111" s="817"/>
      <c r="CC111" s="817"/>
      <c r="CD111" s="817"/>
      <c r="CE111" s="817"/>
      <c r="CF111" s="875">
        <v>4.3</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130</v>
      </c>
      <c r="DW111" s="794"/>
      <c r="DX111" s="794"/>
      <c r="DY111" s="794"/>
      <c r="DZ111" s="795"/>
    </row>
    <row r="112" spans="1:131" s="230" customFormat="1" ht="26.25" customHeight="1">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409</v>
      </c>
      <c r="AB112" s="780"/>
      <c r="AC112" s="780"/>
      <c r="AD112" s="780"/>
      <c r="AE112" s="781"/>
      <c r="AF112" s="782" t="s">
        <v>409</v>
      </c>
      <c r="AG112" s="780"/>
      <c r="AH112" s="780"/>
      <c r="AI112" s="780"/>
      <c r="AJ112" s="781"/>
      <c r="AK112" s="782" t="s">
        <v>444</v>
      </c>
      <c r="AL112" s="780"/>
      <c r="AM112" s="780"/>
      <c r="AN112" s="780"/>
      <c r="AO112" s="781"/>
      <c r="AP112" s="824" t="s">
        <v>130</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1421429</v>
      </c>
      <c r="BR112" s="817"/>
      <c r="BS112" s="817"/>
      <c r="BT112" s="817"/>
      <c r="BU112" s="817"/>
      <c r="BV112" s="817">
        <v>1336049</v>
      </c>
      <c r="BW112" s="817"/>
      <c r="BX112" s="817"/>
      <c r="BY112" s="817"/>
      <c r="BZ112" s="817"/>
      <c r="CA112" s="817">
        <v>1197967</v>
      </c>
      <c r="CB112" s="817"/>
      <c r="CC112" s="817"/>
      <c r="CD112" s="817"/>
      <c r="CE112" s="817"/>
      <c r="CF112" s="875">
        <v>25.6</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409</v>
      </c>
      <c r="DH112" s="817"/>
      <c r="DI112" s="817"/>
      <c r="DJ112" s="817"/>
      <c r="DK112" s="817"/>
      <c r="DL112" s="817" t="s">
        <v>452</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88843</v>
      </c>
      <c r="AB113" s="919"/>
      <c r="AC113" s="919"/>
      <c r="AD113" s="919"/>
      <c r="AE113" s="920"/>
      <c r="AF113" s="921">
        <v>109434</v>
      </c>
      <c r="AG113" s="919"/>
      <c r="AH113" s="919"/>
      <c r="AI113" s="919"/>
      <c r="AJ113" s="920"/>
      <c r="AK113" s="921">
        <v>143830</v>
      </c>
      <c r="AL113" s="919"/>
      <c r="AM113" s="919"/>
      <c r="AN113" s="919"/>
      <c r="AO113" s="920"/>
      <c r="AP113" s="922">
        <v>3.1</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74443</v>
      </c>
      <c r="BR113" s="817"/>
      <c r="BS113" s="817"/>
      <c r="BT113" s="817"/>
      <c r="BU113" s="817"/>
      <c r="BV113" s="817">
        <v>34559</v>
      </c>
      <c r="BW113" s="817"/>
      <c r="BX113" s="817"/>
      <c r="BY113" s="817"/>
      <c r="BZ113" s="817"/>
      <c r="CA113" s="817">
        <v>3486</v>
      </c>
      <c r="CB113" s="817"/>
      <c r="CC113" s="817"/>
      <c r="CD113" s="817"/>
      <c r="CE113" s="817"/>
      <c r="CF113" s="875">
        <v>0.1</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409</v>
      </c>
      <c r="DH113" s="780"/>
      <c r="DI113" s="780"/>
      <c r="DJ113" s="780"/>
      <c r="DK113" s="781"/>
      <c r="DL113" s="782" t="s">
        <v>409</v>
      </c>
      <c r="DM113" s="780"/>
      <c r="DN113" s="780"/>
      <c r="DO113" s="780"/>
      <c r="DP113" s="781"/>
      <c r="DQ113" s="782" t="s">
        <v>409</v>
      </c>
      <c r="DR113" s="780"/>
      <c r="DS113" s="780"/>
      <c r="DT113" s="780"/>
      <c r="DU113" s="781"/>
      <c r="DV113" s="824" t="s">
        <v>130</v>
      </c>
      <c r="DW113" s="825"/>
      <c r="DX113" s="825"/>
      <c r="DY113" s="825"/>
      <c r="DZ113" s="826"/>
    </row>
    <row r="114" spans="1:130" s="230" customFormat="1" ht="26.25" customHeight="1">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39098</v>
      </c>
      <c r="AB114" s="780"/>
      <c r="AC114" s="780"/>
      <c r="AD114" s="780"/>
      <c r="AE114" s="781"/>
      <c r="AF114" s="782">
        <v>39684</v>
      </c>
      <c r="AG114" s="780"/>
      <c r="AH114" s="780"/>
      <c r="AI114" s="780"/>
      <c r="AJ114" s="781"/>
      <c r="AK114" s="782">
        <v>32945</v>
      </c>
      <c r="AL114" s="780"/>
      <c r="AM114" s="780"/>
      <c r="AN114" s="780"/>
      <c r="AO114" s="781"/>
      <c r="AP114" s="824">
        <v>0.7</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1129197</v>
      </c>
      <c r="BR114" s="817"/>
      <c r="BS114" s="817"/>
      <c r="BT114" s="817"/>
      <c r="BU114" s="817"/>
      <c r="BV114" s="817">
        <v>1064081</v>
      </c>
      <c r="BW114" s="817"/>
      <c r="BX114" s="817"/>
      <c r="BY114" s="817"/>
      <c r="BZ114" s="817"/>
      <c r="CA114" s="817">
        <v>1107061</v>
      </c>
      <c r="CB114" s="817"/>
      <c r="CC114" s="817"/>
      <c r="CD114" s="817"/>
      <c r="CE114" s="817"/>
      <c r="CF114" s="875">
        <v>23.6</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130</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19699</v>
      </c>
      <c r="AB115" s="919"/>
      <c r="AC115" s="919"/>
      <c r="AD115" s="919"/>
      <c r="AE115" s="920"/>
      <c r="AF115" s="921">
        <v>19889</v>
      </c>
      <c r="AG115" s="919"/>
      <c r="AH115" s="919"/>
      <c r="AI115" s="919"/>
      <c r="AJ115" s="920"/>
      <c r="AK115" s="921">
        <v>20077</v>
      </c>
      <c r="AL115" s="919"/>
      <c r="AM115" s="919"/>
      <c r="AN115" s="919"/>
      <c r="AO115" s="920"/>
      <c r="AP115" s="922">
        <v>0.4</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376822</v>
      </c>
      <c r="BR115" s="817"/>
      <c r="BS115" s="817"/>
      <c r="BT115" s="817"/>
      <c r="BU115" s="817"/>
      <c r="BV115" s="817">
        <v>308470</v>
      </c>
      <c r="BW115" s="817"/>
      <c r="BX115" s="817"/>
      <c r="BY115" s="817"/>
      <c r="BZ115" s="817"/>
      <c r="CA115" s="817">
        <v>253233</v>
      </c>
      <c r="CB115" s="817"/>
      <c r="CC115" s="817"/>
      <c r="CD115" s="817"/>
      <c r="CE115" s="817"/>
      <c r="CF115" s="875">
        <v>5.4</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130</v>
      </c>
      <c r="AG116" s="780"/>
      <c r="AH116" s="780"/>
      <c r="AI116" s="780"/>
      <c r="AJ116" s="781"/>
      <c r="AK116" s="782" t="s">
        <v>130</v>
      </c>
      <c r="AL116" s="780"/>
      <c r="AM116" s="780"/>
      <c r="AN116" s="780"/>
      <c r="AO116" s="781"/>
      <c r="AP116" s="824" t="s">
        <v>444</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444</v>
      </c>
      <c r="CB116" s="817"/>
      <c r="CC116" s="817"/>
      <c r="CD116" s="817"/>
      <c r="CE116" s="817"/>
      <c r="CF116" s="875" t="s">
        <v>444</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409</v>
      </c>
      <c r="DH116" s="780"/>
      <c r="DI116" s="780"/>
      <c r="DJ116" s="780"/>
      <c r="DK116" s="781"/>
      <c r="DL116" s="782" t="s">
        <v>130</v>
      </c>
      <c r="DM116" s="780"/>
      <c r="DN116" s="780"/>
      <c r="DO116" s="780"/>
      <c r="DP116" s="781"/>
      <c r="DQ116" s="782" t="s">
        <v>409</v>
      </c>
      <c r="DR116" s="780"/>
      <c r="DS116" s="780"/>
      <c r="DT116" s="780"/>
      <c r="DU116" s="781"/>
      <c r="DV116" s="824" t="s">
        <v>130</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1099135</v>
      </c>
      <c r="AB117" s="903"/>
      <c r="AC117" s="903"/>
      <c r="AD117" s="903"/>
      <c r="AE117" s="904"/>
      <c r="AF117" s="905">
        <v>1247953</v>
      </c>
      <c r="AG117" s="903"/>
      <c r="AH117" s="903"/>
      <c r="AI117" s="903"/>
      <c r="AJ117" s="904"/>
      <c r="AK117" s="905">
        <v>1272684</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409</v>
      </c>
      <c r="BW117" s="817"/>
      <c r="BX117" s="817"/>
      <c r="BY117" s="817"/>
      <c r="BZ117" s="817"/>
      <c r="CA117" s="817" t="s">
        <v>409</v>
      </c>
      <c r="CB117" s="817"/>
      <c r="CC117" s="817"/>
      <c r="CD117" s="817"/>
      <c r="CE117" s="817"/>
      <c r="CF117" s="875" t="s">
        <v>409</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409</v>
      </c>
      <c r="DW117" s="825"/>
      <c r="DX117" s="825"/>
      <c r="DY117" s="825"/>
      <c r="DZ117" s="826"/>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409</v>
      </c>
      <c r="BR118" s="845"/>
      <c r="BS118" s="845"/>
      <c r="BT118" s="845"/>
      <c r="BU118" s="845"/>
      <c r="BV118" s="845" t="s">
        <v>409</v>
      </c>
      <c r="BW118" s="845"/>
      <c r="BX118" s="845"/>
      <c r="BY118" s="845"/>
      <c r="BZ118" s="845"/>
      <c r="CA118" s="845" t="s">
        <v>409</v>
      </c>
      <c r="CB118" s="845"/>
      <c r="CC118" s="845"/>
      <c r="CD118" s="845"/>
      <c r="CE118" s="845"/>
      <c r="CF118" s="875" t="s">
        <v>130</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130</v>
      </c>
      <c r="DM118" s="780"/>
      <c r="DN118" s="780"/>
      <c r="DO118" s="780"/>
      <c r="DP118" s="781"/>
      <c r="DQ118" s="782" t="s">
        <v>130</v>
      </c>
      <c r="DR118" s="780"/>
      <c r="DS118" s="780"/>
      <c r="DT118" s="780"/>
      <c r="DU118" s="781"/>
      <c r="DV118" s="824" t="s">
        <v>452</v>
      </c>
      <c r="DW118" s="825"/>
      <c r="DX118" s="825"/>
      <c r="DY118" s="825"/>
      <c r="DZ118" s="826"/>
    </row>
    <row r="119" spans="1:130" s="230" customFormat="1" ht="26.25" customHeight="1">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409</v>
      </c>
      <c r="AG119" s="889"/>
      <c r="AH119" s="889"/>
      <c r="AI119" s="889"/>
      <c r="AJ119" s="890"/>
      <c r="AK119" s="891" t="s">
        <v>409</v>
      </c>
      <c r="AL119" s="889"/>
      <c r="AM119" s="889"/>
      <c r="AN119" s="889"/>
      <c r="AO119" s="890"/>
      <c r="AP119" s="892" t="s">
        <v>409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470</v>
      </c>
      <c r="BP119" s="878"/>
      <c r="BQ119" s="879">
        <v>13100799</v>
      </c>
      <c r="BR119" s="845"/>
      <c r="BS119" s="845"/>
      <c r="BT119" s="845"/>
      <c r="BU119" s="845"/>
      <c r="BV119" s="845">
        <v>12373606</v>
      </c>
      <c r="BW119" s="845"/>
      <c r="BX119" s="845"/>
      <c r="BY119" s="845"/>
      <c r="BZ119" s="845"/>
      <c r="CA119" s="845">
        <v>11737750</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239385</v>
      </c>
      <c r="DH119" s="764"/>
      <c r="DI119" s="764"/>
      <c r="DJ119" s="764"/>
      <c r="DK119" s="765"/>
      <c r="DL119" s="766">
        <v>220234</v>
      </c>
      <c r="DM119" s="764"/>
      <c r="DN119" s="764"/>
      <c r="DO119" s="764"/>
      <c r="DP119" s="765"/>
      <c r="DQ119" s="766">
        <v>201083</v>
      </c>
      <c r="DR119" s="764"/>
      <c r="DS119" s="764"/>
      <c r="DT119" s="764"/>
      <c r="DU119" s="765"/>
      <c r="DV119" s="848">
        <v>4.3</v>
      </c>
      <c r="DW119" s="849"/>
      <c r="DX119" s="849"/>
      <c r="DY119" s="849"/>
      <c r="DZ119" s="850"/>
    </row>
    <row r="120" spans="1:130" s="230" customFormat="1" ht="26.25" customHeight="1">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409</v>
      </c>
      <c r="AB120" s="780"/>
      <c r="AC120" s="780"/>
      <c r="AD120" s="780"/>
      <c r="AE120" s="781"/>
      <c r="AF120" s="782" t="s">
        <v>452</v>
      </c>
      <c r="AG120" s="780"/>
      <c r="AH120" s="780"/>
      <c r="AI120" s="780"/>
      <c r="AJ120" s="781"/>
      <c r="AK120" s="782" t="s">
        <v>409</v>
      </c>
      <c r="AL120" s="780"/>
      <c r="AM120" s="780"/>
      <c r="AN120" s="780"/>
      <c r="AO120" s="781"/>
      <c r="AP120" s="824" t="s">
        <v>452</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4494425</v>
      </c>
      <c r="BR120" s="842"/>
      <c r="BS120" s="842"/>
      <c r="BT120" s="842"/>
      <c r="BU120" s="842"/>
      <c r="BV120" s="842">
        <v>5140909</v>
      </c>
      <c r="BW120" s="842"/>
      <c r="BX120" s="842"/>
      <c r="BY120" s="842"/>
      <c r="BZ120" s="842"/>
      <c r="CA120" s="842">
        <v>5630371</v>
      </c>
      <c r="CB120" s="842"/>
      <c r="CC120" s="842"/>
      <c r="CD120" s="842"/>
      <c r="CE120" s="842"/>
      <c r="CF120" s="866">
        <v>120.1</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1041105</v>
      </c>
      <c r="DH120" s="842"/>
      <c r="DI120" s="842"/>
      <c r="DJ120" s="842"/>
      <c r="DK120" s="842"/>
      <c r="DL120" s="842">
        <v>959974</v>
      </c>
      <c r="DM120" s="842"/>
      <c r="DN120" s="842"/>
      <c r="DO120" s="842"/>
      <c r="DP120" s="842"/>
      <c r="DQ120" s="842">
        <v>839405</v>
      </c>
      <c r="DR120" s="842"/>
      <c r="DS120" s="842"/>
      <c r="DT120" s="842"/>
      <c r="DU120" s="842"/>
      <c r="DV120" s="843">
        <v>17.899999999999999</v>
      </c>
      <c r="DW120" s="843"/>
      <c r="DX120" s="843"/>
      <c r="DY120" s="843"/>
      <c r="DZ120" s="844"/>
    </row>
    <row r="121" spans="1:130" s="230" customFormat="1" ht="26.25" customHeight="1">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409</v>
      </c>
      <c r="AB121" s="780"/>
      <c r="AC121" s="780"/>
      <c r="AD121" s="780"/>
      <c r="AE121" s="781"/>
      <c r="AF121" s="782" t="s">
        <v>409</v>
      </c>
      <c r="AG121" s="780"/>
      <c r="AH121" s="780"/>
      <c r="AI121" s="780"/>
      <c r="AJ121" s="781"/>
      <c r="AK121" s="782" t="s">
        <v>409</v>
      </c>
      <c r="AL121" s="780"/>
      <c r="AM121" s="780"/>
      <c r="AN121" s="780"/>
      <c r="AO121" s="781"/>
      <c r="AP121" s="824" t="s">
        <v>409</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t="s">
        <v>452</v>
      </c>
      <c r="BR121" s="817"/>
      <c r="BS121" s="817"/>
      <c r="BT121" s="817"/>
      <c r="BU121" s="817"/>
      <c r="BV121" s="817" t="s">
        <v>409</v>
      </c>
      <c r="BW121" s="817"/>
      <c r="BX121" s="817"/>
      <c r="BY121" s="817"/>
      <c r="BZ121" s="817"/>
      <c r="CA121" s="817" t="s">
        <v>409</v>
      </c>
      <c r="CB121" s="817"/>
      <c r="CC121" s="817"/>
      <c r="CD121" s="817"/>
      <c r="CE121" s="817"/>
      <c r="CF121" s="875" t="s">
        <v>444</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233561</v>
      </c>
      <c r="DH121" s="817"/>
      <c r="DI121" s="817"/>
      <c r="DJ121" s="817"/>
      <c r="DK121" s="817"/>
      <c r="DL121" s="817">
        <v>217699</v>
      </c>
      <c r="DM121" s="817"/>
      <c r="DN121" s="817"/>
      <c r="DO121" s="817"/>
      <c r="DP121" s="817"/>
      <c r="DQ121" s="817">
        <v>201528</v>
      </c>
      <c r="DR121" s="817"/>
      <c r="DS121" s="817"/>
      <c r="DT121" s="817"/>
      <c r="DU121" s="817"/>
      <c r="DV121" s="794">
        <v>4.3</v>
      </c>
      <c r="DW121" s="794"/>
      <c r="DX121" s="794"/>
      <c r="DY121" s="794"/>
      <c r="DZ121" s="795"/>
    </row>
    <row r="122" spans="1:130" s="230" customFormat="1" ht="26.25" customHeight="1">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409</v>
      </c>
      <c r="AB122" s="780"/>
      <c r="AC122" s="780"/>
      <c r="AD122" s="780"/>
      <c r="AE122" s="781"/>
      <c r="AF122" s="782" t="s">
        <v>409</v>
      </c>
      <c r="AG122" s="780"/>
      <c r="AH122" s="780"/>
      <c r="AI122" s="780"/>
      <c r="AJ122" s="781"/>
      <c r="AK122" s="782" t="s">
        <v>444</v>
      </c>
      <c r="AL122" s="780"/>
      <c r="AM122" s="780"/>
      <c r="AN122" s="780"/>
      <c r="AO122" s="781"/>
      <c r="AP122" s="824" t="s">
        <v>452</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7395364</v>
      </c>
      <c r="BR122" s="845"/>
      <c r="BS122" s="845"/>
      <c r="BT122" s="845"/>
      <c r="BU122" s="845"/>
      <c r="BV122" s="845">
        <v>7285520</v>
      </c>
      <c r="BW122" s="845"/>
      <c r="BX122" s="845"/>
      <c r="BY122" s="845"/>
      <c r="BZ122" s="845"/>
      <c r="CA122" s="845">
        <v>6750057</v>
      </c>
      <c r="CB122" s="845"/>
      <c r="CC122" s="845"/>
      <c r="CD122" s="845"/>
      <c r="CE122" s="845"/>
      <c r="CF122" s="846">
        <v>144</v>
      </c>
      <c r="CG122" s="847"/>
      <c r="CH122" s="847"/>
      <c r="CI122" s="847"/>
      <c r="CJ122" s="847"/>
      <c r="CK122" s="869"/>
      <c r="CL122" s="855"/>
      <c r="CM122" s="855"/>
      <c r="CN122" s="855"/>
      <c r="CO122" s="856"/>
      <c r="CP122" s="835" t="s">
        <v>418</v>
      </c>
      <c r="CQ122" s="836"/>
      <c r="CR122" s="836"/>
      <c r="CS122" s="836"/>
      <c r="CT122" s="836"/>
      <c r="CU122" s="836"/>
      <c r="CV122" s="836"/>
      <c r="CW122" s="836"/>
      <c r="CX122" s="836"/>
      <c r="CY122" s="836"/>
      <c r="CZ122" s="836"/>
      <c r="DA122" s="836"/>
      <c r="DB122" s="836"/>
      <c r="DC122" s="836"/>
      <c r="DD122" s="836"/>
      <c r="DE122" s="836"/>
      <c r="DF122" s="837"/>
      <c r="DG122" s="816">
        <v>96246</v>
      </c>
      <c r="DH122" s="817"/>
      <c r="DI122" s="817"/>
      <c r="DJ122" s="817"/>
      <c r="DK122" s="817"/>
      <c r="DL122" s="817">
        <v>90848</v>
      </c>
      <c r="DM122" s="817"/>
      <c r="DN122" s="817"/>
      <c r="DO122" s="817"/>
      <c r="DP122" s="817"/>
      <c r="DQ122" s="817">
        <v>84511</v>
      </c>
      <c r="DR122" s="817"/>
      <c r="DS122" s="817"/>
      <c r="DT122" s="817"/>
      <c r="DU122" s="817"/>
      <c r="DV122" s="794">
        <v>1.8</v>
      </c>
      <c r="DW122" s="794"/>
      <c r="DX122" s="794"/>
      <c r="DY122" s="794"/>
      <c r="DZ122" s="795"/>
    </row>
    <row r="123" spans="1:130" s="230" customFormat="1" ht="26.25" customHeight="1">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409</v>
      </c>
      <c r="AB123" s="780"/>
      <c r="AC123" s="780"/>
      <c r="AD123" s="780"/>
      <c r="AE123" s="781"/>
      <c r="AF123" s="782" t="s">
        <v>452</v>
      </c>
      <c r="AG123" s="780"/>
      <c r="AH123" s="780"/>
      <c r="AI123" s="780"/>
      <c r="AJ123" s="781"/>
      <c r="AK123" s="782" t="s">
        <v>409</v>
      </c>
      <c r="AL123" s="780"/>
      <c r="AM123" s="780"/>
      <c r="AN123" s="780"/>
      <c r="AO123" s="781"/>
      <c r="AP123" s="824" t="s">
        <v>444</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480</v>
      </c>
      <c r="BP123" s="878"/>
      <c r="BQ123" s="832">
        <v>11889789</v>
      </c>
      <c r="BR123" s="833"/>
      <c r="BS123" s="833"/>
      <c r="BT123" s="833"/>
      <c r="BU123" s="833"/>
      <c r="BV123" s="833">
        <v>12426429</v>
      </c>
      <c r="BW123" s="833"/>
      <c r="BX123" s="833"/>
      <c r="BY123" s="833"/>
      <c r="BZ123" s="833"/>
      <c r="CA123" s="833">
        <v>12380428</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41282</v>
      </c>
      <c r="DH123" s="780"/>
      <c r="DI123" s="780"/>
      <c r="DJ123" s="780"/>
      <c r="DK123" s="781"/>
      <c r="DL123" s="782">
        <v>57897</v>
      </c>
      <c r="DM123" s="780"/>
      <c r="DN123" s="780"/>
      <c r="DO123" s="780"/>
      <c r="DP123" s="781"/>
      <c r="DQ123" s="782">
        <v>63501</v>
      </c>
      <c r="DR123" s="780"/>
      <c r="DS123" s="780"/>
      <c r="DT123" s="780"/>
      <c r="DU123" s="781"/>
      <c r="DV123" s="824">
        <v>1.4</v>
      </c>
      <c r="DW123" s="825"/>
      <c r="DX123" s="825"/>
      <c r="DY123" s="825"/>
      <c r="DZ123" s="826"/>
    </row>
    <row r="124" spans="1:130" s="230" customFormat="1" ht="26.25" customHeight="1" thickBot="1">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409</v>
      </c>
      <c r="AB124" s="780"/>
      <c r="AC124" s="780"/>
      <c r="AD124" s="780"/>
      <c r="AE124" s="781"/>
      <c r="AF124" s="782" t="s">
        <v>409</v>
      </c>
      <c r="AG124" s="780"/>
      <c r="AH124" s="780"/>
      <c r="AI124" s="780"/>
      <c r="AJ124" s="781"/>
      <c r="AK124" s="782" t="s">
        <v>409</v>
      </c>
      <c r="AL124" s="780"/>
      <c r="AM124" s="780"/>
      <c r="AN124" s="780"/>
      <c r="AO124" s="781"/>
      <c r="AP124" s="824" t="s">
        <v>409</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26.4</v>
      </c>
      <c r="BR124" s="831"/>
      <c r="BS124" s="831"/>
      <c r="BT124" s="831"/>
      <c r="BU124" s="831"/>
      <c r="BV124" s="831" t="s">
        <v>409</v>
      </c>
      <c r="BW124" s="831"/>
      <c r="BX124" s="831"/>
      <c r="BY124" s="831"/>
      <c r="BZ124" s="831"/>
      <c r="CA124" s="831" t="s">
        <v>409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v>9235</v>
      </c>
      <c r="DH124" s="764"/>
      <c r="DI124" s="764"/>
      <c r="DJ124" s="764"/>
      <c r="DK124" s="765"/>
      <c r="DL124" s="766">
        <v>9631</v>
      </c>
      <c r="DM124" s="764"/>
      <c r="DN124" s="764"/>
      <c r="DO124" s="764"/>
      <c r="DP124" s="765"/>
      <c r="DQ124" s="766">
        <v>9022</v>
      </c>
      <c r="DR124" s="764"/>
      <c r="DS124" s="764"/>
      <c r="DT124" s="764"/>
      <c r="DU124" s="765"/>
      <c r="DV124" s="848">
        <v>0.2</v>
      </c>
      <c r="DW124" s="849"/>
      <c r="DX124" s="849"/>
      <c r="DY124" s="849"/>
      <c r="DZ124" s="850"/>
    </row>
    <row r="125" spans="1:130" s="230" customFormat="1" ht="26.25" customHeight="1">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409</v>
      </c>
      <c r="AB125" s="780"/>
      <c r="AC125" s="780"/>
      <c r="AD125" s="780"/>
      <c r="AE125" s="781"/>
      <c r="AF125" s="782" t="s">
        <v>130</v>
      </c>
      <c r="AG125" s="780"/>
      <c r="AH125" s="780"/>
      <c r="AI125" s="780"/>
      <c r="AJ125" s="781"/>
      <c r="AK125" s="782" t="s">
        <v>409</v>
      </c>
      <c r="AL125" s="780"/>
      <c r="AM125" s="780"/>
      <c r="AN125" s="780"/>
      <c r="AO125" s="781"/>
      <c r="AP125" s="824" t="s">
        <v>409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452</v>
      </c>
      <c r="DH125" s="842"/>
      <c r="DI125" s="842"/>
      <c r="DJ125" s="842"/>
      <c r="DK125" s="842"/>
      <c r="DL125" s="842" t="s">
        <v>130</v>
      </c>
      <c r="DM125" s="842"/>
      <c r="DN125" s="842"/>
      <c r="DO125" s="842"/>
      <c r="DP125" s="842"/>
      <c r="DQ125" s="842" t="s">
        <v>452</v>
      </c>
      <c r="DR125" s="842"/>
      <c r="DS125" s="842"/>
      <c r="DT125" s="842"/>
      <c r="DU125" s="842"/>
      <c r="DV125" s="843" t="s">
        <v>130</v>
      </c>
      <c r="DW125" s="843"/>
      <c r="DX125" s="843"/>
      <c r="DY125" s="843"/>
      <c r="DZ125" s="844"/>
    </row>
    <row r="126" spans="1:130" s="230" customFormat="1" ht="26.25" customHeight="1" thickBot="1">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19151</v>
      </c>
      <c r="AB126" s="780"/>
      <c r="AC126" s="780"/>
      <c r="AD126" s="780"/>
      <c r="AE126" s="781"/>
      <c r="AF126" s="782">
        <v>19151</v>
      </c>
      <c r="AG126" s="780"/>
      <c r="AH126" s="780"/>
      <c r="AI126" s="780"/>
      <c r="AJ126" s="781"/>
      <c r="AK126" s="782">
        <v>19151</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v>376822</v>
      </c>
      <c r="DH126" s="817"/>
      <c r="DI126" s="817"/>
      <c r="DJ126" s="817"/>
      <c r="DK126" s="817"/>
      <c r="DL126" s="817">
        <v>308470</v>
      </c>
      <c r="DM126" s="817"/>
      <c r="DN126" s="817"/>
      <c r="DO126" s="817"/>
      <c r="DP126" s="817"/>
      <c r="DQ126" s="817">
        <v>253233</v>
      </c>
      <c r="DR126" s="817"/>
      <c r="DS126" s="817"/>
      <c r="DT126" s="817"/>
      <c r="DU126" s="817"/>
      <c r="DV126" s="794">
        <v>5.4</v>
      </c>
      <c r="DW126" s="794"/>
      <c r="DX126" s="794"/>
      <c r="DY126" s="794"/>
      <c r="DZ126" s="795"/>
    </row>
    <row r="127" spans="1:130" s="230" customFormat="1" ht="26.25" customHeight="1">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548</v>
      </c>
      <c r="AB127" s="780"/>
      <c r="AC127" s="780"/>
      <c r="AD127" s="780"/>
      <c r="AE127" s="781"/>
      <c r="AF127" s="782">
        <v>738</v>
      </c>
      <c r="AG127" s="780"/>
      <c r="AH127" s="780"/>
      <c r="AI127" s="780"/>
      <c r="AJ127" s="781"/>
      <c r="AK127" s="782">
        <v>926</v>
      </c>
      <c r="AL127" s="780"/>
      <c r="AM127" s="780"/>
      <c r="AN127" s="780"/>
      <c r="AO127" s="781"/>
      <c r="AP127" s="824">
        <v>0</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409</v>
      </c>
      <c r="DH127" s="817"/>
      <c r="DI127" s="817"/>
      <c r="DJ127" s="817"/>
      <c r="DK127" s="817"/>
      <c r="DL127" s="817" t="s">
        <v>409</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20</v>
      </c>
      <c r="AB128" s="801"/>
      <c r="AC128" s="801"/>
      <c r="AD128" s="801"/>
      <c r="AE128" s="802"/>
      <c r="AF128" s="803">
        <v>12</v>
      </c>
      <c r="AG128" s="801"/>
      <c r="AH128" s="801"/>
      <c r="AI128" s="801"/>
      <c r="AJ128" s="802"/>
      <c r="AK128" s="803">
        <v>4</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130</v>
      </c>
      <c r="BG128" s="787"/>
      <c r="BH128" s="787"/>
      <c r="BI128" s="787"/>
      <c r="BJ128" s="787"/>
      <c r="BK128" s="787"/>
      <c r="BL128" s="810"/>
      <c r="BM128" s="786">
        <v>14.7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452</v>
      </c>
      <c r="DH128" s="791"/>
      <c r="DI128" s="791"/>
      <c r="DJ128" s="791"/>
      <c r="DK128" s="791"/>
      <c r="DL128" s="791" t="s">
        <v>130</v>
      </c>
      <c r="DM128" s="791"/>
      <c r="DN128" s="791"/>
      <c r="DO128" s="791"/>
      <c r="DP128" s="791"/>
      <c r="DQ128" s="791" t="s">
        <v>409</v>
      </c>
      <c r="DR128" s="791"/>
      <c r="DS128" s="791"/>
      <c r="DT128" s="791"/>
      <c r="DU128" s="791"/>
      <c r="DV128" s="792" t="s">
        <v>409</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5353580</v>
      </c>
      <c r="AB129" s="780"/>
      <c r="AC129" s="780"/>
      <c r="AD129" s="780"/>
      <c r="AE129" s="781"/>
      <c r="AF129" s="782">
        <v>5752925</v>
      </c>
      <c r="AG129" s="780"/>
      <c r="AH129" s="780"/>
      <c r="AI129" s="780"/>
      <c r="AJ129" s="781"/>
      <c r="AK129" s="782">
        <v>5486384</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452</v>
      </c>
      <c r="BG129" s="771"/>
      <c r="BH129" s="771"/>
      <c r="BI129" s="771"/>
      <c r="BJ129" s="771"/>
      <c r="BK129" s="771"/>
      <c r="BL129" s="772"/>
      <c r="BM129" s="770">
        <v>19.7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771335</v>
      </c>
      <c r="AB130" s="780"/>
      <c r="AC130" s="780"/>
      <c r="AD130" s="780"/>
      <c r="AE130" s="781"/>
      <c r="AF130" s="782">
        <v>834936</v>
      </c>
      <c r="AG130" s="780"/>
      <c r="AH130" s="780"/>
      <c r="AI130" s="780"/>
      <c r="AJ130" s="781"/>
      <c r="AK130" s="782">
        <v>798161</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4582245</v>
      </c>
      <c r="AB131" s="764"/>
      <c r="AC131" s="764"/>
      <c r="AD131" s="764"/>
      <c r="AE131" s="765"/>
      <c r="AF131" s="766">
        <v>4917989</v>
      </c>
      <c r="AG131" s="764"/>
      <c r="AH131" s="764"/>
      <c r="AI131" s="764"/>
      <c r="AJ131" s="765"/>
      <c r="AK131" s="766">
        <v>4688223</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409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7.1532622110000004</v>
      </c>
      <c r="AB132" s="745"/>
      <c r="AC132" s="745"/>
      <c r="AD132" s="745"/>
      <c r="AE132" s="746"/>
      <c r="AF132" s="747">
        <v>8.3978431019999995</v>
      </c>
      <c r="AG132" s="745"/>
      <c r="AH132" s="745"/>
      <c r="AI132" s="745"/>
      <c r="AJ132" s="746"/>
      <c r="AK132" s="747">
        <v>10.121510860000001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7.4</v>
      </c>
      <c r="AB133" s="724"/>
      <c r="AC133" s="724"/>
      <c r="AD133" s="724"/>
      <c r="AE133" s="725"/>
      <c r="AF133" s="723">
        <v>8.3000000000000007</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YOjMsjwdXgiqKPVJabUR8zCGrw9ydpZnhPV107baEzB1hjFnAZ58Es/BTugInCD8F5XE/KMGhVMUVSsWjo9fg==" saltValue="CQ/BUU/giPW3OWkMU6pA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D1625-C1D9-4A11-9363-4F8B79CE5E63}">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EGgB+XFQ9soDUfod8Xal83MJPcyMYhAf9anq5JYAzdhlbnywliMtgCCpjygH+wtuB3ZNT1cTPvB7gobrylS3LA==" saltValue="pMdLCVRGU8et51x6pEKP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8e3rhQEOOkc77UUOUj8zKLccD3UsD+o//KbJcIcS0qvuf7SmdjsPqoxQ10ZDhT+tqfHLnVIyGbn46PEPGhmrA==" saltValue="gcmkpvEdI8TFXGIlYpB7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1841256</v>
      </c>
      <c r="AP9" s="281">
        <v>135148</v>
      </c>
      <c r="AQ9" s="282">
        <v>105319</v>
      </c>
      <c r="AR9" s="283">
        <v>28.3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17219</v>
      </c>
      <c r="AP10" s="284">
        <v>1264</v>
      </c>
      <c r="AQ10" s="285">
        <v>9860</v>
      </c>
      <c r="AR10" s="286">
        <v>-87.2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1656</v>
      </c>
      <c r="AR11" s="286" t="s">
        <v>518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v>3</v>
      </c>
      <c r="AR12" s="286" t="s">
        <v>518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130305</v>
      </c>
      <c r="AP13" s="284">
        <v>9564</v>
      </c>
      <c r="AQ13" s="285">
        <v>4056</v>
      </c>
      <c r="AR13" s="286">
        <v>135.80000000000001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131613</v>
      </c>
      <c r="AP14" s="284">
        <v>9660</v>
      </c>
      <c r="AQ14" s="285">
        <v>2339</v>
      </c>
      <c r="AR14" s="286">
        <v>313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-178680</v>
      </c>
      <c r="AP15" s="284">
        <v>-13115</v>
      </c>
      <c r="AQ15" s="285">
        <v>-7717</v>
      </c>
      <c r="AR15" s="286">
        <v>69.900000000000006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1941713</v>
      </c>
      <c r="AP16" s="284">
        <v>142522</v>
      </c>
      <c r="AQ16" s="285">
        <v>115515</v>
      </c>
      <c r="AR16" s="286">
        <v>23.4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15.19</v>
      </c>
      <c r="AP21" s="298">
        <v>10.69</v>
      </c>
      <c r="AQ21" s="299">
        <v>4.5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95.5</v>
      </c>
      <c r="AP22" s="303">
        <v>97.4</v>
      </c>
      <c r="AQ22" s="304">
        <v>-1.9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1075832</v>
      </c>
      <c r="AP32" s="312">
        <v>78966</v>
      </c>
      <c r="AQ32" s="313">
        <v>74824</v>
      </c>
      <c r="AR32" s="314">
        <v>5.5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v>1</v>
      </c>
      <c r="AR34" s="314" t="s">
        <v>518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143830</v>
      </c>
      <c r="AP35" s="312">
        <v>10557</v>
      </c>
      <c r="AQ35" s="313">
        <v>17427</v>
      </c>
      <c r="AR35" s="314">
        <v>-39.4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32945</v>
      </c>
      <c r="AP36" s="312">
        <v>2418</v>
      </c>
      <c r="AQ36" s="313">
        <v>2447</v>
      </c>
      <c r="AR36" s="314">
        <v>-1.2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20077</v>
      </c>
      <c r="AP37" s="312">
        <v>1474</v>
      </c>
      <c r="AQ37" s="313">
        <v>591</v>
      </c>
      <c r="AR37" s="314">
        <v>149.4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2</v>
      </c>
      <c r="AR38" s="304" t="s">
        <v>518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-4</v>
      </c>
      <c r="AP39" s="312">
        <v>0</v>
      </c>
      <c r="AQ39" s="313">
        <v>-3618</v>
      </c>
      <c r="AR39" s="314">
        <v>-100</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-798161</v>
      </c>
      <c r="AP40" s="312">
        <v>-58585</v>
      </c>
      <c r="AQ40" s="313">
        <v>-63812</v>
      </c>
      <c r="AR40" s="314">
        <v>-8.1999999999999993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474519</v>
      </c>
      <c r="AP41" s="312">
        <v>34830</v>
      </c>
      <c r="AQ41" s="313">
        <v>27863</v>
      </c>
      <c r="AR41" s="314">
        <v>25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1930627</v>
      </c>
      <c r="AN51" s="334">
        <v>129703</v>
      </c>
      <c r="AO51" s="335">
        <v>-28.3</v>
      </c>
      <c r="AP51" s="336">
        <v>85173</v>
      </c>
      <c r="AQ51" s="337">
        <v>-4.3</v>
      </c>
      <c r="AR51" s="338">
        <v>-24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818711</v>
      </c>
      <c r="AN52" s="342">
        <v>55002</v>
      </c>
      <c r="AO52" s="343">
        <v>-23.1</v>
      </c>
      <c r="AP52" s="344">
        <v>43913</v>
      </c>
      <c r="AQ52" s="345">
        <v>-3.4</v>
      </c>
      <c r="AR52" s="346">
        <v>-19.7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2202653</v>
      </c>
      <c r="AN53" s="334">
        <v>151011</v>
      </c>
      <c r="AO53" s="335">
        <v>16.399999999999999</v>
      </c>
      <c r="AP53" s="336">
        <v>94081</v>
      </c>
      <c r="AQ53" s="337">
        <v>10.5</v>
      </c>
      <c r="AR53" s="338">
        <v>5.9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1026640</v>
      </c>
      <c r="AN54" s="342">
        <v>70385</v>
      </c>
      <c r="AO54" s="343">
        <v>28</v>
      </c>
      <c r="AP54" s="344">
        <v>48949</v>
      </c>
      <c r="AQ54" s="345">
        <v>11.5</v>
      </c>
      <c r="AR54" s="346">
        <v>16.5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1457755</v>
      </c>
      <c r="AN55" s="334">
        <v>102062</v>
      </c>
      <c r="AO55" s="335">
        <v>-32.4</v>
      </c>
      <c r="AP55" s="336">
        <v>92632</v>
      </c>
      <c r="AQ55" s="337">
        <v>-1.5</v>
      </c>
      <c r="AR55" s="338">
        <v>-30.9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781022</v>
      </c>
      <c r="AN56" s="342">
        <v>54682</v>
      </c>
      <c r="AO56" s="343">
        <v>-22.3</v>
      </c>
      <c r="AP56" s="344">
        <v>47978</v>
      </c>
      <c r="AQ56" s="345">
        <v>-2</v>
      </c>
      <c r="AR56" s="346">
        <v>-20.3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1456624</v>
      </c>
      <c r="AN57" s="334">
        <v>104906</v>
      </c>
      <c r="AO57" s="335">
        <v>2.8</v>
      </c>
      <c r="AP57" s="336">
        <v>96469</v>
      </c>
      <c r="AQ57" s="337">
        <v>4.0999999999999996</v>
      </c>
      <c r="AR57" s="338">
        <v>-1.3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719960</v>
      </c>
      <c r="AN58" s="342">
        <v>51852</v>
      </c>
      <c r="AO58" s="343">
        <v>-5.2</v>
      </c>
      <c r="AP58" s="344">
        <v>49775</v>
      </c>
      <c r="AQ58" s="345">
        <v>3.7</v>
      </c>
      <c r="AR58" s="346">
        <v>-8.9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1088669</v>
      </c>
      <c r="AN59" s="334">
        <v>79908</v>
      </c>
      <c r="AO59" s="335">
        <v>-23.8</v>
      </c>
      <c r="AP59" s="336">
        <v>85743</v>
      </c>
      <c r="AQ59" s="337">
        <v>-11.1</v>
      </c>
      <c r="AR59" s="338">
        <v>-12.7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577892</v>
      </c>
      <c r="AN60" s="342">
        <v>42417</v>
      </c>
      <c r="AO60" s="343">
        <v>-18.2</v>
      </c>
      <c r="AP60" s="344">
        <v>45231</v>
      </c>
      <c r="AQ60" s="345">
        <v>-9.1</v>
      </c>
      <c r="AR60" s="346">
        <v>-9.1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1627266</v>
      </c>
      <c r="AN61" s="349">
        <v>113518</v>
      </c>
      <c r="AO61" s="350">
        <v>-13.1</v>
      </c>
      <c r="AP61" s="351">
        <v>90820</v>
      </c>
      <c r="AQ61" s="352">
        <v>-0.5</v>
      </c>
      <c r="AR61" s="338">
        <v>-12.6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784845</v>
      </c>
      <c r="AN62" s="342">
        <v>54868</v>
      </c>
      <c r="AO62" s="343">
        <v>-8.1999999999999993</v>
      </c>
      <c r="AP62" s="344">
        <v>47169</v>
      </c>
      <c r="AQ62" s="345">
        <v>0.1</v>
      </c>
      <c r="AR62" s="346">
        <v>-8.3000000000000007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NabSnl/wz/IslNO9CsgMgy4FKpi8Ejolb5d2T64O4cEQIAuC/Oyiiv+SvnxOR5AHowzrFSYkxINNHGPSxrQDHA==" saltValue="jjZ2Fd98/N9K4K2OqEdp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hTcLM36WpiGDNPNKK3nLxHVQ2pmrLV0XfENA3uxMbYOVyM/qPrvYeBvXjdN4PfE2kVen1rvIG0MVECsdsAcVOA==" saltValue="htbfeC//Bub2BJFzLOUx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VSxB6hpOSQVX+Cqb7LWHeA/GEspBlkp2Hi5f0a8pOeDul8Ja1OxfZeOtteX36IXF0jQAlYXy7PPWIWDAda6/fg==" saltValue="0gKgymPitA/WG+ikxzIZ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9" t="s">
        <v>3</v>
      </c>
      <c r="D47" s="1139"/>
      <c r="E47" s="1140"/>
      <c r="F47" s="11">
        <v>28.5</v>
      </c>
      <c r="G47" s="12">
        <v>23.01</v>
      </c>
      <c r="H47" s="12">
        <v>20.82</v>
      </c>
      <c r="I47" s="12">
        <v>26.07</v>
      </c>
      <c r="J47" s="13">
        <v>31.53</v>
      </c>
    </row>
    <row r="48" spans="2:10" ht="57.75" customHeight="1">
      <c r="B48" s="14"/>
      <c r="C48" s="1141" t="s">
        <v>4</v>
      </c>
      <c r="D48" s="1141"/>
      <c r="E48" s="1142"/>
      <c r="F48" s="15">
        <v>5.05</v>
      </c>
      <c r="G48" s="16">
        <v>3.03</v>
      </c>
      <c r="H48" s="16">
        <v>5.07</v>
      </c>
      <c r="I48" s="16">
        <v>7.53</v>
      </c>
      <c r="J48" s="17">
        <v>7.33</v>
      </c>
    </row>
    <row r="49" spans="2:10" ht="57.75" customHeight="1" thickBot="1">
      <c r="B49" s="18"/>
      <c r="C49" s="1143" t="s">
        <v>5</v>
      </c>
      <c r="D49" s="1143"/>
      <c r="E49" s="1144"/>
      <c r="F49" s="19" t="s">
        <v>565</v>
      </c>
      <c r="G49" s="20" t="s">
        <v>566</v>
      </c>
      <c r="H49" s="20">
        <v>1.43</v>
      </c>
      <c r="I49" s="20">
        <v>9.51</v>
      </c>
      <c r="J49" s="21">
        <v>3.62</v>
      </c>
    </row>
    <row r="50" spans="2:10"/>
  </sheetData>
  <sheetProtection algorithmName="SHA-512" hashValue="6EHahlGXGpPjrpcmbedDoRidHN31+29bw2E240KcjXpEBH7ro/5XWSzSeESKBx4MTxijq+CEUxW7gwDqBWL0Ow==" saltValue="sgQkNALYgc1qw9b5CDX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2024-03-11T06:49:49Z</cp:lastPrinted>
  <dcterms:created xsi:type="dcterms:W3CDTF">2024-02-05T03:57:18Z</dcterms:created>
  <dcterms:modified xsi:type="dcterms:W3CDTF">2024-03-22T00:12:48Z</dcterms:modified>
  <cp:category/>
</cp:coreProperties>
</file>