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8894F7FC-B2A7-4B44-A06B-A269A7BCB294}" xr6:coauthVersionLast="36" xr6:coauthVersionMax="3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E36" i="10"/>
  <c r="AM36" i="10"/>
  <c r="C36" i="10"/>
  <c r="CO35" i="10"/>
  <c r="AM35" i="10"/>
  <c r="C35" i="10"/>
  <c r="AM34" i="10"/>
  <c r="U34" i="10"/>
  <c r="U35" i="10" s="1"/>
  <c r="U36" i="10" s="1"/>
  <c r="U37" i="10" s="1"/>
  <c r="U38"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CO34" i="10" l="1"/>
</calcChain>
</file>

<file path=xl/sharedStrings.xml><?xml version="1.0" encoding="utf-8"?>
<sst xmlns="http://schemas.openxmlformats.org/spreadsheetml/2006/main" count="1230" uniqueCount="609">
  <si>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</si>
  <si>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</si>
  <si>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</si>
  <si>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</si>
  <si>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</si>
  <si>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</si>
  <si>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</si>
  <si>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</si>
  <si>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</si>
  <si>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</si>
  <si>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</si>
  <si>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</si>
  <si>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</si>
  <si>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</si>
  <si>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</si>
  <si>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</si>
  <si>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</si>
  <si>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</si>
  <si>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</si>
  <si>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</si>
  <si>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</si>
  <si>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</si>
  <si>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</si>
  <si>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</si>
  <si>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</si>
  <si>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</si>
  <si>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</si>
  <si>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</si>
  <si>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</si>
  <si>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</si>
  <si>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</si>
  <si>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</si>
  <si>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</si>
  <si>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</si>
  <si>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</si>
  <si>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</si>
  <si>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</si>
  <si>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</si>
  <si>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</si>
  <si>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</si>
  <si>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</si>
  <si>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</si>
  <si>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</si>
  <si>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</si>
  <si>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</si>
  <si>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</si>
  <si>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</si>
  <si>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</si>
  <si>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</si>
  <si>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</si>
  <si>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</si>
  <si>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</si>
  <si>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</si>
  <si>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</si>
  <si>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</si>
  <si>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</si>
  <si>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</si>
  <si>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</si>
  <si>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</si>
  <si>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</si>
  <si>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</si>
  <si>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</si>
  <si>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</si>
  <si>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</si>
  <si>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</si>
  <si>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</si>
  <si>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</si>
  <si>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</si>
  <si>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</si>
  <si>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</si>
  <si>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</si>
  <si>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</si>
  <si>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</si>
  <si>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</si>
  <si>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</si>
  <si>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</si>
  <si>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</si>
  <si>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</si>
  <si>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</si>
  <si>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</si>
  <si>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</si>
  <si>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</si>
  <si>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</si>
  <si>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</si>
  <si>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</si>
  <si>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</si>
  <si>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</si>
  <si>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</si>
  <si>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</si>
  <si>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</si>
  <si>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</si>
  <si>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</si>
  <si>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</si>
  <si>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</si>
  <si>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</si>
  <si>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</si>
  <si>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</si>
  <si>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</si>
  <si>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</si>
  <si>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</si>
  <si>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</si>
  <si>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</si>
  <si>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</si>
  <si>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</si>
  <si>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</si>
  <si>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</si>
  <si>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</si>
  <si>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</si>
  <si>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</si>
  <si>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</si>
  <si>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</si>
  <si>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</si>
  <si>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</si>
  <si>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</si>
  <si>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</si>
  <si>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</si>
  <si>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</si>
  <si>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</si>
  <si>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</si>
  <si>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</si>
  <si>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</si>
  <si>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</si>
  <si>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</si>
  <si>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</si>
  <si>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</si>
  <si>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</si>
  <si>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</si>
  <si>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</si>
  <si>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</si>
  <si>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</si>
  <si>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</si>
  <si>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</si>
  <si>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</si>
  <si>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</si>
  <si>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</si>
  <si>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</si>
  <si>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</si>
  <si>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</si>
  <si>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</si>
  <si>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</si>
  <si>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</si>
  <si>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</si>
  <si>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</si>
  <si>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</si>
  <si>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</si>
  <si>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</si>
  <si>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</si>
  <si>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</si>
  <si>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</si>
  <si>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</si>
  <si>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</si>
  <si>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</si>
  <si>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-4.9</t>
    <phoneticPr fontId="5"/>
  </si>
  <si>
    <t>基準財政需要額</t>
    <phoneticPr fontId="25"/>
  </si>
  <si>
    <t>うち日本人(％)</t>
    <phoneticPr fontId="5"/>
  </si>
  <si>
    <t>-5.2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</si>
  <si>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</si>
  <si>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</si>
  <si>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</si>
  <si>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</si>
  <si>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</si>
  <si>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</si>
  <si>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</si>
  <si>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</si>
  <si>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</si>
  <si>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</si>
  <si>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</si>
  <si>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</si>
  <si>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</si>
  <si>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</si>
  <si>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</si>
  <si>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</si>
  <si>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</si>
  <si>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</si>
  <si>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</si>
  <si>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</si>
  <si>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</si>
  <si>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</si>
  <si>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</si>
  <si>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</si>
  <si>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</si>
  <si>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</si>
  <si>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</si>
  <si>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</si>
  <si>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</si>
  <si>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</si>
  <si>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</si>
  <si>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</si>
  <si>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</si>
  <si>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</si>
  <si>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</si>
  <si>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</si>
  <si>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</si>
  <si>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</si>
  <si>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</si>
  <si>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</si>
  <si>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</si>
  <si>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</si>
  <si>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</si>
  <si>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</si>
  <si>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</si>
  <si>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</si>
  <si>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</si>
  <si>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</si>
  <si>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</si>
  <si>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</si>
  <si>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</si>
  <si>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</si>
  <si>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</si>
  <si>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</si>
  <si>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</si>
  <si>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</si>
  <si>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</si>
  <si>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</si>
  <si>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</si>
  <si>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</si>
  <si>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</si>
  <si>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</si>
  <si>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鹿児島県三島村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</si>
  <si>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</si>
  <si>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</si>
  <si>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</si>
  <si>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</si>
  <si>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</si>
  <si>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</si>
  <si>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</si>
  <si>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</si>
  <si>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</si>
  <si>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</si>
  <si>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</si>
  <si>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</si>
  <si>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</si>
  <si>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</si>
  <si>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</si>
  <si>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</si>
  <si>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</si>
  <si>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</si>
  <si>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</si>
  <si>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</si>
  <si>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</si>
  <si>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</si>
  <si>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</si>
  <si>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</si>
  <si>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</si>
  <si>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</si>
  <si>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</si>
  <si>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</si>
  <si>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</si>
  <si>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</si>
  <si>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</si>
  <si>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</si>
  <si>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</si>
  <si>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</si>
  <si>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</si>
  <si>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</si>
  <si>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</si>
  <si>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</si>
  <si>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</si>
  <si>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</si>
  <si>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</si>
  <si>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</si>
  <si>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</si>
  <si>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</si>
  <si>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</si>
  <si>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</si>
  <si>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</si>
  <si>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</si>
  <si>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</si>
  <si>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</si>
  <si>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</si>
  <si>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</si>
  <si>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</si>
  <si>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</si>
  <si>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</si>
  <si>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</si>
  <si>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</si>
  <si>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</si>
  <si>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</si>
  <si>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</si>
  <si>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</si>
  <si>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</si>
  <si>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</si>
  <si>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</si>
  <si>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</si>
  <si>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</si>
  <si>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</si>
  <si>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</si>
  <si>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</si>
  <si>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</si>
  <si>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</si>
  <si>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</si>
  <si>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</si>
  <si>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</si>
  <si>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</si>
  <si>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</si>
  <si>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</si>
  <si>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</si>
  <si>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</si>
  <si>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</si>
  <si>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</si>
  <si>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</si>
  <si>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</si>
  <si>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</si>
  <si>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</si>
  <si>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</si>
  <si>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</si>
  <si>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</si>
  <si>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</si>
  <si>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</si>
  <si>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</si>
  <si>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</si>
  <si>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</si>
  <si>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</si>
  <si>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</si>
  <si>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</si>
  <si>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</si>
  <si>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</si>
  <si>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</si>
  <si>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</si>
  <si>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</si>
  <si>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</si>
  <si>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</si>
  <si>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</si>
  <si>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</si>
  <si>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</si>
  <si>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</si>
  <si>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</si>
  <si>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</si>
  <si>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</si>
  <si>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</si>
  <si>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</si>
  <si>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</si>
  <si>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</si>
  <si>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</si>
  <si>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</si>
  <si>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</si>
  <si>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</si>
  <si>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</si>
  <si>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</si>
  <si>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</si>
  <si>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</si>
  <si>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</si>
  <si>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</si>
  <si>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</si>
  <si>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</si>
  <si>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</si>
  <si>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</si>
  <si>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</si>
  <si>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</si>
  <si>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</si>
  <si>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</si>
  <si>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</si>
  <si>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</si>
  <si>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</si>
  <si>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</si>
  <si>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</si>
  <si>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</si>
  <si>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</si>
  <si>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</si>
  <si>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</si>
  <si>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</si>
  <si>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</si>
  <si>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</si>
  <si>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</si>
  <si>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</si>
  <si>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</si>
  <si>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</si>
  <si>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</si>
  <si>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</si>
  <si>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</si>
  <si>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鹿児島県三島村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</si>
  <si>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</si>
  <si>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</si>
  <si>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</si>
  <si>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</si>
  <si>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</si>
  <si>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</si>
  <si>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</si>
  <si>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</si>
  <si>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</si>
  <si>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</si>
  <si>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</si>
  <si>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</si>
  <si>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</si>
  <si>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</si>
  <si>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</si>
  <si>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</si>
  <si>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</si>
  <si>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</si>
  <si>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</si>
  <si>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</si>
  <si>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</si>
  <si>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</si>
  <si>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</si>
  <si>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</si>
  <si>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</si>
  <si>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</si>
  <si>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</si>
  <si>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</si>
  <si>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</si>
  <si>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</si>
  <si>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</si>
  <si>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</si>
  <si>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</si>
  <si>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</si>
  <si>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三島村国民健康保険特別会計</t>
    <phoneticPr fontId="5"/>
  </si>
  <si>
    <t>三島村介護保険特別会計(保険事業勘定)</t>
    <phoneticPr fontId="5"/>
  </si>
  <si>
    <t>三島村後期高齢者医療特別会計</t>
    <phoneticPr fontId="5"/>
  </si>
  <si>
    <t>三島村介護保険特別会計(サービス事業勘定)</t>
    <phoneticPr fontId="5"/>
  </si>
  <si>
    <t>三島村特産品焼酎事業特別会計</t>
    <phoneticPr fontId="5"/>
  </si>
  <si>
    <t>三島村船舶交通事業特別会計</t>
    <phoneticPr fontId="5"/>
  </si>
  <si>
    <t>法非適用企業</t>
    <phoneticPr fontId="5"/>
  </si>
  <si>
    <t>三島村簡易水道事業特別会計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</si>
  <si>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</si>
  <si>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</si>
  <si>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</si>
  <si>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</si>
  <si>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</si>
  <si>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</si>
  <si>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</si>
  <si>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</si>
  <si>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</si>
  <si>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</si>
  <si>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</si>
  <si>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</si>
  <si>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</si>
  <si>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</si>
  <si>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</si>
  <si>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</si>
  <si>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</si>
  <si>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</si>
  <si>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</si>
  <si>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</si>
  <si>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</si>
  <si>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</si>
  <si>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</si>
  <si>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</si>
  <si>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</si>
  <si>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</si>
  <si>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</si>
  <si>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</si>
  <si>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</si>
  <si>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</si>
  <si>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</si>
  <si>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</si>
  <si>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</si>
  <si>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</si>
  <si>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</si>
  <si>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</si>
  <si>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</si>
  <si>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</si>
  <si>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</si>
  <si>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</si>
  <si>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</si>
  <si>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</si>
  <si>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</si>
  <si>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</si>
  <si>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</si>
  <si>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</si>
  <si>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</si>
  <si>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</si>
  <si>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</si>
  <si>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</si>
  <si>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</si>
  <si>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</si>
  <si>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</si>
  <si>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</si>
  <si>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</si>
  <si>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</si>
  <si>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</si>
  <si>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</si>
  <si>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</si>
  <si>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</si>
  <si>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</si>
  <si>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</si>
  <si>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</si>
  <si>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</si>
  <si>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</si>
  <si>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</si>
  <si>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</si>
  <si>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</si>
  <si>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三島村介護保険特別会計(保険事業勘定)</t>
    <phoneticPr fontId="5"/>
  </si>
  <si>
    <t>-</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</si>
  <si>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</si>
  <si>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</si>
  <si>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</si>
  <si>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三島村介護保険特別会計(介護サービス事業勘定)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</si>
  <si>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</si>
  <si>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</si>
  <si>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</si>
  <si>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三島村後期高齢者医療特別会計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</si>
  <si>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</si>
  <si>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</si>
  <si>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</si>
  <si>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</si>
  <si>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</si>
  <si>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</si>
  <si>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</si>
  <si>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</si>
  <si>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</si>
  <si>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</si>
  <si>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</si>
  <si>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</si>
  <si>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</si>
  <si>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</si>
  <si>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</si>
  <si>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</si>
  <si>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</si>
  <si>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</si>
  <si>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</si>
  <si>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</si>
  <si>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</si>
  <si>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</si>
  <si>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</si>
  <si>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</si>
  <si>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</si>
  <si>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</si>
  <si>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</si>
  <si>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</si>
  <si>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</si>
  <si>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</si>
  <si>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</si>
  <si>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</si>
  <si>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</si>
  <si>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</si>
  <si>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</si>
  <si>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</si>
  <si>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</si>
  <si>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</si>
  <si>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</si>
  <si>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</si>
  <si>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</si>
  <si>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</si>
  <si>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</si>
  <si>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</si>
  <si>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</si>
  <si>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</si>
  <si>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</si>
  <si>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</si>
  <si>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</si>
  <si>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</si>
  <si>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</si>
  <si>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</si>
  <si>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</si>
  <si>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</si>
  <si>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</si>
  <si>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</si>
  <si>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</si>
  <si>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</si>
  <si>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</si>
  <si>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</si>
  <si>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</si>
  <si>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</si>
  <si>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</si>
  <si>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</si>
  <si>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</si>
  <si>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</si>
  <si>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</si>
  <si>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</si>
  <si>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</si>
  <si>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</si>
  <si>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</si>
  <si>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</si>
  <si>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</si>
  <si>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</si>
  <si>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</si>
  <si>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</si>
  <si>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</si>
  <si>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</si>
  <si>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</si>
  <si>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</si>
  <si>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</si>
  <si>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</si>
  <si>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</si>
  <si>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13.00</t>
  </si>
  <si>
    <t>▲ 11.74</t>
  </si>
  <si>
    <t>▲ 13.99</t>
  </si>
  <si>
    <t>一般会計</t>
  </si>
  <si>
    <t>三島村国民健康保険特別会計</t>
  </si>
  <si>
    <t>三島村特産品焼酎事業特別会計</t>
  </si>
  <si>
    <t>三島村介護保険特別会計(保険事業勘定)</t>
  </si>
  <si>
    <t>三島村船舶交通事業特別会計</t>
  </si>
  <si>
    <t>▲ 22.69</t>
  </si>
  <si>
    <t>三島村後期高齢者医療特別会計</t>
  </si>
  <si>
    <t>三島村介護保険特別会計(サービス事業勘定)</t>
  </si>
  <si>
    <t>三島村簡易水道事業特別会計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</si>
  <si>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</si>
  <si>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</si>
  <si>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</si>
  <si>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</si>
  <si>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</si>
  <si>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</si>
  <si>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</si>
  <si>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</si>
  <si>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</si>
  <si>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庁舎建設基金(R04年度末現在)</t>
    <rPh sb="0" eb="2">
      <t>チョウシャ</t>
    </rPh>
    <rPh sb="2" eb="6">
      <t>ケンセツキキン</t>
    </rPh>
    <phoneticPr fontId="5"/>
  </si>
  <si>
    <t>船舶建造基金(R04年度末現在)</t>
    <rPh sb="0" eb="6">
      <t>センパクケンゾウキキン</t>
    </rPh>
    <phoneticPr fontId="2"/>
  </si>
  <si>
    <t>人材育成基金(R04年度末現在)</t>
    <rPh sb="0" eb="6">
      <t>ジンザイイクセイキキン</t>
    </rPh>
    <phoneticPr fontId="2"/>
  </si>
  <si>
    <t>水産振興基金(R04年度末現在)</t>
    <rPh sb="0" eb="6">
      <t>スイサンシンコウキキン</t>
    </rPh>
    <phoneticPr fontId="2"/>
  </si>
  <si>
    <t>地域福祉基金(R04年度末現在)</t>
    <rPh sb="0" eb="6">
      <t>チイキフクシキキン</t>
    </rPh>
    <phoneticPr fontId="2"/>
  </si>
  <si>
    <t>－</t>
    <phoneticPr fontId="2"/>
  </si>
  <si>
    <t>-</t>
    <phoneticPr fontId="2"/>
  </si>
  <si>
    <t>-</t>
    <phoneticPr fontId="2"/>
  </si>
  <si>
    <t>鹿児島県市町村総合事務組合</t>
    <rPh sb="0" eb="4">
      <t>カゴシマケン</t>
    </rPh>
    <rPh sb="4" eb="13">
      <t>シチョウソンソウゴウジムクミアイ</t>
    </rPh>
    <phoneticPr fontId="2"/>
  </si>
  <si>
    <t>みしま発電管理</t>
    <rPh sb="3" eb="7">
      <t>ハツデンカンリ</t>
    </rPh>
    <phoneticPr fontId="2"/>
  </si>
  <si>
    <t>-</t>
    <phoneticPr fontId="2"/>
  </si>
  <si>
    <t>鹿児島県後期高齢者医療広域連合(一般会計)</t>
    <rPh sb="0" eb="4">
      <t>カゴシマケン</t>
    </rPh>
    <rPh sb="4" eb="9">
      <t>コウキコウレイシャ</t>
    </rPh>
    <rPh sb="9" eb="15">
      <t>イリョウコウイキレンゴウ</t>
    </rPh>
    <rPh sb="16" eb="20">
      <t>イッパンカイケイ</t>
    </rPh>
    <phoneticPr fontId="2"/>
  </si>
  <si>
    <t>鹿児島県後期高齢者医療広域連合(後期高齢者医療特別会計）</t>
    <rPh sb="0" eb="9">
      <t>カゴシマケンコウキコウレイシャ</t>
    </rPh>
    <rPh sb="9" eb="15">
      <t>イリョウコウイキレンゴウ</t>
    </rPh>
    <rPh sb="16" eb="21">
      <t>コウキコウレイシャ</t>
    </rPh>
    <rPh sb="21" eb="23">
      <t>イリョウ</t>
    </rPh>
    <rPh sb="23" eb="25">
      <t>トクベツ</t>
    </rPh>
    <rPh sb="25" eb="27">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</si>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</sst>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E005-4C55-A9C0-8943E5D144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3611724</c:v>
                </c:pt>
                <c:pt idx="1">
                  <c:v>2830806</c:v>
                </c:pt>
                <c:pt idx="2">
                  <c:v>1943753</c:v>
                </c:pt>
                <c:pt idx="3">
                  <c:v>3186964</c:v>
                </c:pt>
                <c:pt idx="4">
                  <c:v>1135623</c:v>
                </c:pt>
              </c:numCache>
            </c:numRef>
          </c:val>
          <c:smooth val="0"/>
          <c:extLst>
            <c:ext xmlns:c16="http://schemas.microsoft.com/office/drawing/2014/chart" uri="{C3380CC4-5D6E-409C-BE32-E72D297353CC}">
              <c16:uniqueId val="{00000001-E005-4C55-A9C0-8943E5D144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2.81</c:v>
                </c:pt>
                <c:pt idx="1">
                  <c:v>0.54</c:v>
                </c:pt>
                <c:pt idx="2">
                  <c:v>3.8</c:v>
                </c:pt>
                <c:pt idx="3">
                  <c:v>32.619999999999997</c:v>
                </c:pt>
                <c:pt idx="4">
                  <c:v>16.989999999999998</c:v>
                </c:pt>
              </c:numCache>
            </c:numRef>
          </c:val>
          <c:extLst>
            <c:ext xmlns:c16="http://schemas.microsoft.com/office/drawing/2014/chart" uri="{C3380CC4-5D6E-409C-BE32-E72D297353CC}">
              <c16:uniqueId val="{00000000-2DC9-4EA4-AAD8-8196BA0817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118.45</c:v>
                </c:pt>
                <c:pt idx="1">
                  <c:v>109.54</c:v>
                </c:pt>
                <c:pt idx="2">
                  <c:v>85.3</c:v>
                </c:pt>
                <c:pt idx="3">
                  <c:v>73.03</c:v>
                </c:pt>
                <c:pt idx="4">
                  <c:v>52.58</c:v>
                </c:pt>
              </c:numCache>
            </c:numRef>
          </c:val>
          <c:extLst>
            <c:ext xmlns:c16="http://schemas.microsoft.com/office/drawing/2014/chart" uri="{C3380CC4-5D6E-409C-BE32-E72D297353CC}">
              <c16:uniqueId val="{00000001-2DC9-4EA4-AAD8-8196BA0817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c:v>
                </c:pt>
                <c:pt idx="1">
                  <c:v>-11.74</c:v>
                </c:pt>
                <c:pt idx="2">
                  <c:v>-13.99</c:v>
                </c:pt>
                <c:pt idx="3">
                  <c:v>30.98</c:v>
                </c:pt>
                <c:pt idx="4">
                  <c:v>11.01</c:v>
                </c:pt>
              </c:numCache>
            </c:numRef>
          </c:val>
          <c:smooth val="0"/>
          <c:extLst>
            <c:ext xmlns:c16="http://schemas.microsoft.com/office/drawing/2014/chart" uri="{C3380CC4-5D6E-409C-BE32-E72D297353CC}">
              <c16:uniqueId val="{00000002-2DC9-4EA4-AAD8-8196BA0817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B2-452A-BA29-BAA5A47690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B2-452A-BA29-BAA5A47690FE}"/>
            </c:ext>
          </c:extLst>
        </c:ser>
        <c:ser>
          <c:idx val="2"/>
          <c:order val="2"/>
          <c:tx>
            <c:strRef>
              <c:f>データシート!$A$29</c:f>
              <c:strCache>
                <c:ptCount val="1"/>
                <c:pt idx="0">
                  <c:v>三島村簡易水道事業特別会計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7.0000000000000007E-2</c:v>
                </c:pt>
                <c:pt idx="8">
                  <c:v>#N/A</c:v>
                </c:pt>
                <c:pt idx="9">
                  <c:v>0.02</c:v>
                </c:pt>
              </c:numCache>
            </c:numRef>
          </c:val>
          <c:extLst>
            <c:ext xmlns:c16="http://schemas.microsoft.com/office/drawing/2014/chart" uri="{C3380CC4-5D6E-409C-BE32-E72D297353CC}">
              <c16:uniqueId val="{00000002-23B2-452A-BA29-BAA5A47690FE}"/>
            </c:ext>
          </c:extLst>
        </c:ser>
        <c:ser>
          <c:idx val="3"/>
          <c:order val="3"/>
          <c:tx>
            <c:strRef>
              <c:f>データシート!$A$30</c:f>
              <c:strCache>
                <c:ptCount val="1"/>
                <c:pt idx="0">
                  <c:v>三島村介護保険特別会計(サービス事業勘定)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0.02</c:v>
                </c:pt>
              </c:numCache>
            </c:numRef>
          </c:val>
          <c:extLst>
            <c:ext xmlns:c16="http://schemas.microsoft.com/office/drawing/2014/chart" uri="{C3380CC4-5D6E-409C-BE32-E72D297353CC}">
              <c16:uniqueId val="{00000003-23B2-452A-BA29-BAA5A47690FE}"/>
            </c:ext>
          </c:extLst>
        </c:ser>
        <c:ser>
          <c:idx val="4"/>
          <c:order val="4"/>
          <c:tx>
            <c:strRef>
              <c:f>データシート!$A$31</c:f>
              <c:strCache>
                <c:ptCount val="1"/>
                <c:pt idx="0">
                  <c:v>三島村後期高齢者医療特別会計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0.15</c:v>
                </c:pt>
                <c:pt idx="4">
                  <c:v>#N/A</c:v>
                </c:pt>
                <c:pt idx="5">
                  <c:v>0.2</c:v>
                </c:pt>
                <c:pt idx="6">
                  <c:v>#N/A</c:v>
                </c:pt>
                <c:pt idx="7">
                  <c:v>0.17</c:v>
                </c:pt>
                <c:pt idx="8">
                  <c:v>#N/A</c:v>
                </c:pt>
                <c:pt idx="9">
                  <c:v>0.17</c:v>
                </c:pt>
              </c:numCache>
            </c:numRef>
          </c:val>
          <c:extLst>
            <c:ext xmlns:c16="http://schemas.microsoft.com/office/drawing/2014/chart" uri="{C3380CC4-5D6E-409C-BE32-E72D297353CC}">
              <c16:uniqueId val="{00000004-23B2-452A-BA29-BAA5A47690FE}"/>
            </c:ext>
          </c:extLst>
        </c:ser>
        <c:ser>
          <c:idx val="5"/>
          <c:order val="5"/>
          <c:tx>
            <c:strRef>
              <c:f>データシート!$A$32</c:f>
              <c:strCache>
                <c:ptCount val="1"/>
                <c:pt idx="0">
                  <c:v>三島村船舶交通事業特別会計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2.92</c:v>
                </c:pt>
                <c:pt idx="2">
                  <c:v>#N/A</c:v>
                </c:pt>
                <c:pt idx="3">
                  <c:v>10.84</c:v>
                </c:pt>
                <c:pt idx="4">
                  <c:v>22.69</c:v>
                </c:pt>
                <c:pt idx="5">
                  <c:v>#N/A</c:v>
                </c:pt>
                <c:pt idx="6">
                  <c:v>#N/A</c:v>
                </c:pt>
                <c:pt idx="7">
                  <c:v>4.21</c:v>
                </c:pt>
                <c:pt idx="8">
                  <c:v>#N/A</c:v>
                </c:pt>
                <c:pt idx="9">
                  <c:v>0.48</c:v>
                </c:pt>
              </c:numCache>
            </c:numRef>
          </c:val>
          <c:extLst>
            <c:ext xmlns:c16="http://schemas.microsoft.com/office/drawing/2014/chart" uri="{C3380CC4-5D6E-409C-BE32-E72D297353CC}">
              <c16:uniqueId val="{00000005-23B2-452A-BA29-BAA5A47690FE}"/>
            </c:ext>
          </c:extLst>
        </c:ser>
        <c:ser>
          <c:idx val="6"/>
          <c:order val="6"/>
          <c:tx>
            <c:strRef>
              <c:f>データシート!$A$33</c:f>
              <c:strCache>
                <c:ptCount val="1"/>
                <c:pt idx="0">
                  <c:v>三島村介護保険特別会計(保険事業勘定)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c:v>
                </c:pt>
                <c:pt idx="2">
                  <c:v>#N/A</c:v>
                </c:pt>
                <c:pt idx="3">
                  <c:v>0.72</c:v>
                </c:pt>
                <c:pt idx="4">
                  <c:v>#N/A</c:v>
                </c:pt>
                <c:pt idx="5">
                  <c:v>0.55000000000000004</c:v>
                </c:pt>
                <c:pt idx="6">
                  <c:v>#N/A</c:v>
                </c:pt>
                <c:pt idx="7">
                  <c:v>0.64</c:v>
                </c:pt>
                <c:pt idx="8">
                  <c:v>#N/A</c:v>
                </c:pt>
                <c:pt idx="9">
                  <c:v>0.77</c:v>
                </c:pt>
              </c:numCache>
            </c:numRef>
          </c:val>
          <c:extLst>
            <c:ext xmlns:c16="http://schemas.microsoft.com/office/drawing/2014/chart" uri="{C3380CC4-5D6E-409C-BE32-E72D297353CC}">
              <c16:uniqueId val="{00000006-23B2-452A-BA29-BAA5A47690FE}"/>
            </c:ext>
          </c:extLst>
        </c:ser>
        <c:ser>
          <c:idx val="7"/>
          <c:order val="7"/>
          <c:tx>
            <c:strRef>
              <c:f>データシート!$A$34</c:f>
              <c:strCache>
                <c:ptCount val="1"/>
                <c:pt idx="0">
                  <c:v>三島村特産品焼酎事業特別会計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0.41</c:v>
                </c:pt>
                <c:pt idx="2">
                  <c:v>#N/A</c:v>
                </c:pt>
                <c:pt idx="3">
                  <c:v>0.56999999999999995</c:v>
                </c:pt>
                <c:pt idx="4">
                  <c:v>#N/A</c:v>
                </c:pt>
                <c:pt idx="5">
                  <c:v>0.32</c:v>
                </c:pt>
                <c:pt idx="6">
                  <c:v>#N/A</c:v>
                </c:pt>
                <c:pt idx="7">
                  <c:v>0.54</c:v>
                </c:pt>
                <c:pt idx="8">
                  <c:v>#N/A</c:v>
                </c:pt>
                <c:pt idx="9">
                  <c:v>1</c:v>
                </c:pt>
              </c:numCache>
            </c:numRef>
          </c:val>
          <c:extLst>
            <c:ext xmlns:c16="http://schemas.microsoft.com/office/drawing/2014/chart" uri="{C3380CC4-5D6E-409C-BE32-E72D297353CC}">
              <c16:uniqueId val="{00000007-23B2-452A-BA29-BAA5A47690FE}"/>
            </c:ext>
          </c:extLst>
        </c:ser>
        <c:ser>
          <c:idx val="8"/>
          <c:order val="8"/>
          <c:tx>
            <c:strRef>
              <c:f>データシート!$A$35</c:f>
              <c:strCache>
                <c:ptCount val="1"/>
                <c:pt idx="0">
                  <c:v>三島村国民健康保険特別会計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0.27</c:v>
                </c:pt>
                <c:pt idx="2">
                  <c:v>#N/A</c:v>
                </c:pt>
                <c:pt idx="3">
                  <c:v>0.16</c:v>
                </c:pt>
                <c:pt idx="4">
                  <c:v>#N/A</c:v>
                </c:pt>
                <c:pt idx="5">
                  <c:v>0.06</c:v>
                </c:pt>
                <c:pt idx="6">
                  <c:v>#N/A</c:v>
                </c:pt>
                <c:pt idx="7">
                  <c:v>2.23</c:v>
                </c:pt>
                <c:pt idx="8">
                  <c:v>#N/A</c:v>
                </c:pt>
                <c:pt idx="9">
                  <c:v>1.92</c:v>
                </c:pt>
              </c:numCache>
            </c:numRef>
          </c:val>
          <c:extLst>
            <c:ext xmlns:c16="http://schemas.microsoft.com/office/drawing/2014/chart" uri="{C3380CC4-5D6E-409C-BE32-E72D297353CC}">
              <c16:uniqueId val="{00000008-23B2-452A-BA29-BAA5A47690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c:v>
                </c:pt>
                <c:pt idx="2">
                  <c:v>#N/A</c:v>
                </c:pt>
                <c:pt idx="3">
                  <c:v>0.53</c:v>
                </c:pt>
                <c:pt idx="4">
                  <c:v>#N/A</c:v>
                </c:pt>
                <c:pt idx="5">
                  <c:v>3.8</c:v>
                </c:pt>
                <c:pt idx="6">
                  <c:v>#N/A</c:v>
                </c:pt>
                <c:pt idx="7">
                  <c:v>32.61</c:v>
                </c:pt>
                <c:pt idx="8">
                  <c:v>#N/A</c:v>
                </c:pt>
                <c:pt idx="9">
                  <c:v>16.98</c:v>
                </c:pt>
              </c:numCache>
            </c:numRef>
          </c:val>
          <c:extLst>
            <c:ext xmlns:c16="http://schemas.microsoft.com/office/drawing/2014/chart" uri="{C3380CC4-5D6E-409C-BE32-E72D297353CC}">
              <c16:uniqueId val="{00000009-23B2-452A-BA29-BAA5A47690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188</c:v>
                </c:pt>
                <c:pt idx="5">
                  <c:v>179</c:v>
                </c:pt>
                <c:pt idx="8">
                  <c:v>190</c:v>
                </c:pt>
                <c:pt idx="11">
                  <c:v>202</c:v>
                </c:pt>
                <c:pt idx="14">
                  <c:v>195</c:v>
                </c:pt>
              </c:numCache>
            </c:numRef>
          </c:val>
          <c:extLst>
            <c:ext xmlns:c16="http://schemas.microsoft.com/office/drawing/2014/chart" uri="{C3380CC4-5D6E-409C-BE32-E72D297353CC}">
              <c16:uniqueId val="{00000000-4E77-4558-B8A3-325160DEB7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77-4558-B8A3-325160DEB7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77-4558-B8A3-325160DEB7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77-4558-B8A3-325160DEB7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77-4558-B8A3-325160DEB7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77-4558-B8A3-325160DEB7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77-4558-B8A3-325160DEB7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254</c:v>
                </c:pt>
                <c:pt idx="3">
                  <c:v>241</c:v>
                </c:pt>
                <c:pt idx="6">
                  <c:v>258</c:v>
                </c:pt>
                <c:pt idx="9">
                  <c:v>289</c:v>
                </c:pt>
                <c:pt idx="12">
                  <c:v>295</c:v>
                </c:pt>
              </c:numCache>
            </c:numRef>
          </c:val>
          <c:extLst>
            <c:ext xmlns:c16="http://schemas.microsoft.com/office/drawing/2014/chart" uri="{C3380CC4-5D6E-409C-BE32-E72D297353CC}">
              <c16:uniqueId val="{00000007-4E77-4558-B8A3-325160DEB7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c:v>
                </c:pt>
                <c:pt idx="2">
                  <c:v>#N/A</c:v>
                </c:pt>
                <c:pt idx="3">
                  <c:v>#N/A</c:v>
                </c:pt>
                <c:pt idx="4">
                  <c:v>62</c:v>
                </c:pt>
                <c:pt idx="5">
                  <c:v>#N/A</c:v>
                </c:pt>
                <c:pt idx="6">
                  <c:v>#N/A</c:v>
                </c:pt>
                <c:pt idx="7">
                  <c:v>68</c:v>
                </c:pt>
                <c:pt idx="8">
                  <c:v>#N/A</c:v>
                </c:pt>
                <c:pt idx="9">
                  <c:v>#N/A</c:v>
                </c:pt>
                <c:pt idx="10">
                  <c:v>87</c:v>
                </c:pt>
                <c:pt idx="11">
                  <c:v>#N/A</c:v>
                </c:pt>
                <c:pt idx="12">
                  <c:v>#N/A</c:v>
                </c:pt>
                <c:pt idx="13">
                  <c:v>100</c:v>
                </c:pt>
                <c:pt idx="14">
                  <c:v>#N/A</c:v>
                </c:pt>
              </c:numCache>
            </c:numRef>
          </c:val>
          <c:smooth val="0"/>
          <c:extLst>
            <c:ext xmlns:c16="http://schemas.microsoft.com/office/drawing/2014/chart" uri="{C3380CC4-5D6E-409C-BE32-E72D297353CC}">
              <c16:uniqueId val="{00000008-4E77-4558-B8A3-325160DEB7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2058</c:v>
                </c:pt>
                <c:pt idx="5">
                  <c:v>2092</c:v>
                </c:pt>
                <c:pt idx="8">
                  <c:v>1982</c:v>
                </c:pt>
                <c:pt idx="11">
                  <c:v>2081</c:v>
                </c:pt>
                <c:pt idx="14">
                  <c:v>1935</c:v>
                </c:pt>
              </c:numCache>
            </c:numRef>
          </c:val>
          <c:extLst>
            <c:ext xmlns:c16="http://schemas.microsoft.com/office/drawing/2014/chart" uri="{C3380CC4-5D6E-409C-BE32-E72D297353CC}">
              <c16:uniqueId val="{00000000-D7FC-401E-A833-1F1B971671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7FC-401E-A833-1F1B971671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1989</c:v>
                </c:pt>
                <c:pt idx="5">
                  <c:v>1893</c:v>
                </c:pt>
                <c:pt idx="8">
                  <c:v>1782</c:v>
                </c:pt>
                <c:pt idx="11">
                  <c:v>1744</c:v>
                </c:pt>
                <c:pt idx="14">
                  <c:v>1580</c:v>
                </c:pt>
              </c:numCache>
            </c:numRef>
          </c:val>
          <c:extLst>
            <c:ext xmlns:c16="http://schemas.microsoft.com/office/drawing/2014/chart" uri="{C3380CC4-5D6E-409C-BE32-E72D297353CC}">
              <c16:uniqueId val="{00000002-D7FC-401E-A833-1F1B971671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FC-401E-A833-1F1B971671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135</c:v>
                </c:pt>
                <c:pt idx="9">
                  <c:v>0</c:v>
                </c:pt>
                <c:pt idx="12">
                  <c:v>0</c:v>
                </c:pt>
              </c:numCache>
            </c:numRef>
          </c:val>
          <c:extLst>
            <c:ext xmlns:c16="http://schemas.microsoft.com/office/drawing/2014/chart" uri="{C3380CC4-5D6E-409C-BE32-E72D297353CC}">
              <c16:uniqueId val="{00000004-D7FC-401E-A833-1F1B971671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FC-401E-A833-1F1B971671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250</c:v>
                </c:pt>
                <c:pt idx="3">
                  <c:v>256</c:v>
                </c:pt>
                <c:pt idx="6">
                  <c:v>283</c:v>
                </c:pt>
                <c:pt idx="9">
                  <c:v>256</c:v>
                </c:pt>
                <c:pt idx="12">
                  <c:v>307</c:v>
                </c:pt>
              </c:numCache>
            </c:numRef>
          </c:val>
          <c:extLst>
            <c:ext xmlns:c16="http://schemas.microsoft.com/office/drawing/2014/chart" uri="{C3380CC4-5D6E-409C-BE32-E72D297353CC}">
              <c16:uniqueId val="{00000006-D7FC-401E-A833-1F1B971671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7FC-401E-A833-1F1B971671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7FC-401E-A833-1F1B971671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FC-401E-A833-1F1B971671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2817</c:v>
                </c:pt>
                <c:pt idx="3">
                  <c:v>2941</c:v>
                </c:pt>
                <c:pt idx="6">
                  <c:v>2922</c:v>
                </c:pt>
                <c:pt idx="9">
                  <c:v>3195</c:v>
                </c:pt>
                <c:pt idx="12">
                  <c:v>2555</c:v>
                </c:pt>
              </c:numCache>
            </c:numRef>
          </c:val>
          <c:extLst>
            <c:ext xmlns:c16="http://schemas.microsoft.com/office/drawing/2014/chart" uri="{C3380CC4-5D6E-409C-BE32-E72D297353CC}">
              <c16:uniqueId val="{0000000A-D7FC-401E-A833-1F1B971671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FC-401E-A833-1F1B971671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651</c:v>
                </c:pt>
                <c:pt idx="1">
                  <c:v>665</c:v>
                </c:pt>
                <c:pt idx="2">
                  <c:v>473</c:v>
                </c:pt>
              </c:numCache>
            </c:numRef>
          </c:val>
          <c:extLst>
            <c:ext xmlns:c16="http://schemas.microsoft.com/office/drawing/2014/chart" uri="{C3380CC4-5D6E-409C-BE32-E72D297353CC}">
              <c16:uniqueId val="{00000000-FBDA-4D5B-A2A0-B7D42CBE37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389</c:v>
                </c:pt>
                <c:pt idx="1">
                  <c:v>293</c:v>
                </c:pt>
                <c:pt idx="2">
                  <c:v>307</c:v>
                </c:pt>
              </c:numCache>
            </c:numRef>
          </c:val>
          <c:extLst>
            <c:ext xmlns:c16="http://schemas.microsoft.com/office/drawing/2014/chart" uri="{C3380CC4-5D6E-409C-BE32-E72D297353CC}">
              <c16:uniqueId val="{00000001-FBDA-4D5B-A2A0-B7D42CBE37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568</c:v>
                </c:pt>
                <c:pt idx="1">
                  <c:v>607</c:v>
                </c:pt>
                <c:pt idx="2">
                  <c:v>607</c:v>
                </c:pt>
              </c:numCache>
            </c:numRef>
          </c:val>
          <c:extLst>
            <c:ext xmlns:c16="http://schemas.microsoft.com/office/drawing/2014/chart" uri="{C3380CC4-5D6E-409C-BE32-E72D297353CC}">
              <c16:uniqueId val="{00000002-FBDA-4D5B-A2A0-B7D42CBE37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公債費について、前年と比較し</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百万円増加している。近年</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焼酎蔵や体育館、防災行政無線整備等の大型の整備事業が集中したことに併せ、</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港湾に係る港湾改修をはじめとする、インフラ整備等で多額の起債を要しているのが主な要因となっている。公債費のピークは令和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年度と見込まれ、非常に厳しい財政運営となることが予想され、</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年において繰上償還を実施した。</a:t>
          </a:r>
        </a:p>
        <a:p>
          <a:r>
            <a:rPr kumimoji="1" lang="ja-JP" altLang="en-US" sz="1400">
              <a:latin typeface="ＭＳ ゴシック" pitchFamily="49" charset="-128"/>
              <a:ea typeface="ＭＳ ゴシック" pitchFamily="49" charset="-128"/>
            </a:rPr>
            <a:t>今後も港湾整備など、地方債の新規発行が予定されているが、必要性・緊急性を精査し、縮減に努める。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一般会計等に係る地方債の現在高は繰上償還により、前年に比べ</a:t>
          </a:r>
          <a:r>
            <a:rPr kumimoji="1" lang="en-US" altLang="ja-JP" sz="1400">
              <a:latin typeface="ＭＳ ゴシック" pitchFamily="49" charset="-128"/>
              <a:ea typeface="ＭＳ ゴシック" pitchFamily="49" charset="-128"/>
            </a:rPr>
            <a:t>640</a:t>
          </a:r>
          <a:r>
            <a:rPr kumimoji="1" lang="ja-JP" altLang="en-US" sz="1400">
              <a:latin typeface="ＭＳ ゴシック" pitchFamily="49" charset="-128"/>
              <a:ea typeface="ＭＳ ゴシック" pitchFamily="49" charset="-128"/>
            </a:rPr>
            <a:t>百万円減少している。将来負担額に比べ充当可能財源が多いため、将来負担比率は発生していないが、充当可能財源である充当可能基金や基準財政需要額算入見込額が令和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年度に比べ減少しており、今後の公共施設の老朽化に伴う維持管理費やブロードバンド整備に伴う地方債発行により、将来負担額が増加することが懸念される。</a:t>
          </a:r>
        </a:p>
        <a:p>
          <a:r>
            <a:rPr kumimoji="1" lang="ja-JP" altLang="en-US" sz="1400">
              <a:latin typeface="ＭＳ ゴシック" pitchFamily="49" charset="-128"/>
              <a:ea typeface="ＭＳ ゴシック" pitchFamily="49" charset="-128"/>
            </a:rPr>
            <a:t>今後、新規発行債を抑制し、交付税算入で有利な起債の活用に努める。また、充当可能財源の確保にも努め、将来負担比率の発生を抑制する。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鹿児島県三島村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剰余金による財政調整基金を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百万円を積み立てた一方、繰上償還に伴い、財政調整基金を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非常に厳しい財政状況であり、現在、基金を取り崩した予算編成になっている。公共施設の老朽化やブロードバンドの整備による多額の財政需要が予測されるが、事業実施の効率化や経費削減に努め、併せて災害等の不測の事態にも対応できるよう積み立てし、一定額を確保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庁舎建設基金：庁舎等公共施設の新設・改修等の資金に充当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船舶建造基金：村唯一の公共交通機関である村営定期船の建造を行うための経費財源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水産振興基金：村の水産業振興を推進するための財源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人材育成基金：産業の振興及び看護職員等として、業務に従事しようとする者に対し修学資金を貸与する経費の財源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増減なし（利息のみ積立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本庁及び出先機関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の耐震化改修工事や建替え等のために、近年に取崩しを行うこととしている。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船舶建造基金：平成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年度にかけて、共有船方式により新船建造約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億円を支出し、完成後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億円支払いに備えるため、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年度まで積立てる予定である。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今後は、できるだけ基金に頼らない、歳入に見合った歳出の予算編成に取り組むよう努める。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厳しい地理的条件等から企業進出が困難であり、歳入総額に占める地方税は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すぎず、また多額の財政需要があり、非常に厳しい財政状況のなかで事業の見直しや経費削減に努めている。決算状況をふまえ、今後も可能な範囲で積立を行い、厳しい財政状況ではあるものの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億円程度を目途に積み立てられるよう努めていく。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普通交付税の臨時経済対策費算定に伴い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年度の減債基金残高は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年度に繰上償還を実施したもの、令和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年度においてブロードバンド整備による多額の起債を予定しており、地方債償還を注視し、今後の償還リスクに備え一定額確保できるように努める。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361
31.39
2,365,281
2,175,859
152,673
898,790
2,555,438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外海小離島群から構成されるという地理的特徴、役場を行政区域外の鹿児島市内に配置するという行政形態の特異性から、多額の財政需要がある。また、厳しい地理的条件等から企業進出が困難であり、歳入総額に占める地方税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にすぎない。そのため、財政基盤が脆弱であり、類似団体平均を下回っている。以前整備されたブロードバンドを再整備することで、新たな利活用が発生するが、村振興計画や地方創生総合戦略に沿った予算の重点配分に努め、定住促進・産業振興による地域の活性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62593</xdr:rowOff>
    </xdr:from>
    <xdr:to>
      <xdr:col>23</xdr:col>
      <xdr:colOff>133350</xdr:colOff>
      <xdr:row>45</xdr:row>
      <xdr:rowOff>62593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7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51102</xdr:rowOff>
    </xdr:from>
    <xdr:to>
      <xdr:col>19</xdr:col>
      <xdr:colOff>133350</xdr:colOff>
      <xdr:row>45</xdr:row>
      <xdr:rowOff>62593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663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51102</xdr:rowOff>
    </xdr:from>
    <xdr:to>
      <xdr:col>15</xdr:col>
      <xdr:colOff>82550</xdr:colOff>
      <xdr:row>45</xdr:row>
      <xdr:rowOff>62593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7663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62593</xdr:rowOff>
    </xdr:from>
    <xdr:to>
      <xdr:col>11</xdr:col>
      <xdr:colOff>31750</xdr:colOff>
      <xdr:row>45</xdr:row>
      <xdr:rowOff>62593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11793</xdr:rowOff>
    </xdr:from>
    <xdr:to>
      <xdr:col>23</xdr:col>
      <xdr:colOff>184150</xdr:colOff>
      <xdr:row>45</xdr:row>
      <xdr:rowOff>113393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79120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6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11793</xdr:rowOff>
    </xdr:from>
    <xdr:to>
      <xdr:col>19</xdr:col>
      <xdr:colOff>184150</xdr:colOff>
      <xdr:row>45</xdr:row>
      <xdr:rowOff>113393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98170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302</xdr:rowOff>
    </xdr:from>
    <xdr:to>
      <xdr:col>15</xdr:col>
      <xdr:colOff>133350</xdr:colOff>
      <xdr:row>45</xdr:row>
      <xdr:rowOff>101902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86679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11793</xdr:rowOff>
    </xdr:from>
    <xdr:to>
      <xdr:col>11</xdr:col>
      <xdr:colOff>82550</xdr:colOff>
      <xdr:row>45</xdr:row>
      <xdr:rowOff>113393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98170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扶助費及び公債費の増加により類似団体よりも</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上回っている。港湾改修などのインフラ整備で多額の起債があり、公債費が高い水準で推移している。多額の高利率の起債償還が順次終了していることと、新発債の抑制により元利償還金等は縮減傾向にあったが、近年の焼酎蔵等の大型の整備事業が集中したことにより、地方債の元利償還金が増加している。そのため，今後も継続して交付税措置率が高い有利な起債（過疎債、辺地債等）の活用に努め、新規発行債の抑制を図り，併せて、事務事業の見直しを行い、さらなる削減を検討する必要がある。また、実施事業の優先順位を精査し義務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65</xdr:row>
      <xdr:rowOff>121285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6312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118872</xdr:rowOff>
    </xdr:from>
    <xdr:to>
      <xdr:col>19</xdr:col>
      <xdr:colOff>133350</xdr:colOff>
      <xdr:row>65</xdr:row>
      <xdr:rowOff>140589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6312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140589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6794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66</xdr:row>
      <xdr:rowOff>2921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6794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70485</xdr:rowOff>
    </xdr:from>
    <xdr:to>
      <xdr:col>23</xdr:col>
      <xdr:colOff>184150</xdr:colOff>
      <xdr:row>66</xdr:row>
      <xdr:rowOff>635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42562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89789</xdr:rowOff>
    </xdr:from>
    <xdr:to>
      <xdr:col>15</xdr:col>
      <xdr:colOff>133350</xdr:colOff>
      <xdr:row>66</xdr:row>
      <xdr:rowOff>19939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4716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2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123571</xdr:rowOff>
    </xdr:from>
    <xdr:to>
      <xdr:col>7</xdr:col>
      <xdr:colOff>31750</xdr:colOff>
      <xdr:row>66</xdr:row>
      <xdr:rowOff>53721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38498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5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[1,656,637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人口規模は小規模であるが、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島</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集落から構成されるため非効率的な職員配置を行っており、また、本村の医療や福祉の向上のため、新規職員の採用等、人件費が増加している人口は減少傾向にあり、人口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人当たりに換算すると類似団体を大きく上回り、また昨年度に比べると</a:t>
          </a:r>
          <a:r>
            <a:rPr kumimoji="1" lang="en-US" altLang="ja-JP" sz="1100">
              <a:solidFill>
                <a:schemeClr val="dk1"/>
              </a:solidFill>
              <a:effectLst/>
              <a:latin typeface="+mn-lt"/>
              <a:ea typeface="+mn-ea"/>
              <a:cs typeface="+mn-cs"/>
            </a:rPr>
            <a:t>135,972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％）増加している。今後も、電算化や業務委託により、事務の効率化等による適切な職員数配置に努め、人件費の抑制を図る。また、緊急に必要な事業を精査し、物件費の削減に努める。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41723</xdr:rowOff>
    </xdr:from>
    <xdr:to>
      <xdr:col>23</xdr:col>
      <xdr:colOff>133350</xdr:colOff>
      <xdr:row>85</xdr:row>
      <xdr:rowOff>107342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614973"/>
          <a:ext cx="838200" cy="6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41723</xdr:rowOff>
    </xdr:from>
    <xdr:to>
      <xdr:col>19</xdr:col>
      <xdr:colOff>133350</xdr:colOff>
      <xdr:row>85</xdr:row>
      <xdr:rowOff>43245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614973"/>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168049</xdr:rowOff>
    </xdr:from>
    <xdr:to>
      <xdr:col>15</xdr:col>
      <xdr:colOff>82550</xdr:colOff>
      <xdr:row>85</xdr:row>
      <xdr:rowOff>43245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69849"/>
          <a:ext cx="889000" cy="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125402</xdr:rowOff>
    </xdr:from>
    <xdr:to>
      <xdr:col>11</xdr:col>
      <xdr:colOff>31750</xdr:colOff>
      <xdr:row>84</xdr:row>
      <xdr:rowOff>168049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27202"/>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56542</xdr:rowOff>
    </xdr:from>
    <xdr:to>
      <xdr:col>23</xdr:col>
      <xdr:colOff>184150</xdr:colOff>
      <xdr:row>85</xdr:row>
      <xdr:rowOff>158142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28619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0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162373</xdr:rowOff>
    </xdr:from>
    <xdr:to>
      <xdr:col>19</xdr:col>
      <xdr:colOff>184150</xdr:colOff>
      <xdr:row>85</xdr:row>
      <xdr:rowOff>92523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77300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50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163895</xdr:rowOff>
    </xdr:from>
    <xdr:to>
      <xdr:col>15</xdr:col>
      <xdr:colOff>133350</xdr:colOff>
      <xdr:row>85</xdr:row>
      <xdr:rowOff>94045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78822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65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117249</xdr:rowOff>
    </xdr:from>
    <xdr:to>
      <xdr:col>11</xdr:col>
      <xdr:colOff>82550</xdr:colOff>
      <xdr:row>85</xdr:row>
      <xdr:rowOff>47399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32176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0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74602</xdr:rowOff>
    </xdr:from>
    <xdr:to>
      <xdr:col>7</xdr:col>
      <xdr:colOff>31750</xdr:colOff>
      <xdr:row>85</xdr:row>
      <xdr:rowOff>4752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160979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6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年までの特別職等の給与削減により、昨年度と横ばいであるものの類似団体と比較して、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ポイント下回っている。今後の財政状況を見極めながら職員の給与カット再開も視野に入れ、引き続き縮減に努める。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87</xdr:row>
      <xdr:rowOff>2539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2217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77470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739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29211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87</xdr:row>
      <xdr:rowOff>10584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4978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66057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島</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集落に係る各出先機関職員と本庁職員に加え、村営定期船の船員を有する。人口は減少傾向にあり、人口割に換算すると、千人当たりの職員数は多く換算され、類似団体と比較しても平均を多く上回っている。住民サービスの維持・向上を図りながら、多様化かつ複雑化する各種業務に対応しうる最小限の組織づく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123423</xdr:rowOff>
    </xdr:from>
    <xdr:to>
      <xdr:col>81</xdr:col>
      <xdr:colOff>44450</xdr:colOff>
      <xdr:row>65</xdr:row>
      <xdr:rowOff>117934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1096223"/>
          <a:ext cx="838200" cy="16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123423</xdr:rowOff>
    </xdr:from>
    <xdr:to>
      <xdr:col>77</xdr:col>
      <xdr:colOff>44450</xdr:colOff>
      <xdr:row>64</xdr:row>
      <xdr:rowOff>134951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1096223"/>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134951</xdr:rowOff>
    </xdr:from>
    <xdr:to>
      <xdr:col>72</xdr:col>
      <xdr:colOff>203200</xdr:colOff>
      <xdr:row>65</xdr:row>
      <xdr:rowOff>18465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1107751"/>
          <a:ext cx="889000" cy="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96076</xdr:rowOff>
    </xdr:from>
    <xdr:to>
      <xdr:col>68</xdr:col>
      <xdr:colOff>152400</xdr:colOff>
      <xdr:row>65</xdr:row>
      <xdr:rowOff>18465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106887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67134</xdr:rowOff>
    </xdr:from>
    <xdr:to>
      <xdr:col>81</xdr:col>
      <xdr:colOff>95250</xdr:colOff>
      <xdr:row>65</xdr:row>
      <xdr:rowOff>168734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12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39211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118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72623</xdr:rowOff>
    </xdr:from>
    <xdr:to>
      <xdr:col>77</xdr:col>
      <xdr:colOff>95250</xdr:colOff>
      <xdr:row>65</xdr:row>
      <xdr:rowOff>2773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10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159000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13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84151</xdr:rowOff>
    </xdr:from>
    <xdr:to>
      <xdr:col>73</xdr:col>
      <xdr:colOff>44450</xdr:colOff>
      <xdr:row>65</xdr:row>
      <xdr:rowOff>14301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10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170528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114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139115</xdr:rowOff>
    </xdr:from>
    <xdr:to>
      <xdr:col>68</xdr:col>
      <xdr:colOff>203200</xdr:colOff>
      <xdr:row>65</xdr:row>
      <xdr:rowOff>69265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11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54042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119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45276</xdr:rowOff>
    </xdr:from>
    <xdr:to>
      <xdr:col>64</xdr:col>
      <xdr:colOff>152400</xdr:colOff>
      <xdr:row>64</xdr:row>
      <xdr:rowOff>146876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10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131653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110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新規発行債の抑制や、交付税措置で有利な起債の活用等努力しているが、平成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年度実施の焼酎蔵、体育館等建設事業費等に係る起債の償還等に伴い、前年度より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ポイント増加し、依然、類似団体平均を上回っている。併せて、今後平成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年度実施の防災行政無線整備等の償還も始まることから、実質公債費率がさらに増加することが予想され、</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年度において繰上償還を行った。普通交付税の増減により数値が大きく変動する要因もあるが、今後も緊急性、住民ニーズを的確に把握し、新規発行債の抑制に努め、財政の健全化を図る。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167640</xdr:rowOff>
    </xdr:from>
    <xdr:to>
      <xdr:col>81</xdr:col>
      <xdr:colOff>44450</xdr:colOff>
      <xdr:row>44</xdr:row>
      <xdr:rowOff>68580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5399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43</xdr:row>
      <xdr:rowOff>167640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43</xdr:row>
      <xdr:rowOff>167640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49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119380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161307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将来負担比率は生じていない。しかしながら、港湾改修などのインフラ整備で多額の起債があり、公債費が高い水準で推移しており、併せてブロードバンドの整備に伴う地方債の発行により、将来負担額が増加することが懸念される。</a:t>
          </a:r>
          <a:endParaRPr lang="ja-JP" altLang="ja-JP" sz="1400">
            <a:effectLst/>
          </a:endParaRPr>
        </a:p>
        <a:p>
          <a:r>
            <a:rPr kumimoji="1" lang="ja-JP" altLang="ja-JP" sz="1100">
              <a:solidFill>
                <a:schemeClr val="dk1"/>
              </a:solidFill>
              <a:effectLst/>
              <a:latin typeface="+mn-lt"/>
              <a:ea typeface="+mn-ea"/>
              <a:cs typeface="+mn-cs"/>
            </a:rPr>
            <a:t>新規発行債の抑制に努め、引き続き将来負担比率が生じないよう財政の健全化に努める。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361
31.39
2,365,281
2,175,859
152,673
898,790
2,555,438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ポイント増加しており、類似団体平均と比較すると、人件費に係る経常収支比率は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ポイント高くなっている。行政規模は小規模ではあるが、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集落から構成されるため非効率的な職員配置を行っており、また、本村の医療や福祉の向上のため、新規職員の採用等、人件費が増加している。今後は住民サービスの低下を防ぎながら事務の効率化等による職員数の抑制を図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27940</xdr:rowOff>
    </xdr:from>
    <xdr:to>
      <xdr:col>24</xdr:col>
      <xdr:colOff>25400</xdr:colOff>
      <xdr:row>37</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7159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27940</xdr:rowOff>
    </xdr:from>
    <xdr:to>
      <xdr:col>19</xdr:col>
      <xdr:colOff>187325</xdr:colOff>
      <xdr:row>38</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159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134620</xdr:rowOff>
    </xdr:from>
    <xdr:to>
      <xdr:col>15</xdr:col>
      <xdr:colOff>98425</xdr:colOff>
      <xdr:row>38</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782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134620</xdr:rowOff>
    </xdr:from>
    <xdr:to>
      <xdr:col>11</xdr:col>
      <xdr:colOff>9525</xdr:colOff>
      <xdr:row>37</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78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99060</xdr:rowOff>
    </xdr:from>
    <xdr:to>
      <xdr:col>24</xdr:col>
      <xdr:colOff>76200</xdr:colOff>
      <xdr:row>38</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148590</xdr:rowOff>
    </xdr:from>
    <xdr:to>
      <xdr:col>20</xdr:col>
      <xdr:colOff>38100</xdr:colOff>
      <xdr:row>37</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49530</xdr:rowOff>
    </xdr:from>
    <xdr:to>
      <xdr:col>15</xdr:col>
      <xdr:colOff>149225</xdr:colOff>
      <xdr:row>38</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83820</xdr:rowOff>
    </xdr:from>
    <xdr:to>
      <xdr:col>11</xdr:col>
      <xdr:colOff>60325</xdr:colOff>
      <xdr:row>38</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83820</xdr:rowOff>
    </xdr:from>
    <xdr:to>
      <xdr:col>6</xdr:col>
      <xdr:colOff>171450</xdr:colOff>
      <xdr:row>38</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ポイント下回っており、昨年に比べ</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低くなっている。しかし、財政規模が小規模であるため、選挙や大規模イベントの実施等により大きく増減する傾向がある。また、年々増加する各種業務に係るシステムや電算機器維持管理に係る経費は増加の一途である。自治体の規模に対し、小離島群から構成されるという特殊性から、公共施設数も多く、維持管理に費用を要している。物件費等の財政需要が高いが、増減要因を的確に把握し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〇</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xdr:rowOff>
    </xdr:from>
    <xdr:to>
      <xdr:col>82</xdr:col>
      <xdr:colOff>107950</xdr:colOff>
      <xdr:row>16</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5971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168910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473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473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35560</xdr:rowOff>
    </xdr:from>
    <xdr:to>
      <xdr:col>69</xdr:col>
      <xdr:colOff>92075</xdr:colOff>
      <xdr:row>17</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502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137160</xdr:rowOff>
    </xdr:from>
    <xdr:to>
      <xdr:col>82</xdr:col>
      <xdr:colOff>158750</xdr:colOff>
      <xdr:row>16</xdr:row>
      <xdr:rowOff>67310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153687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5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118110</xdr:rowOff>
    </xdr:from>
    <xdr:to>
      <xdr:col>78</xdr:col>
      <xdr:colOff>120650</xdr:colOff>
      <xdr:row>17</xdr:row>
      <xdr:rowOff>48260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33037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4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156210</xdr:rowOff>
    </xdr:from>
    <xdr:to>
      <xdr:col>69</xdr:col>
      <xdr:colOff>142875</xdr:colOff>
      <xdr:row>17</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71137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扶助費について、経常収支比率は同水準で推移しており、類似団体平均と比較しても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い水準となっている。人口に対して、児童生徒数等、扶助費を受給する対象者が少ないことが挙げられる。今後、定住促進の推進による児童生徒数の増加、高齢化率の上昇による医療扶助者の増加等、比率の上昇が見込まれる。医療、福祉面での行政指導の充実を図り、扶助費の増加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その他の経常収支比率が昨年度に比べ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おり、簡易水道事業会計及び下水道事業会計等の運転資金等への繰出金が主な要因である。人口が少なく、料金収入だけでの経営は困難であるが、少しでも経費を削減し、経営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1270</xdr:rowOff>
    </xdr:from>
    <xdr:to>
      <xdr:col>78</xdr:col>
      <xdr:colOff>69850</xdr:colOff>
      <xdr:row>55</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08812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xdr:rowOff>
    </xdr:from>
    <xdr:to>
      <xdr:col>73</xdr:col>
      <xdr:colOff>180975</xdr:colOff>
      <xdr:row>53</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088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53</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118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121920</xdr:rowOff>
    </xdr:from>
    <xdr:to>
      <xdr:col>74</xdr:col>
      <xdr:colOff>31750</xdr:colOff>
      <xdr:row>53</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62247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92727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26670</xdr:rowOff>
    </xdr:from>
    <xdr:to>
      <xdr:col>65</xdr:col>
      <xdr:colOff>53975</xdr:colOff>
      <xdr:row>53</xdr:row>
      <xdr:rowOff>128270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138447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補助金交付の対象となる団体等が少ないため、例年，低い水準で推移しているが、決算額においても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百万円増加している。今後、定住促進による地域活性化を図っていくため、多額の補助費需要が見込まれる。今後も交付基準を明確にし、社会通念上、適切な交付に努める。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8922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10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924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92219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公債費について、前年度に比べ</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ポイント、決算額としては</a:t>
          </a:r>
          <a:r>
            <a:rPr kumimoji="1" lang="en-US" altLang="ja-JP" sz="1200">
              <a:latin typeface="ＭＳ Ｐゴシック" panose="020B0600070205080204" pitchFamily="50" charset="-128"/>
              <a:ea typeface="ＭＳ Ｐゴシック" panose="020B0600070205080204" pitchFamily="50" charset="-128"/>
            </a:rPr>
            <a:t>442</a:t>
          </a:r>
          <a:r>
            <a:rPr kumimoji="1" lang="ja-JP" altLang="en-US" sz="1200">
              <a:latin typeface="ＭＳ Ｐゴシック" panose="020B0600070205080204" pitchFamily="50" charset="-128"/>
              <a:ea typeface="ＭＳ Ｐゴシック" panose="020B0600070205080204" pitchFamily="50" charset="-128"/>
            </a:rPr>
            <a:t>百万円増加している。実質公債費比率の上昇が懸念され、繰上償還を実施したが、公債費に係る経常収支比率は類似団体平均を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14.1</a:t>
          </a:r>
          <a:r>
            <a:rPr kumimoji="1" lang="ja-JP" altLang="en-US" sz="1200">
              <a:latin typeface="ＭＳ Ｐゴシック" panose="020B0600070205080204" pitchFamily="50" charset="-128"/>
              <a:ea typeface="ＭＳ Ｐゴシック" panose="020B0600070205080204" pitchFamily="50" charset="-128"/>
            </a:rPr>
            <a:t>ポイント上回っている状況である。近年焼酎蔵や体育館、防災行政無線整備等の大型の整備事業が集中したことに併せ、</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港湾に係る港湾改修をはじめとする、インフラ整備等で多額の起債を要しているのが主な要因であり、公債費の負担は非常に重いものになっている。今後も新規発行を伴うブロードバンドの整備や港湾整備等普通建設事業を予定しており、公債費の増加が懸念されるが、必要性・緊急性を精査し、縮減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134620</xdr:rowOff>
    </xdr:from>
    <xdr:to>
      <xdr:col>24</xdr:col>
      <xdr:colOff>25400</xdr:colOff>
      <xdr:row>80</xdr:row>
      <xdr:rowOff>5080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679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134620</xdr:rowOff>
    </xdr:from>
    <xdr:to>
      <xdr:col>19</xdr:col>
      <xdr:colOff>187325</xdr:colOff>
      <xdr:row>80</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6791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24130</xdr:rowOff>
    </xdr:from>
    <xdr:to>
      <xdr:col>15</xdr:col>
      <xdr:colOff>98425</xdr:colOff>
      <xdr:row>80</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740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24130</xdr:rowOff>
    </xdr:from>
    <xdr:to>
      <xdr:col>11</xdr:col>
      <xdr:colOff>9525</xdr:colOff>
      <xdr:row>80</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740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125730</xdr:rowOff>
    </xdr:from>
    <xdr:to>
      <xdr:col>24</xdr:col>
      <xdr:colOff>76200</xdr:colOff>
      <xdr:row>80</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97807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83820</xdr:rowOff>
    </xdr:from>
    <xdr:to>
      <xdr:col>20</xdr:col>
      <xdr:colOff>38100</xdr:colOff>
      <xdr:row>80</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170197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167639</xdr:rowOff>
    </xdr:from>
    <xdr:to>
      <xdr:col>15</xdr:col>
      <xdr:colOff>149225</xdr:colOff>
      <xdr:row>80</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144780</xdr:rowOff>
    </xdr:from>
    <xdr:to>
      <xdr:col>11</xdr:col>
      <xdr:colOff>60325</xdr:colOff>
      <xdr:row>80</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59707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144780</xdr:rowOff>
    </xdr:from>
    <xdr:to>
      <xdr:col>6</xdr:col>
      <xdr:colOff>171450</xdr:colOff>
      <xdr:row>80</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59707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公債費以外の経常収支比率について、類似団体平均よりも</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ポイント下回る水準となっている。また、財政規模が小規模なため普通交付税の増減による比率の変動が大きくなる傾向がある。</a:t>
          </a:r>
        </a:p>
        <a:p>
          <a:r>
            <a:rPr kumimoji="1" lang="ja-JP" altLang="en-US" sz="1300">
              <a:latin typeface="ＭＳ Ｐゴシック" panose="020B0600070205080204" pitchFamily="50" charset="-128"/>
              <a:ea typeface="ＭＳ Ｐゴシック" panose="020B0600070205080204" pitchFamily="50" charset="-128"/>
            </a:rPr>
            <a:t>外海小離島群という地理的な不利条件や、過疎化が著しい状況にあって、厳しい財政運営を強いられているが、徹底した歳出削減による財政健全化を図りながら、限られた予算の重点配分により、産業振興や定住者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xdr:rowOff>
    </xdr:from>
    <xdr:to>
      <xdr:col>82</xdr:col>
      <xdr:colOff>107950</xdr:colOff>
      <xdr:row>76</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331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164556</xdr:rowOff>
    </xdr:from>
    <xdr:to>
      <xdr:col>78</xdr:col>
      <xdr:colOff>69850</xdr:colOff>
      <xdr:row>76</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0233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75</xdr:row>
      <xdr:rowOff>164556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0200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123553</xdr:rowOff>
    </xdr:from>
    <xdr:to>
      <xdr:col>82</xdr:col>
      <xdr:colOff>158750</xdr:colOff>
      <xdr:row>76</xdr:row>
      <xdr:rowOff>53702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140080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2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113756</xdr:rowOff>
    </xdr:from>
    <xdr:to>
      <xdr:col>74</xdr:col>
      <xdr:colOff>31750</xdr:colOff>
      <xdr:row>76</xdr:row>
      <xdr:rowOff>43906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54083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10</xdr:row>
      <xdr:rowOff>129658</xdr:rowOff>
    </xdr:from>
    <xdr:to>
      <xdr:col>29</xdr:col>
      <xdr:colOff>127000</xdr:colOff>
      <xdr:row>13</xdr:row>
      <xdr:rowOff>14340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1891783"/>
          <a:ext cx="647700" cy="39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138830</xdr:rowOff>
    </xdr:from>
    <xdr:to>
      <xdr:col>26</xdr:col>
      <xdr:colOff>50800</xdr:colOff>
      <xdr:row>13</xdr:row>
      <xdr:rowOff>14340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243855"/>
          <a:ext cx="698500" cy="46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138830</xdr:rowOff>
    </xdr:from>
    <xdr:to>
      <xdr:col>22</xdr:col>
      <xdr:colOff>114300</xdr:colOff>
      <xdr:row>12</xdr:row>
      <xdr:rowOff>163146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243855"/>
          <a:ext cx="698500" cy="2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163146</xdr:rowOff>
    </xdr:from>
    <xdr:to>
      <xdr:col>18</xdr:col>
      <xdr:colOff>177800</xdr:colOff>
      <xdr:row>13</xdr:row>
      <xdr:rowOff>8725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268171"/>
          <a:ext cx="698500" cy="1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78858</xdr:rowOff>
    </xdr:from>
    <xdr:to>
      <xdr:col>29</xdr:col>
      <xdr:colOff>177800</xdr:colOff>
      <xdr:row>11</xdr:row>
      <xdr:rowOff>9008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184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25535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78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134990</xdr:rowOff>
    </xdr:from>
    <xdr:to>
      <xdr:col>26</xdr:col>
      <xdr:colOff>101600</xdr:colOff>
      <xdr:row>13</xdr:row>
      <xdr:rowOff>65140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4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75317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08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88030</xdr:rowOff>
    </xdr:from>
    <xdr:to>
      <xdr:col>22</xdr:col>
      <xdr:colOff>165100</xdr:colOff>
      <xdr:row>13</xdr:row>
      <xdr:rowOff>18180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193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28357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196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112346</xdr:rowOff>
    </xdr:from>
    <xdr:to>
      <xdr:col>19</xdr:col>
      <xdr:colOff>38100</xdr:colOff>
      <xdr:row>13</xdr:row>
      <xdr:rowOff>42496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21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52673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19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129375</xdr:rowOff>
    </xdr:from>
    <xdr:to>
      <xdr:col>15</xdr:col>
      <xdr:colOff>101600</xdr:colOff>
      <xdr:row>13</xdr:row>
      <xdr:rowOff>59525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23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69702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00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219339</xdr:rowOff>
    </xdr:from>
    <xdr:to>
      <xdr:col>29</xdr:col>
      <xdr:colOff>127000</xdr:colOff>
      <xdr:row>34</xdr:row>
      <xdr:rowOff>49249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143889"/>
          <a:ext cx="647700" cy="172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49249</xdr:rowOff>
    </xdr:from>
    <xdr:to>
      <xdr:col>26</xdr:col>
      <xdr:colOff>50800</xdr:colOff>
      <xdr:row>34</xdr:row>
      <xdr:rowOff>231409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316699"/>
          <a:ext cx="698500" cy="182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231409</xdr:rowOff>
    </xdr:from>
    <xdr:to>
      <xdr:col>22</xdr:col>
      <xdr:colOff>114300</xdr:colOff>
      <xdr:row>34</xdr:row>
      <xdr:rowOff>266991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498859"/>
          <a:ext cx="698500" cy="3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232301</xdr:rowOff>
    </xdr:from>
    <xdr:to>
      <xdr:col>18</xdr:col>
      <xdr:colOff>177800</xdr:colOff>
      <xdr:row>34</xdr:row>
      <xdr:rowOff>266991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499751"/>
          <a:ext cx="698500" cy="34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168539</xdr:rowOff>
    </xdr:from>
    <xdr:to>
      <xdr:col>29</xdr:col>
      <xdr:colOff>177800</xdr:colOff>
      <xdr:row>33</xdr:row>
      <xdr:rowOff>270139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093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115216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03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341349</xdr:rowOff>
    </xdr:from>
    <xdr:to>
      <xdr:col>26</xdr:col>
      <xdr:colOff>101600</xdr:colOff>
      <xdr:row>34</xdr:row>
      <xdr:rowOff>100049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26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110226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03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180609</xdr:rowOff>
    </xdr:from>
    <xdr:to>
      <xdr:col>22</xdr:col>
      <xdr:colOff>165100</xdr:colOff>
      <xdr:row>34</xdr:row>
      <xdr:rowOff>282209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48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292386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1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216191</xdr:rowOff>
    </xdr:from>
    <xdr:to>
      <xdr:col>19</xdr:col>
      <xdr:colOff>38100</xdr:colOff>
      <xdr:row>34</xdr:row>
      <xdr:rowOff>317791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8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327968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5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181501</xdr:rowOff>
    </xdr:from>
    <xdr:to>
      <xdr:col>15</xdr:col>
      <xdr:colOff>101600</xdr:colOff>
      <xdr:row>34</xdr:row>
      <xdr:rowOff>283101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4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293278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1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361
31.39
2,365,281
2,175,859
152,673
898,790
2,555,438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39224</xdr:rowOff>
    </xdr:from>
    <xdr:to>
      <xdr:col>24</xdr:col>
      <xdr:colOff>63500</xdr:colOff>
      <xdr:row>31</xdr:row>
      <xdr:rowOff>67021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182724"/>
          <a:ext cx="838200" cy="19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10410</xdr:rowOff>
    </xdr:from>
    <xdr:to>
      <xdr:col>19</xdr:col>
      <xdr:colOff>177800</xdr:colOff>
      <xdr:row>31</xdr:row>
      <xdr:rowOff>67021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5325360"/>
          <a:ext cx="889000" cy="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10410</xdr:rowOff>
    </xdr:from>
    <xdr:to>
      <xdr:col>15</xdr:col>
      <xdr:colOff>50800</xdr:colOff>
      <xdr:row>32</xdr:row>
      <xdr:rowOff>44222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325360"/>
          <a:ext cx="889000" cy="20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44222</xdr:rowOff>
    </xdr:from>
    <xdr:to>
      <xdr:col>10</xdr:col>
      <xdr:colOff>114300</xdr:colOff>
      <xdr:row>32</xdr:row>
      <xdr:rowOff>147515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530622"/>
          <a:ext cx="889000" cy="10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159874</xdr:rowOff>
    </xdr:from>
    <xdr:to>
      <xdr:col>24</xdr:col>
      <xdr:colOff>114300</xdr:colOff>
      <xdr:row>30</xdr:row>
      <xdr:rowOff>90024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13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104200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07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16221</xdr:rowOff>
    </xdr:from>
    <xdr:to>
      <xdr:col>20</xdr:col>
      <xdr:colOff>38100</xdr:colOff>
      <xdr:row>31</xdr:row>
      <xdr:rowOff>117821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3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134348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10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131060</xdr:rowOff>
    </xdr:from>
    <xdr:to>
      <xdr:col>15</xdr:col>
      <xdr:colOff>101600</xdr:colOff>
      <xdr:row>31</xdr:row>
      <xdr:rowOff>61210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2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77737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0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164872</xdr:rowOff>
    </xdr:from>
    <xdr:to>
      <xdr:col>10</xdr:col>
      <xdr:colOff>165100</xdr:colOff>
      <xdr:row>32</xdr:row>
      <xdr:rowOff>95022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4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111549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25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96715</xdr:rowOff>
    </xdr:from>
    <xdr:to>
      <xdr:col>6</xdr:col>
      <xdr:colOff>38100</xdr:colOff>
      <xdr:row>33</xdr:row>
      <xdr:rowOff>26865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43392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35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14342</xdr:rowOff>
    </xdr:from>
    <xdr:to>
      <xdr:col>24</xdr:col>
      <xdr:colOff>63500</xdr:colOff>
      <xdr:row>56</xdr:row>
      <xdr:rowOff>26996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5542"/>
          <a:ext cx="8382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26996</xdr:rowOff>
    </xdr:from>
    <xdr:to>
      <xdr:col>19</xdr:col>
      <xdr:colOff>177800</xdr:colOff>
      <xdr:row>56</xdr:row>
      <xdr:rowOff>39779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28196"/>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29393</xdr:rowOff>
    </xdr:from>
    <xdr:to>
      <xdr:col>15</xdr:col>
      <xdr:colOff>50800</xdr:colOff>
      <xdr:row>56</xdr:row>
      <xdr:rowOff>39779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30593"/>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29393</xdr:rowOff>
    </xdr:from>
    <xdr:to>
      <xdr:col>10</xdr:col>
      <xdr:colOff>114300</xdr:colOff>
      <xdr:row>56</xdr:row>
      <xdr:rowOff>54323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0593"/>
          <a:ext cx="8890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134992</xdr:rowOff>
    </xdr:from>
    <xdr:to>
      <xdr:col>24</xdr:col>
      <xdr:colOff>114300</xdr:colOff>
      <xdr:row>56</xdr:row>
      <xdr:rowOff>65142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157869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147646</xdr:rowOff>
    </xdr:from>
    <xdr:to>
      <xdr:col>20</xdr:col>
      <xdr:colOff>38100</xdr:colOff>
      <xdr:row>56</xdr:row>
      <xdr:rowOff>77796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94323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5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160429</xdr:rowOff>
    </xdr:from>
    <xdr:to>
      <xdr:col>15</xdr:col>
      <xdr:colOff>101600</xdr:colOff>
      <xdr:row>56</xdr:row>
      <xdr:rowOff>90579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9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107106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6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150043</xdr:rowOff>
    </xdr:from>
    <xdr:to>
      <xdr:col>10</xdr:col>
      <xdr:colOff>165100</xdr:colOff>
      <xdr:row>56</xdr:row>
      <xdr:rowOff>80193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96720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5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3523</xdr:rowOff>
    </xdr:from>
    <xdr:to>
      <xdr:col>6</xdr:col>
      <xdr:colOff>38100</xdr:colOff>
      <xdr:row>56</xdr:row>
      <xdr:rowOff>105123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121650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7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93334</xdr:rowOff>
    </xdr:from>
    <xdr:to>
      <xdr:col>24</xdr:col>
      <xdr:colOff>63500</xdr:colOff>
      <xdr:row>77</xdr:row>
      <xdr:rowOff>95203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94984"/>
          <a:ext cx="838200" cy="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93334</xdr:rowOff>
    </xdr:from>
    <xdr:to>
      <xdr:col>19</xdr:col>
      <xdr:colOff>177800</xdr:colOff>
      <xdr:row>77</xdr:row>
      <xdr:rowOff>143478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94984"/>
          <a:ext cx="889000" cy="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72823</xdr:rowOff>
    </xdr:from>
    <xdr:to>
      <xdr:col>15</xdr:col>
      <xdr:colOff>50800</xdr:colOff>
      <xdr:row>77</xdr:row>
      <xdr:rowOff>143478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74473"/>
          <a:ext cx="889000" cy="7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72823</xdr:rowOff>
    </xdr:from>
    <xdr:to>
      <xdr:col>10</xdr:col>
      <xdr:colOff>114300</xdr:colOff>
      <xdr:row>77</xdr:row>
      <xdr:rowOff>100735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74473"/>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44403</xdr:rowOff>
    </xdr:from>
    <xdr:to>
      <xdr:col>24</xdr:col>
      <xdr:colOff>114300</xdr:colOff>
      <xdr:row>77</xdr:row>
      <xdr:rowOff>146003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133861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42534</xdr:rowOff>
    </xdr:from>
    <xdr:to>
      <xdr:col>20</xdr:col>
      <xdr:colOff>38100</xdr:colOff>
      <xdr:row>77</xdr:row>
      <xdr:rowOff>144134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135261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92678</xdr:rowOff>
    </xdr:from>
    <xdr:to>
      <xdr:col>15</xdr:col>
      <xdr:colOff>101600</xdr:colOff>
      <xdr:row>78</xdr:row>
      <xdr:rowOff>22828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13955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8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22023</xdr:rowOff>
    </xdr:from>
    <xdr:to>
      <xdr:col>10</xdr:col>
      <xdr:colOff>165100</xdr:colOff>
      <xdr:row>77</xdr:row>
      <xdr:rowOff>123623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140150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49935</xdr:rowOff>
    </xdr:from>
    <xdr:to>
      <xdr:col>6</xdr:col>
      <xdr:colOff>38100</xdr:colOff>
      <xdr:row>77</xdr:row>
      <xdr:rowOff>151535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142662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6136</xdr:rowOff>
    </xdr:from>
    <xdr:to>
      <xdr:col>24</xdr:col>
      <xdr:colOff>63500</xdr:colOff>
      <xdr:row>94</xdr:row>
      <xdr:rowOff>21239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22436"/>
          <a:ext cx="8382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21239</xdr:rowOff>
    </xdr:from>
    <xdr:to>
      <xdr:col>19</xdr:col>
      <xdr:colOff>177800</xdr:colOff>
      <xdr:row>96</xdr:row>
      <xdr:rowOff>84630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37539"/>
          <a:ext cx="889000" cy="40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84630</xdr:rowOff>
    </xdr:from>
    <xdr:to>
      <xdr:col>15</xdr:col>
      <xdr:colOff>50800</xdr:colOff>
      <xdr:row>96</xdr:row>
      <xdr:rowOff>88173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4383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88173</xdr:rowOff>
    </xdr:from>
    <xdr:to>
      <xdr:col>10</xdr:col>
      <xdr:colOff>114300</xdr:colOff>
      <xdr:row>96</xdr:row>
      <xdr:rowOff>133612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47373"/>
          <a:ext cx="889000" cy="4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126786</xdr:rowOff>
    </xdr:from>
    <xdr:to>
      <xdr:col>24</xdr:col>
      <xdr:colOff>114300</xdr:colOff>
      <xdr:row>94</xdr:row>
      <xdr:rowOff>56936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7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149663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141889</xdr:rowOff>
    </xdr:from>
    <xdr:to>
      <xdr:col>20</xdr:col>
      <xdr:colOff>38100</xdr:colOff>
      <xdr:row>94</xdr:row>
      <xdr:rowOff>72039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88566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6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33830</xdr:rowOff>
    </xdr:from>
    <xdr:to>
      <xdr:col>15</xdr:col>
      <xdr:colOff>101600</xdr:colOff>
      <xdr:row>96</xdr:row>
      <xdr:rowOff>135430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126557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8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37373</xdr:rowOff>
    </xdr:from>
    <xdr:to>
      <xdr:col>10</xdr:col>
      <xdr:colOff>165100</xdr:colOff>
      <xdr:row>96</xdr:row>
      <xdr:rowOff>138973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8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82812</xdr:rowOff>
    </xdr:from>
    <xdr:to>
      <xdr:col>6</xdr:col>
      <xdr:colOff>38100</xdr:colOff>
      <xdr:row>97</xdr:row>
      <xdr:rowOff>12962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156220</xdr:rowOff>
    </xdr:from>
    <xdr:to>
      <xdr:col>55</xdr:col>
      <xdr:colOff>0</xdr:colOff>
      <xdr:row>36</xdr:row>
      <xdr:rowOff>112721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56970"/>
          <a:ext cx="838200" cy="12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156851</xdr:rowOff>
    </xdr:from>
    <xdr:to>
      <xdr:col>50</xdr:col>
      <xdr:colOff>114300</xdr:colOff>
      <xdr:row>36</xdr:row>
      <xdr:rowOff>112721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57601"/>
          <a:ext cx="889000" cy="12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156851</xdr:rowOff>
    </xdr:from>
    <xdr:to>
      <xdr:col>45</xdr:col>
      <xdr:colOff>177800</xdr:colOff>
      <xdr:row>36</xdr:row>
      <xdr:rowOff>101766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57601"/>
          <a:ext cx="889000" cy="1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101766</xdr:rowOff>
    </xdr:from>
    <xdr:to>
      <xdr:col>41</xdr:col>
      <xdr:colOff>50800</xdr:colOff>
      <xdr:row>36</xdr:row>
      <xdr:rowOff>160844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73966"/>
          <a:ext cx="889000" cy="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105420</xdr:rowOff>
    </xdr:from>
    <xdr:to>
      <xdr:col>55</xdr:col>
      <xdr:colOff>50800</xdr:colOff>
      <xdr:row>36</xdr:row>
      <xdr:rowOff>35570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128297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5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61921</xdr:rowOff>
    </xdr:from>
    <xdr:to>
      <xdr:col>50</xdr:col>
      <xdr:colOff>165100</xdr:colOff>
      <xdr:row>36</xdr:row>
      <xdr:rowOff>163521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8598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0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106051</xdr:rowOff>
    </xdr:from>
    <xdr:to>
      <xdr:col>46</xdr:col>
      <xdr:colOff>38100</xdr:colOff>
      <xdr:row>36</xdr:row>
      <xdr:rowOff>36201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0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27328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9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50966</xdr:rowOff>
    </xdr:from>
    <xdr:to>
      <xdr:col>41</xdr:col>
      <xdr:colOff>101600</xdr:colOff>
      <xdr:row>36</xdr:row>
      <xdr:rowOff>152566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169093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9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110044</xdr:rowOff>
    </xdr:from>
    <xdr:to>
      <xdr:col>36</xdr:col>
      <xdr:colOff>165100</xdr:colOff>
      <xdr:row>37</xdr:row>
      <xdr:rowOff>40194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56721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5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30366</xdr:rowOff>
    </xdr:from>
    <xdr:to>
      <xdr:col>55</xdr:col>
      <xdr:colOff>0</xdr:colOff>
      <xdr:row>56</xdr:row>
      <xdr:rowOff>126128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8945766"/>
          <a:ext cx="838200" cy="78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30366</xdr:rowOff>
    </xdr:from>
    <xdr:to>
      <xdr:col>50</xdr:col>
      <xdr:colOff>114300</xdr:colOff>
      <xdr:row>54</xdr:row>
      <xdr:rowOff>161130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8945766"/>
          <a:ext cx="889000" cy="47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166063</xdr:rowOff>
    </xdr:from>
    <xdr:to>
      <xdr:col>45</xdr:col>
      <xdr:colOff>177800</xdr:colOff>
      <xdr:row>54</xdr:row>
      <xdr:rowOff>161130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081463"/>
          <a:ext cx="889000" cy="3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39983</xdr:rowOff>
    </xdr:from>
    <xdr:to>
      <xdr:col>41</xdr:col>
      <xdr:colOff>50800</xdr:colOff>
      <xdr:row>52</xdr:row>
      <xdr:rowOff>166063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8783933"/>
          <a:ext cx="889000" cy="29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75328</xdr:rowOff>
    </xdr:from>
    <xdr:to>
      <xdr:col>55</xdr:col>
      <xdr:colOff>50800</xdr:colOff>
      <xdr:row>57</xdr:row>
      <xdr:rowOff>5478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98205</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27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151016</xdr:rowOff>
    </xdr:from>
    <xdr:to>
      <xdr:col>50</xdr:col>
      <xdr:colOff>165100</xdr:colOff>
      <xdr:row>52</xdr:row>
      <xdr:rowOff>81166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889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97693</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94205" y="8670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110330</xdr:rowOff>
    </xdr:from>
    <xdr:to>
      <xdr:col>46</xdr:col>
      <xdr:colOff>38100</xdr:colOff>
      <xdr:row>55</xdr:row>
      <xdr:rowOff>40480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3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57007</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1438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115263</xdr:rowOff>
    </xdr:from>
    <xdr:to>
      <xdr:col>41</xdr:col>
      <xdr:colOff>101600</xdr:colOff>
      <xdr:row>53</xdr:row>
      <xdr:rowOff>45413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0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61940</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205" y="8805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160633</xdr:rowOff>
    </xdr:from>
    <xdr:to>
      <xdr:col>36</xdr:col>
      <xdr:colOff>165100</xdr:colOff>
      <xdr:row>51</xdr:row>
      <xdr:rowOff>90783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87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107310</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8508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164314</xdr:rowOff>
    </xdr:from>
    <xdr:to>
      <xdr:col>55</xdr:col>
      <xdr:colOff>0</xdr:colOff>
      <xdr:row>78</xdr:row>
      <xdr:rowOff>88077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023064"/>
          <a:ext cx="838200" cy="4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164314</xdr:rowOff>
    </xdr:from>
    <xdr:to>
      <xdr:col>50</xdr:col>
      <xdr:colOff>114300</xdr:colOff>
      <xdr:row>76</xdr:row>
      <xdr:rowOff>147538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023064"/>
          <a:ext cx="889000" cy="1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136393</xdr:rowOff>
    </xdr:from>
    <xdr:to>
      <xdr:col>45</xdr:col>
      <xdr:colOff>177800</xdr:colOff>
      <xdr:row>76</xdr:row>
      <xdr:rowOff>147538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166593"/>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101910</xdr:rowOff>
    </xdr:from>
    <xdr:to>
      <xdr:col>41</xdr:col>
      <xdr:colOff>50800</xdr:colOff>
      <xdr:row>76</xdr:row>
      <xdr:rowOff>136393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960660"/>
          <a:ext cx="889000" cy="20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37277</xdr:rowOff>
    </xdr:from>
    <xdr:to>
      <xdr:col>55</xdr:col>
      <xdr:colOff>50800</xdr:colOff>
      <xdr:row>78</xdr:row>
      <xdr:rowOff>138877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60154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113514</xdr:rowOff>
    </xdr:from>
    <xdr:to>
      <xdr:col>50</xdr:col>
      <xdr:colOff>165100</xdr:colOff>
      <xdr:row>76</xdr:row>
      <xdr:rowOff>43664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9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60191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74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96738</xdr:rowOff>
    </xdr:from>
    <xdr:to>
      <xdr:col>46</xdr:col>
      <xdr:colOff>38100</xdr:colOff>
      <xdr:row>77</xdr:row>
      <xdr:rowOff>26888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43415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90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85593</xdr:rowOff>
    </xdr:from>
    <xdr:to>
      <xdr:col>41</xdr:col>
      <xdr:colOff>101600</xdr:colOff>
      <xdr:row>77</xdr:row>
      <xdr:rowOff>15743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1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32270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89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51110</xdr:rowOff>
    </xdr:from>
    <xdr:to>
      <xdr:col>36</xdr:col>
      <xdr:colOff>165100</xdr:colOff>
      <xdr:row>75</xdr:row>
      <xdr:rowOff>152710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9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169237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68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86506</xdr:rowOff>
    </xdr:from>
    <xdr:to>
      <xdr:col>55</xdr:col>
      <xdr:colOff>0</xdr:colOff>
      <xdr:row>96</xdr:row>
      <xdr:rowOff>11497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688456"/>
          <a:ext cx="838200" cy="78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86506</xdr:rowOff>
    </xdr:from>
    <xdr:to>
      <xdr:col>50</xdr:col>
      <xdr:colOff>114300</xdr:colOff>
      <xdr:row>94</xdr:row>
      <xdr:rowOff>84871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688456"/>
          <a:ext cx="889000" cy="5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26222</xdr:rowOff>
    </xdr:from>
    <xdr:to>
      <xdr:col>45</xdr:col>
      <xdr:colOff>177800</xdr:colOff>
      <xdr:row>94</xdr:row>
      <xdr:rowOff>84871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5799622"/>
          <a:ext cx="889000" cy="4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86223</xdr:rowOff>
    </xdr:from>
    <xdr:to>
      <xdr:col>41</xdr:col>
      <xdr:colOff>50800</xdr:colOff>
      <xdr:row>92</xdr:row>
      <xdr:rowOff>26222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5516723"/>
          <a:ext cx="889000" cy="28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132147</xdr:rowOff>
    </xdr:from>
    <xdr:to>
      <xdr:col>55</xdr:col>
      <xdr:colOff>50800</xdr:colOff>
      <xdr:row>96</xdr:row>
      <xdr:rowOff>62297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4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155024</xdr:rowOff>
    </xdr:from>
    <xdr:ext cx="690189"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713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35706</xdr:rowOff>
    </xdr:from>
    <xdr:to>
      <xdr:col>50</xdr:col>
      <xdr:colOff>165100</xdr:colOff>
      <xdr:row>91</xdr:row>
      <xdr:rowOff>137306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6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153833</xdr:rowOff>
    </xdr:from>
    <xdr:ext cx="69018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294205" y="15412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34071</xdr:rowOff>
    </xdr:from>
    <xdr:to>
      <xdr:col>46</xdr:col>
      <xdr:colOff>38100</xdr:colOff>
      <xdr:row>94</xdr:row>
      <xdr:rowOff>135671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1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152198</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05205" y="15925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146872</xdr:rowOff>
    </xdr:from>
    <xdr:to>
      <xdr:col>41</xdr:col>
      <xdr:colOff>101600</xdr:colOff>
      <xdr:row>92</xdr:row>
      <xdr:rowOff>77022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7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93549</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16205" y="15524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35423</xdr:rowOff>
    </xdr:from>
    <xdr:to>
      <xdr:col>36</xdr:col>
      <xdr:colOff>165100</xdr:colOff>
      <xdr:row>90</xdr:row>
      <xdr:rowOff>137023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54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88</xdr:row>
      <xdr:rowOff>153550</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27205" y="15241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71372</xdr:rowOff>
    </xdr:from>
    <xdr:to>
      <xdr:col>85</xdr:col>
      <xdr:colOff>127000</xdr:colOff>
      <xdr:row>38</xdr:row>
      <xdr:rowOff>72120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86472"/>
          <a:ext cx="8382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80287</xdr:rowOff>
    </xdr:from>
    <xdr:to>
      <xdr:col>81</xdr:col>
      <xdr:colOff>50800</xdr:colOff>
      <xdr:row>38</xdr:row>
      <xdr:rowOff>71372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23937"/>
          <a:ext cx="8890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71502</xdr:rowOff>
    </xdr:from>
    <xdr:to>
      <xdr:col>76</xdr:col>
      <xdr:colOff>114300</xdr:colOff>
      <xdr:row>37</xdr:row>
      <xdr:rowOff>80287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15152"/>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71502</xdr:rowOff>
    </xdr:from>
    <xdr:to>
      <xdr:col>71</xdr:col>
      <xdr:colOff>177800</xdr:colOff>
      <xdr:row>39</xdr:row>
      <xdr:rowOff>84117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15152"/>
          <a:ext cx="889000" cy="35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21320</xdr:rowOff>
    </xdr:from>
    <xdr:to>
      <xdr:col>85</xdr:col>
      <xdr:colOff>177800</xdr:colOff>
      <xdr:row>38</xdr:row>
      <xdr:rowOff>122920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44196</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20572</xdr:rowOff>
    </xdr:from>
    <xdr:to>
      <xdr:col>81</xdr:col>
      <xdr:colOff>101600</xdr:colOff>
      <xdr:row>38</xdr:row>
      <xdr:rowOff>122172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3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138699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1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29487</xdr:rowOff>
    </xdr:from>
    <xdr:to>
      <xdr:col>76</xdr:col>
      <xdr:colOff>165100</xdr:colOff>
      <xdr:row>37</xdr:row>
      <xdr:rowOff>131087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147614</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292795" y="614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20702</xdr:rowOff>
    </xdr:from>
    <xdr:to>
      <xdr:col>72</xdr:col>
      <xdr:colOff>38100</xdr:colOff>
      <xdr:row>37</xdr:row>
      <xdr:rowOff>122302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138829</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03795" y="613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33317</xdr:rowOff>
    </xdr:from>
    <xdr:to>
      <xdr:col>67</xdr:col>
      <xdr:colOff>101600</xdr:colOff>
      <xdr:row>39</xdr:row>
      <xdr:rowOff>134917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126044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77441</xdr:rowOff>
    </xdr:from>
    <xdr:to>
      <xdr:col>85</xdr:col>
      <xdr:colOff>127000</xdr:colOff>
      <xdr:row>75</xdr:row>
      <xdr:rowOff>161812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078941"/>
          <a:ext cx="838200" cy="9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161812</xdr:rowOff>
    </xdr:from>
    <xdr:to>
      <xdr:col>81</xdr:col>
      <xdr:colOff>50800</xdr:colOff>
      <xdr:row>76</xdr:row>
      <xdr:rowOff>46811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20562"/>
          <a:ext cx="889000" cy="5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46811</xdr:rowOff>
    </xdr:from>
    <xdr:to>
      <xdr:col>76</xdr:col>
      <xdr:colOff>114300</xdr:colOff>
      <xdr:row>76</xdr:row>
      <xdr:rowOff>57183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77011"/>
          <a:ext cx="889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39678</xdr:rowOff>
    </xdr:from>
    <xdr:to>
      <xdr:col>71</xdr:col>
      <xdr:colOff>177800</xdr:colOff>
      <xdr:row>76</xdr:row>
      <xdr:rowOff>57183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69878"/>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26641</xdr:rowOff>
    </xdr:from>
    <xdr:to>
      <xdr:col>85</xdr:col>
      <xdr:colOff>177800</xdr:colOff>
      <xdr:row>70</xdr:row>
      <xdr:rowOff>128241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0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151118</xdr:rowOff>
    </xdr:from>
    <xdr:ext cx="690189"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1981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111012</xdr:rowOff>
    </xdr:from>
    <xdr:to>
      <xdr:col>81</xdr:col>
      <xdr:colOff>101600</xdr:colOff>
      <xdr:row>76</xdr:row>
      <xdr:rowOff>41162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57689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74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167461</xdr:rowOff>
    </xdr:from>
    <xdr:to>
      <xdr:col>76</xdr:col>
      <xdr:colOff>165100</xdr:colOff>
      <xdr:row>76</xdr:row>
      <xdr:rowOff>97611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114138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0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6383</xdr:rowOff>
    </xdr:from>
    <xdr:to>
      <xdr:col>72</xdr:col>
      <xdr:colOff>38100</xdr:colOff>
      <xdr:row>76</xdr:row>
      <xdr:rowOff>107983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124510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1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160328</xdr:rowOff>
    </xdr:from>
    <xdr:to>
      <xdr:col>67</xdr:col>
      <xdr:colOff>101600</xdr:colOff>
      <xdr:row>76</xdr:row>
      <xdr:rowOff>90478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1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107004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9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115581</xdr:rowOff>
    </xdr:from>
    <xdr:to>
      <xdr:col>85</xdr:col>
      <xdr:colOff>127000</xdr:colOff>
      <xdr:row>97</xdr:row>
      <xdr:rowOff>167542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74781"/>
          <a:ext cx="838200" cy="2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167542</xdr:rowOff>
    </xdr:from>
    <xdr:to>
      <xdr:col>81</xdr:col>
      <xdr:colOff>50800</xdr:colOff>
      <xdr:row>98</xdr:row>
      <xdr:rowOff>86776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98192"/>
          <a:ext cx="889000" cy="9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86776</xdr:rowOff>
    </xdr:from>
    <xdr:to>
      <xdr:col>76</xdr:col>
      <xdr:colOff>114300</xdr:colOff>
      <xdr:row>98</xdr:row>
      <xdr:rowOff>135677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8876"/>
          <a:ext cx="889000" cy="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135584</xdr:rowOff>
    </xdr:from>
    <xdr:to>
      <xdr:col>71</xdr:col>
      <xdr:colOff>177800</xdr:colOff>
      <xdr:row>98</xdr:row>
      <xdr:rowOff>135677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37684"/>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64781</xdr:rowOff>
    </xdr:from>
    <xdr:to>
      <xdr:col>85</xdr:col>
      <xdr:colOff>177800</xdr:colOff>
      <xdr:row>96</xdr:row>
      <xdr:rowOff>166381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2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87658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7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116742</xdr:rowOff>
    </xdr:from>
    <xdr:to>
      <xdr:col>81</xdr:col>
      <xdr:colOff>101600</xdr:colOff>
      <xdr:row>98</xdr:row>
      <xdr:rowOff>46892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38019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4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35976</xdr:rowOff>
    </xdr:from>
    <xdr:to>
      <xdr:col>76</xdr:col>
      <xdr:colOff>165100</xdr:colOff>
      <xdr:row>98</xdr:row>
      <xdr:rowOff>137576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128703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84877</xdr:rowOff>
    </xdr:from>
    <xdr:to>
      <xdr:col>72</xdr:col>
      <xdr:colOff>38100</xdr:colOff>
      <xdr:row>99</xdr:row>
      <xdr:rowOff>15027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6154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84784</xdr:rowOff>
    </xdr:from>
    <xdr:to>
      <xdr:col>67</xdr:col>
      <xdr:colOff>101600</xdr:colOff>
      <xdr:row>99</xdr:row>
      <xdr:rowOff>14934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6061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36265</xdr:rowOff>
    </xdr:from>
    <xdr:to>
      <xdr:col>116</xdr:col>
      <xdr:colOff>63500</xdr:colOff>
      <xdr:row>76</xdr:row>
      <xdr:rowOff>10540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95015"/>
          <a:ext cx="838200" cy="14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116994</xdr:rowOff>
    </xdr:from>
    <xdr:to>
      <xdr:col>111</xdr:col>
      <xdr:colOff>177800</xdr:colOff>
      <xdr:row>75</xdr:row>
      <xdr:rowOff>36265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04294"/>
          <a:ext cx="889000" cy="9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82488</xdr:rowOff>
    </xdr:from>
    <xdr:to>
      <xdr:col>107</xdr:col>
      <xdr:colOff>50800</xdr:colOff>
      <xdr:row>74</xdr:row>
      <xdr:rowOff>116994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69788"/>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158354</xdr:rowOff>
    </xdr:from>
    <xdr:to>
      <xdr:col>102</xdr:col>
      <xdr:colOff>114300</xdr:colOff>
      <xdr:row>74</xdr:row>
      <xdr:rowOff>82488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674204"/>
          <a:ext cx="889000" cy="9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131191</xdr:rowOff>
    </xdr:from>
    <xdr:to>
      <xdr:col>116</xdr:col>
      <xdr:colOff>114300</xdr:colOff>
      <xdr:row>76</xdr:row>
      <xdr:rowOff>61342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89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154068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4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156915</xdr:rowOff>
    </xdr:from>
    <xdr:to>
      <xdr:col>112</xdr:col>
      <xdr:colOff>38100</xdr:colOff>
      <xdr:row>75</xdr:row>
      <xdr:rowOff>87065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103592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61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66194</xdr:rowOff>
    </xdr:from>
    <xdr:to>
      <xdr:col>107</xdr:col>
      <xdr:colOff>101600</xdr:colOff>
      <xdr:row>74</xdr:row>
      <xdr:rowOff>167794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12871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52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31688</xdr:rowOff>
    </xdr:from>
    <xdr:to>
      <xdr:col>102</xdr:col>
      <xdr:colOff>165100</xdr:colOff>
      <xdr:row>74</xdr:row>
      <xdr:rowOff>133288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149815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49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107554</xdr:rowOff>
    </xdr:from>
    <xdr:to>
      <xdr:col>98</xdr:col>
      <xdr:colOff>38100</xdr:colOff>
      <xdr:row>74</xdr:row>
      <xdr:rowOff>37704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54231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39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5,897</a:t>
          </a:r>
          <a:r>
            <a:rPr kumimoji="1" lang="ja-JP" altLang="en-US" sz="1300">
              <a:latin typeface="ＭＳ Ｐゴシック" panose="020B0600070205080204" pitchFamily="50" charset="-128"/>
              <a:ea typeface="ＭＳ Ｐゴシック" panose="020B0600070205080204" pitchFamily="50" charset="-128"/>
            </a:rPr>
            <a:t>千円となっている。人口の少ない本村において、住民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高額になり、類似団体と比較しても、ほとんどの性質別において、非常に高く推移している。小離島群から構成されるという特殊性から、公共施設数も多く、維持管理に費用を要し、物件費等の財政需要が高い。事務の効率化等による適切な職員数配置に努め人件費の抑制を図るなど、また、緊急に必要な事業を精査し、物件費等の削減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普通建設事業費は住民一人当たり約</a:t>
          </a:r>
          <a:r>
            <a:rPr kumimoji="1" lang="en-US" altLang="ja-JP" sz="1300">
              <a:latin typeface="ＭＳ Ｐゴシック" panose="020B0600070205080204" pitchFamily="50" charset="-128"/>
              <a:ea typeface="ＭＳ Ｐゴシック" panose="020B0600070205080204" pitchFamily="50" charset="-128"/>
            </a:rPr>
            <a:t>1,136</a:t>
          </a:r>
          <a:r>
            <a:rPr kumimoji="1" lang="ja-JP" altLang="en-US" sz="1300">
              <a:latin typeface="ＭＳ Ｐゴシック" panose="020B0600070205080204" pitchFamily="50" charset="-128"/>
              <a:ea typeface="ＭＳ Ｐゴシック" panose="020B0600070205080204" pitchFamily="50" charset="-128"/>
            </a:rPr>
            <a:t>千円となっており、昨年度に比べ約</a:t>
          </a:r>
          <a:r>
            <a:rPr kumimoji="1" lang="en-US" altLang="ja-JP" sz="1300">
              <a:latin typeface="ＭＳ Ｐゴシック" panose="020B0600070205080204" pitchFamily="50" charset="-128"/>
              <a:ea typeface="ＭＳ Ｐゴシック" panose="020B0600070205080204" pitchFamily="50" charset="-128"/>
            </a:rPr>
            <a:t>2,051</a:t>
          </a:r>
          <a:r>
            <a:rPr kumimoji="1" lang="ja-JP" altLang="en-US" sz="1300">
              <a:latin typeface="ＭＳ Ｐゴシック" panose="020B0600070205080204" pitchFamily="50" charset="-128"/>
              <a:ea typeface="ＭＳ Ｐゴシック" panose="020B0600070205080204" pitchFamily="50" charset="-128"/>
            </a:rPr>
            <a:t>千円減額となっているが、類似団体の平均と比較して一人当たり約</a:t>
          </a:r>
          <a:r>
            <a:rPr kumimoji="1" lang="en-US" altLang="ja-JP" sz="1300">
              <a:latin typeface="ＭＳ Ｐゴシック" panose="020B0600070205080204" pitchFamily="50" charset="-128"/>
              <a:ea typeface="ＭＳ Ｐゴシック" panose="020B0600070205080204" pitchFamily="50" charset="-128"/>
            </a:rPr>
            <a:t>840</a:t>
          </a:r>
          <a:r>
            <a:rPr kumimoji="1" lang="ja-JP" altLang="en-US" sz="1300">
              <a:latin typeface="ＭＳ Ｐゴシック" panose="020B0600070205080204" pitchFamily="50" charset="-128"/>
              <a:ea typeface="ＭＳ Ｐゴシック" panose="020B0600070205080204" pitchFamily="50" charset="-128"/>
            </a:rPr>
            <a:t>千円コストが高い状況となっている。外海離島である本村において、港湾整備や定住促進のための住宅整備が主な要因となっている。また、ブロードバンドの再整備によりさらに増額が予想される。公共施設等総合管理計画に基づき、優先順位により事業の取捨選択を徹底していくことで、事業費の減少を目指すことと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361
31.39
2,365,281
2,175,859
152,673
898,790
2,555,438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167661</xdr:rowOff>
    </xdr:from>
    <xdr:to>
      <xdr:col>24</xdr:col>
      <xdr:colOff>63500</xdr:colOff>
      <xdr:row>32</xdr:row>
      <xdr:rowOff>154502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311161"/>
          <a:ext cx="838200" cy="3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22057</xdr:rowOff>
    </xdr:from>
    <xdr:to>
      <xdr:col>19</xdr:col>
      <xdr:colOff>177800</xdr:colOff>
      <xdr:row>32</xdr:row>
      <xdr:rowOff>154502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5508457"/>
          <a:ext cx="889000" cy="13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122441</xdr:rowOff>
    </xdr:from>
    <xdr:to>
      <xdr:col>15</xdr:col>
      <xdr:colOff>50800</xdr:colOff>
      <xdr:row>32</xdr:row>
      <xdr:rowOff>22057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5437391"/>
          <a:ext cx="889000" cy="7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122441</xdr:rowOff>
    </xdr:from>
    <xdr:to>
      <xdr:col>10</xdr:col>
      <xdr:colOff>114300</xdr:colOff>
      <xdr:row>32</xdr:row>
      <xdr:rowOff>4912</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437391"/>
          <a:ext cx="889000" cy="5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116861</xdr:rowOff>
    </xdr:from>
    <xdr:to>
      <xdr:col>24</xdr:col>
      <xdr:colOff>114300</xdr:colOff>
      <xdr:row>31</xdr:row>
      <xdr:rowOff>47011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2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63616</xdr:rowOff>
    </xdr:from>
    <xdr:ext cx="599010"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20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103702</xdr:rowOff>
    </xdr:from>
    <xdr:to>
      <xdr:col>20</xdr:col>
      <xdr:colOff>38100</xdr:colOff>
      <xdr:row>33</xdr:row>
      <xdr:rowOff>33852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59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50379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36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142707</xdr:rowOff>
    </xdr:from>
    <xdr:to>
      <xdr:col>15</xdr:col>
      <xdr:colOff>101600</xdr:colOff>
      <xdr:row>32</xdr:row>
      <xdr:rowOff>72857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4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89384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23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71641</xdr:rowOff>
    </xdr:from>
    <xdr:to>
      <xdr:col>10</xdr:col>
      <xdr:colOff>165100</xdr:colOff>
      <xdr:row>32</xdr:row>
      <xdr:rowOff>1791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3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18318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16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125562</xdr:rowOff>
    </xdr:from>
    <xdr:to>
      <xdr:col>6</xdr:col>
      <xdr:colOff>38100</xdr:colOff>
      <xdr:row>32</xdr:row>
      <xdr:rowOff>55712</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44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72239</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2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147560</xdr:rowOff>
    </xdr:from>
    <xdr:to>
      <xdr:col>24</xdr:col>
      <xdr:colOff>63500</xdr:colOff>
      <xdr:row>55</xdr:row>
      <xdr:rowOff>168375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577310"/>
          <a:ext cx="838200" cy="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168375</xdr:rowOff>
    </xdr:from>
    <xdr:to>
      <xdr:col>19</xdr:col>
      <xdr:colOff>177800</xdr:colOff>
      <xdr:row>56</xdr:row>
      <xdr:rowOff>29559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598125"/>
          <a:ext cx="889000" cy="3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29559</xdr:rowOff>
    </xdr:from>
    <xdr:to>
      <xdr:col>15</xdr:col>
      <xdr:colOff>50800</xdr:colOff>
      <xdr:row>56</xdr:row>
      <xdr:rowOff>47430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630759"/>
          <a:ext cx="889000" cy="1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47430</xdr:rowOff>
    </xdr:from>
    <xdr:to>
      <xdr:col>10</xdr:col>
      <xdr:colOff>114300</xdr:colOff>
      <xdr:row>56</xdr:row>
      <xdr:rowOff>53869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648630"/>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96760</xdr:rowOff>
    </xdr:from>
    <xdr:to>
      <xdr:col>24</xdr:col>
      <xdr:colOff>114300</xdr:colOff>
      <xdr:row>56</xdr:row>
      <xdr:rowOff>26910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5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119637</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377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117575</xdr:rowOff>
    </xdr:from>
    <xdr:to>
      <xdr:col>20</xdr:col>
      <xdr:colOff>38100</xdr:colOff>
      <xdr:row>56</xdr:row>
      <xdr:rowOff>47725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5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64252</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93225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150209</xdr:rowOff>
    </xdr:from>
    <xdr:to>
      <xdr:col>15</xdr:col>
      <xdr:colOff>101600</xdr:colOff>
      <xdr:row>56</xdr:row>
      <xdr:rowOff>80359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96886</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3551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168080</xdr:rowOff>
    </xdr:from>
    <xdr:to>
      <xdr:col>10</xdr:col>
      <xdr:colOff>165100</xdr:colOff>
      <xdr:row>56</xdr:row>
      <xdr:rowOff>98230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5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54</xdr:row>
      <xdr:rowOff>114757</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74205" y="93730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3069</xdr:rowOff>
    </xdr:from>
    <xdr:to>
      <xdr:col>6</xdr:col>
      <xdr:colOff>38100</xdr:colOff>
      <xdr:row>56</xdr:row>
      <xdr:rowOff>104669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6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121196</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9379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134689</xdr:rowOff>
    </xdr:from>
    <xdr:to>
      <xdr:col>24</xdr:col>
      <xdr:colOff>63500</xdr:colOff>
      <xdr:row>76</xdr:row>
      <xdr:rowOff>141421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64889"/>
          <a:ext cx="8382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141421</xdr:rowOff>
    </xdr:from>
    <xdr:to>
      <xdr:col>19</xdr:col>
      <xdr:colOff>177800</xdr:colOff>
      <xdr:row>77</xdr:row>
      <xdr:rowOff>122637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71621"/>
          <a:ext cx="889000" cy="1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122637</xdr:rowOff>
    </xdr:from>
    <xdr:to>
      <xdr:col>15</xdr:col>
      <xdr:colOff>50800</xdr:colOff>
      <xdr:row>77</xdr:row>
      <xdr:rowOff>126276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24287"/>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106263</xdr:rowOff>
    </xdr:from>
    <xdr:to>
      <xdr:col>10</xdr:col>
      <xdr:colOff>114300</xdr:colOff>
      <xdr:row>77</xdr:row>
      <xdr:rowOff>126276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07913"/>
          <a:ext cx="8890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83889</xdr:rowOff>
    </xdr:from>
    <xdr:to>
      <xdr:col>24</xdr:col>
      <xdr:colOff>114300</xdr:colOff>
      <xdr:row>77</xdr:row>
      <xdr:rowOff>14039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106766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90621</xdr:rowOff>
    </xdr:from>
    <xdr:to>
      <xdr:col>20</xdr:col>
      <xdr:colOff>38100</xdr:colOff>
      <xdr:row>77</xdr:row>
      <xdr:rowOff>20771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37299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9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71837</xdr:rowOff>
    </xdr:from>
    <xdr:to>
      <xdr:col>15</xdr:col>
      <xdr:colOff>101600</xdr:colOff>
      <xdr:row>78</xdr:row>
      <xdr:rowOff>1987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18514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4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75476</xdr:rowOff>
    </xdr:from>
    <xdr:to>
      <xdr:col>10</xdr:col>
      <xdr:colOff>165100</xdr:colOff>
      <xdr:row>78</xdr:row>
      <xdr:rowOff>5626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22153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5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55463</xdr:rowOff>
    </xdr:from>
    <xdr:to>
      <xdr:col>6</xdr:col>
      <xdr:colOff>38100</xdr:colOff>
      <xdr:row>77</xdr:row>
      <xdr:rowOff>157063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2140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3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87509</xdr:rowOff>
    </xdr:from>
    <xdr:to>
      <xdr:col>24</xdr:col>
      <xdr:colOff>63500</xdr:colOff>
      <xdr:row>93</xdr:row>
      <xdr:rowOff>137097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032359"/>
          <a:ext cx="838200" cy="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68576</xdr:rowOff>
    </xdr:from>
    <xdr:to>
      <xdr:col>19</xdr:col>
      <xdr:colOff>177800</xdr:colOff>
      <xdr:row>93</xdr:row>
      <xdr:rowOff>87509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013426"/>
          <a:ext cx="889000" cy="1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68576</xdr:rowOff>
    </xdr:from>
    <xdr:to>
      <xdr:col>15</xdr:col>
      <xdr:colOff>50800</xdr:colOff>
      <xdr:row>93</xdr:row>
      <xdr:rowOff>138175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013426"/>
          <a:ext cx="889000" cy="6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138175</xdr:rowOff>
    </xdr:from>
    <xdr:to>
      <xdr:col>10</xdr:col>
      <xdr:colOff>114300</xdr:colOff>
      <xdr:row>94</xdr:row>
      <xdr:rowOff>144768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83025"/>
          <a:ext cx="889000" cy="17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86297</xdr:rowOff>
    </xdr:from>
    <xdr:to>
      <xdr:col>24</xdr:col>
      <xdr:colOff>114300</xdr:colOff>
      <xdr:row>94</xdr:row>
      <xdr:rowOff>16447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109174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8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36709</xdr:rowOff>
    </xdr:from>
    <xdr:to>
      <xdr:col>20</xdr:col>
      <xdr:colOff>38100</xdr:colOff>
      <xdr:row>93</xdr:row>
      <xdr:rowOff>138309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154836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75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17776</xdr:rowOff>
    </xdr:from>
    <xdr:to>
      <xdr:col>15</xdr:col>
      <xdr:colOff>101600</xdr:colOff>
      <xdr:row>93</xdr:row>
      <xdr:rowOff>119376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9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135903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73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87375</xdr:rowOff>
    </xdr:from>
    <xdr:to>
      <xdr:col>10</xdr:col>
      <xdr:colOff>165100</xdr:colOff>
      <xdr:row>94</xdr:row>
      <xdr:rowOff>17525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34052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80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93968</xdr:rowOff>
    </xdr:from>
    <xdr:to>
      <xdr:col>6</xdr:col>
      <xdr:colOff>38100</xdr:colOff>
      <xdr:row>95</xdr:row>
      <xdr:rowOff>24118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40645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117180</xdr:rowOff>
    </xdr:from>
    <xdr:to>
      <xdr:col>55</xdr:col>
      <xdr:colOff>0</xdr:colOff>
      <xdr:row>53</xdr:row>
      <xdr:rowOff>165136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032580"/>
          <a:ext cx="838200" cy="2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117180</xdr:rowOff>
    </xdr:from>
    <xdr:to>
      <xdr:col>50</xdr:col>
      <xdr:colOff>114300</xdr:colOff>
      <xdr:row>53</xdr:row>
      <xdr:rowOff>7261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032580"/>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76991</xdr:rowOff>
    </xdr:from>
    <xdr:to>
      <xdr:col>45</xdr:col>
      <xdr:colOff>177800</xdr:colOff>
      <xdr:row>53</xdr:row>
      <xdr:rowOff>7261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8649491"/>
          <a:ext cx="889000" cy="4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76991</xdr:rowOff>
    </xdr:from>
    <xdr:to>
      <xdr:col>41</xdr:col>
      <xdr:colOff>50800</xdr:colOff>
      <xdr:row>52</xdr:row>
      <xdr:rowOff>112151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8649491"/>
          <a:ext cx="889000" cy="37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114336</xdr:rowOff>
    </xdr:from>
    <xdr:to>
      <xdr:col>55</xdr:col>
      <xdr:colOff>50800</xdr:colOff>
      <xdr:row>54</xdr:row>
      <xdr:rowOff>44486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2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137213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05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66380</xdr:rowOff>
    </xdr:from>
    <xdr:to>
      <xdr:col>50</xdr:col>
      <xdr:colOff>165100</xdr:colOff>
      <xdr:row>52</xdr:row>
      <xdr:rowOff>167980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9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13057</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87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127911</xdr:rowOff>
    </xdr:from>
    <xdr:to>
      <xdr:col>46</xdr:col>
      <xdr:colOff>38100</xdr:colOff>
      <xdr:row>53</xdr:row>
      <xdr:rowOff>58061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0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74588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81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26191</xdr:rowOff>
    </xdr:from>
    <xdr:to>
      <xdr:col>41</xdr:col>
      <xdr:colOff>101600</xdr:colOff>
      <xdr:row>50</xdr:row>
      <xdr:rowOff>127791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5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144318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83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61351</xdr:rowOff>
    </xdr:from>
    <xdr:to>
      <xdr:col>36</xdr:col>
      <xdr:colOff>165100</xdr:colOff>
      <xdr:row>52</xdr:row>
      <xdr:rowOff>162951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9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8028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875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143644</xdr:rowOff>
    </xdr:from>
    <xdr:to>
      <xdr:col>55</xdr:col>
      <xdr:colOff>0</xdr:colOff>
      <xdr:row>79</xdr:row>
      <xdr:rowOff>3826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16744"/>
          <a:ext cx="838200" cy="3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166305</xdr:rowOff>
    </xdr:from>
    <xdr:to>
      <xdr:col>50</xdr:col>
      <xdr:colOff>114300</xdr:colOff>
      <xdr:row>79</xdr:row>
      <xdr:rowOff>3826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39405"/>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147112</xdr:rowOff>
    </xdr:from>
    <xdr:to>
      <xdr:col>45</xdr:col>
      <xdr:colOff>177800</xdr:colOff>
      <xdr:row>78</xdr:row>
      <xdr:rowOff>166305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520212"/>
          <a:ext cx="8890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33634</xdr:rowOff>
    </xdr:from>
    <xdr:to>
      <xdr:col>41</xdr:col>
      <xdr:colOff>50800</xdr:colOff>
      <xdr:row>78</xdr:row>
      <xdr:rowOff>147112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06734"/>
          <a:ext cx="889000" cy="1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92844</xdr:rowOff>
    </xdr:from>
    <xdr:to>
      <xdr:col>55</xdr:col>
      <xdr:colOff>50800</xdr:colOff>
      <xdr:row>79</xdr:row>
      <xdr:rowOff>22994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124476</xdr:rowOff>
    </xdr:from>
    <xdr:to>
      <xdr:col>50</xdr:col>
      <xdr:colOff>165100</xdr:colOff>
      <xdr:row>79</xdr:row>
      <xdr:rowOff>54626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45753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115505</xdr:rowOff>
    </xdr:from>
    <xdr:to>
      <xdr:col>46</xdr:col>
      <xdr:colOff>38100</xdr:colOff>
      <xdr:row>79</xdr:row>
      <xdr:rowOff>45655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96312</xdr:rowOff>
    </xdr:from>
    <xdr:to>
      <xdr:col>41</xdr:col>
      <xdr:colOff>101600</xdr:colOff>
      <xdr:row>79</xdr:row>
      <xdr:rowOff>26462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17589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154284</xdr:rowOff>
    </xdr:from>
    <xdr:to>
      <xdr:col>36</xdr:col>
      <xdr:colOff>165100</xdr:colOff>
      <xdr:row>78</xdr:row>
      <xdr:rowOff>84434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100961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3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165334</xdr:rowOff>
    </xdr:from>
    <xdr:to>
      <xdr:col>55</xdr:col>
      <xdr:colOff>0</xdr:colOff>
      <xdr:row>96</xdr:row>
      <xdr:rowOff>21326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5595834"/>
          <a:ext cx="838200" cy="88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165334</xdr:rowOff>
    </xdr:from>
    <xdr:to>
      <xdr:col>50</xdr:col>
      <xdr:colOff>114300</xdr:colOff>
      <xdr:row>95</xdr:row>
      <xdr:rowOff>9688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5595834"/>
          <a:ext cx="889000" cy="70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46121</xdr:rowOff>
    </xdr:from>
    <xdr:to>
      <xdr:col>45</xdr:col>
      <xdr:colOff>177800</xdr:colOff>
      <xdr:row>95</xdr:row>
      <xdr:rowOff>9688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162421"/>
          <a:ext cx="889000" cy="13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21213</xdr:rowOff>
    </xdr:from>
    <xdr:to>
      <xdr:col>41</xdr:col>
      <xdr:colOff>50800</xdr:colOff>
      <xdr:row>94</xdr:row>
      <xdr:rowOff>46121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5794613"/>
          <a:ext cx="889000" cy="36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141976</xdr:rowOff>
    </xdr:from>
    <xdr:to>
      <xdr:col>55</xdr:col>
      <xdr:colOff>50800</xdr:colOff>
      <xdr:row>96</xdr:row>
      <xdr:rowOff>72126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164853</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8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114534</xdr:rowOff>
    </xdr:from>
    <xdr:to>
      <xdr:col>50</xdr:col>
      <xdr:colOff>165100</xdr:colOff>
      <xdr:row>91</xdr:row>
      <xdr:rowOff>44684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55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61211</xdr:rowOff>
    </xdr:from>
    <xdr:ext cx="690189"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294205" y="15320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130338</xdr:rowOff>
    </xdr:from>
    <xdr:to>
      <xdr:col>46</xdr:col>
      <xdr:colOff>38100</xdr:colOff>
      <xdr:row>95</xdr:row>
      <xdr:rowOff>60488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2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77015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02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166771</xdr:rowOff>
    </xdr:from>
    <xdr:to>
      <xdr:col>41</xdr:col>
      <xdr:colOff>101600</xdr:colOff>
      <xdr:row>94</xdr:row>
      <xdr:rowOff>96921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1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113448</xdr:rowOff>
    </xdr:from>
    <xdr:ext cx="690189"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16205" y="15886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141863</xdr:rowOff>
    </xdr:from>
    <xdr:to>
      <xdr:col>36</xdr:col>
      <xdr:colOff>165100</xdr:colOff>
      <xdr:row>92</xdr:row>
      <xdr:rowOff>72013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7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88540</xdr:rowOff>
    </xdr:from>
    <xdr:ext cx="69018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27205" y="15519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49837</xdr:rowOff>
    </xdr:from>
    <xdr:to>
      <xdr:col>85</xdr:col>
      <xdr:colOff>126364</xdr:colOff>
      <xdr:row>39</xdr:row>
      <xdr:rowOff>20260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879137"/>
          <a:ext cx="1269" cy="827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24087</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71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20260</xdr:rowOff>
    </xdr:from>
    <xdr:to>
      <xdr:col>86</xdr:col>
      <xdr:colOff>25400</xdr:colOff>
      <xdr:row>39</xdr:row>
      <xdr:rowOff>20260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0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167964</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65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49837</xdr:rowOff>
    </xdr:from>
    <xdr:to>
      <xdr:col>86</xdr:col>
      <xdr:colOff>25400</xdr:colOff>
      <xdr:row>34</xdr:row>
      <xdr:rowOff>49837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8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61311</xdr:rowOff>
    </xdr:from>
    <xdr:to>
      <xdr:col>85</xdr:col>
      <xdr:colOff>127000</xdr:colOff>
      <xdr:row>39</xdr:row>
      <xdr:rowOff>4750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576411"/>
          <a:ext cx="838200" cy="1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72296</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415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49419</xdr:rowOff>
    </xdr:from>
    <xdr:to>
      <xdr:col>85</xdr:col>
      <xdr:colOff>177800</xdr:colOff>
      <xdr:row>38</xdr:row>
      <xdr:rowOff>151019</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5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61311</xdr:rowOff>
    </xdr:from>
    <xdr:to>
      <xdr:col>81</xdr:col>
      <xdr:colOff>50800</xdr:colOff>
      <xdr:row>38</xdr:row>
      <xdr:rowOff>164848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76411"/>
          <a:ext cx="889000" cy="10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40793</xdr:rowOff>
    </xdr:from>
    <xdr:to>
      <xdr:col>81</xdr:col>
      <xdr:colOff>101600</xdr:colOff>
      <xdr:row>38</xdr:row>
      <xdr:rowOff>142393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5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133520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64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160952</xdr:rowOff>
    </xdr:from>
    <xdr:to>
      <xdr:col>76</xdr:col>
      <xdr:colOff>114300</xdr:colOff>
      <xdr:row>38</xdr:row>
      <xdr:rowOff>164848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161702"/>
          <a:ext cx="889000" cy="51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21152</xdr:rowOff>
    </xdr:from>
    <xdr:to>
      <xdr:col>76</xdr:col>
      <xdr:colOff>165100</xdr:colOff>
      <xdr:row>38</xdr:row>
      <xdr:rowOff>122752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5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139280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1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39246</xdr:rowOff>
    </xdr:from>
    <xdr:to>
      <xdr:col>71</xdr:col>
      <xdr:colOff>177800</xdr:colOff>
      <xdr:row>35</xdr:row>
      <xdr:rowOff>160952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5354196"/>
          <a:ext cx="889000" cy="80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19815</xdr:rowOff>
    </xdr:from>
    <xdr:to>
      <xdr:col>72</xdr:col>
      <xdr:colOff>38100</xdr:colOff>
      <xdr:row>38</xdr:row>
      <xdr:rowOff>121415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53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112542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6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39738</xdr:rowOff>
    </xdr:from>
    <xdr:to>
      <xdr:col>67</xdr:col>
      <xdr:colOff>101600</xdr:colOff>
      <xdr:row>38</xdr:row>
      <xdr:rowOff>141338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132465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6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125400</xdr:rowOff>
    </xdr:from>
    <xdr:to>
      <xdr:col>85</xdr:col>
      <xdr:colOff>177800</xdr:colOff>
      <xdr:row>39</xdr:row>
      <xdr:rowOff>55550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6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40327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5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10511</xdr:rowOff>
    </xdr:from>
    <xdr:to>
      <xdr:col>81</xdr:col>
      <xdr:colOff>101600</xdr:colOff>
      <xdr:row>38</xdr:row>
      <xdr:rowOff>112111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5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128638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114048</xdr:rowOff>
    </xdr:from>
    <xdr:to>
      <xdr:col>76</xdr:col>
      <xdr:colOff>165100</xdr:colOff>
      <xdr:row>39</xdr:row>
      <xdr:rowOff>44198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35325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7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110152</xdr:rowOff>
    </xdr:from>
    <xdr:to>
      <xdr:col>72</xdr:col>
      <xdr:colOff>38100</xdr:colOff>
      <xdr:row>36</xdr:row>
      <xdr:rowOff>40302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56829</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88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159896</xdr:rowOff>
    </xdr:from>
    <xdr:to>
      <xdr:col>67</xdr:col>
      <xdr:colOff>101600</xdr:colOff>
      <xdr:row>31</xdr:row>
      <xdr:rowOff>90046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3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106573</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50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35104</xdr:rowOff>
    </xdr:from>
    <xdr:to>
      <xdr:col>85</xdr:col>
      <xdr:colOff>127000</xdr:colOff>
      <xdr:row>56</xdr:row>
      <xdr:rowOff>53645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36304"/>
          <a:ext cx="8382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140376</xdr:rowOff>
    </xdr:from>
    <xdr:to>
      <xdr:col>81</xdr:col>
      <xdr:colOff>50800</xdr:colOff>
      <xdr:row>56</xdr:row>
      <xdr:rowOff>35104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398676"/>
          <a:ext cx="889000" cy="2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71913</xdr:rowOff>
    </xdr:from>
    <xdr:to>
      <xdr:col>76</xdr:col>
      <xdr:colOff>114300</xdr:colOff>
      <xdr:row>54</xdr:row>
      <xdr:rowOff>140376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330213"/>
          <a:ext cx="889000" cy="6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71913</xdr:rowOff>
    </xdr:from>
    <xdr:to>
      <xdr:col>71</xdr:col>
      <xdr:colOff>177800</xdr:colOff>
      <xdr:row>56</xdr:row>
      <xdr:rowOff>14967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330213"/>
          <a:ext cx="889000" cy="2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2845</xdr:rowOff>
    </xdr:from>
    <xdr:to>
      <xdr:col>85</xdr:col>
      <xdr:colOff>177800</xdr:colOff>
      <xdr:row>56</xdr:row>
      <xdr:rowOff>104445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25722</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5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155754</xdr:rowOff>
    </xdr:from>
    <xdr:to>
      <xdr:col>81</xdr:col>
      <xdr:colOff>101600</xdr:colOff>
      <xdr:row>56</xdr:row>
      <xdr:rowOff>85904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102431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36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89576</xdr:rowOff>
    </xdr:from>
    <xdr:to>
      <xdr:col>76</xdr:col>
      <xdr:colOff>165100</xdr:colOff>
      <xdr:row>55</xdr:row>
      <xdr:rowOff>19726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4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36253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12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21113</xdr:rowOff>
    </xdr:from>
    <xdr:to>
      <xdr:col>72</xdr:col>
      <xdr:colOff>38100</xdr:colOff>
      <xdr:row>54</xdr:row>
      <xdr:rowOff>122713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139240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05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135617</xdr:rowOff>
    </xdr:from>
    <xdr:to>
      <xdr:col>67</xdr:col>
      <xdr:colOff>101600</xdr:colOff>
      <xdr:row>56</xdr:row>
      <xdr:rowOff>65767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82294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34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71371</xdr:rowOff>
    </xdr:from>
    <xdr:to>
      <xdr:col>85</xdr:col>
      <xdr:colOff>127000</xdr:colOff>
      <xdr:row>78</xdr:row>
      <xdr:rowOff>72120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44471"/>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80287</xdr:rowOff>
    </xdr:from>
    <xdr:to>
      <xdr:col>81</xdr:col>
      <xdr:colOff>50800</xdr:colOff>
      <xdr:row>78</xdr:row>
      <xdr:rowOff>71371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281937"/>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71503</xdr:rowOff>
    </xdr:from>
    <xdr:to>
      <xdr:col>76</xdr:col>
      <xdr:colOff>114300</xdr:colOff>
      <xdr:row>77</xdr:row>
      <xdr:rowOff>80287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273153"/>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71503</xdr:rowOff>
    </xdr:from>
    <xdr:to>
      <xdr:col>71</xdr:col>
      <xdr:colOff>177800</xdr:colOff>
      <xdr:row>79</xdr:row>
      <xdr:rowOff>84117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273153"/>
          <a:ext cx="889000" cy="35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21320</xdr:rowOff>
    </xdr:from>
    <xdr:to>
      <xdr:col>85</xdr:col>
      <xdr:colOff>177800</xdr:colOff>
      <xdr:row>78</xdr:row>
      <xdr:rowOff>122920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44197</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4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20571</xdr:rowOff>
    </xdr:from>
    <xdr:to>
      <xdr:col>81</xdr:col>
      <xdr:colOff>101600</xdr:colOff>
      <xdr:row>78</xdr:row>
      <xdr:rowOff>122171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3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138698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16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29487</xdr:rowOff>
    </xdr:from>
    <xdr:to>
      <xdr:col>76</xdr:col>
      <xdr:colOff>165100</xdr:colOff>
      <xdr:row>77</xdr:row>
      <xdr:rowOff>131087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23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147614</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292795" y="1300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20703</xdr:rowOff>
    </xdr:from>
    <xdr:to>
      <xdr:col>72</xdr:col>
      <xdr:colOff>38100</xdr:colOff>
      <xdr:row>77</xdr:row>
      <xdr:rowOff>122303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2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138830</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03795" y="1299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33317</xdr:rowOff>
    </xdr:from>
    <xdr:to>
      <xdr:col>67</xdr:col>
      <xdr:colOff>101600</xdr:colOff>
      <xdr:row>79</xdr:row>
      <xdr:rowOff>134917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126044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77440</xdr:rowOff>
    </xdr:from>
    <xdr:to>
      <xdr:col>85</xdr:col>
      <xdr:colOff>127000</xdr:colOff>
      <xdr:row>95</xdr:row>
      <xdr:rowOff>161812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507940"/>
          <a:ext cx="838200" cy="94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161812</xdr:rowOff>
    </xdr:from>
    <xdr:to>
      <xdr:col>81</xdr:col>
      <xdr:colOff>50800</xdr:colOff>
      <xdr:row>96</xdr:row>
      <xdr:rowOff>46811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49562"/>
          <a:ext cx="889000" cy="5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46811</xdr:rowOff>
    </xdr:from>
    <xdr:to>
      <xdr:col>76</xdr:col>
      <xdr:colOff>114300</xdr:colOff>
      <xdr:row>96</xdr:row>
      <xdr:rowOff>57183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506011"/>
          <a:ext cx="889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39678</xdr:rowOff>
    </xdr:from>
    <xdr:to>
      <xdr:col>71</xdr:col>
      <xdr:colOff>177800</xdr:colOff>
      <xdr:row>96</xdr:row>
      <xdr:rowOff>57183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98878"/>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26640</xdr:rowOff>
    </xdr:from>
    <xdr:to>
      <xdr:col>85</xdr:col>
      <xdr:colOff>177800</xdr:colOff>
      <xdr:row>90</xdr:row>
      <xdr:rowOff>128240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4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151117</xdr:rowOff>
    </xdr:from>
    <xdr:ext cx="690189"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410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111012</xdr:rowOff>
    </xdr:from>
    <xdr:to>
      <xdr:col>81</xdr:col>
      <xdr:colOff>101600</xdr:colOff>
      <xdr:row>96</xdr:row>
      <xdr:rowOff>41162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57689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7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167461</xdr:rowOff>
    </xdr:from>
    <xdr:to>
      <xdr:col>76</xdr:col>
      <xdr:colOff>165100</xdr:colOff>
      <xdr:row>96</xdr:row>
      <xdr:rowOff>97611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114138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23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6383</xdr:rowOff>
    </xdr:from>
    <xdr:to>
      <xdr:col>72</xdr:col>
      <xdr:colOff>38100</xdr:colOff>
      <xdr:row>96</xdr:row>
      <xdr:rowOff>107983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124510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24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160328</xdr:rowOff>
    </xdr:from>
    <xdr:to>
      <xdr:col>67</xdr:col>
      <xdr:colOff>101600</xdr:colOff>
      <xdr:row>96</xdr:row>
      <xdr:rowOff>90478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107005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2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23182</xdr:rowOff>
    </xdr:from>
    <xdr:to>
      <xdr:col>116</xdr:col>
      <xdr:colOff>63500</xdr:colOff>
      <xdr:row>39</xdr:row>
      <xdr:rowOff>25004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709732"/>
          <a:ext cx="8382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129636</xdr:rowOff>
    </xdr:from>
    <xdr:ext cx="469744"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44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25004</xdr:rowOff>
    </xdr:from>
    <xdr:to>
      <xdr:col>111</xdr:col>
      <xdr:colOff>177800</xdr:colOff>
      <xdr:row>39</xdr:row>
      <xdr:rowOff>25461</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71155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74010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67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134869</xdr:rowOff>
    </xdr:from>
    <xdr:to>
      <xdr:col>107</xdr:col>
      <xdr:colOff>50800</xdr:colOff>
      <xdr:row>39</xdr:row>
      <xdr:rowOff>25461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49969"/>
          <a:ext cx="8890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77309</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7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134869</xdr:rowOff>
    </xdr:from>
    <xdr:to>
      <xdr:col>102</xdr:col>
      <xdr:colOff>114300</xdr:colOff>
      <xdr:row>39</xdr:row>
      <xdr:rowOff>29743</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649969"/>
          <a:ext cx="889000" cy="6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81005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143832</xdr:rowOff>
    </xdr:from>
    <xdr:to>
      <xdr:col>116</xdr:col>
      <xdr:colOff>114300</xdr:colOff>
      <xdr:row>39</xdr:row>
      <xdr:rowOff>73982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103210</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44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145654</xdr:rowOff>
    </xdr:from>
    <xdr:to>
      <xdr:col>112</xdr:col>
      <xdr:colOff>38100</xdr:colOff>
      <xdr:row>39</xdr:row>
      <xdr:rowOff>75804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6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92331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4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146111</xdr:rowOff>
    </xdr:from>
    <xdr:to>
      <xdr:col>107</xdr:col>
      <xdr:colOff>101600</xdr:colOff>
      <xdr:row>39</xdr:row>
      <xdr:rowOff>76261</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92788</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643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84069</xdr:rowOff>
    </xdr:from>
    <xdr:to>
      <xdr:col>102</xdr:col>
      <xdr:colOff>165100</xdr:colOff>
      <xdr:row>39</xdr:row>
      <xdr:rowOff>14219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59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30746</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278111" y="637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150393</xdr:rowOff>
    </xdr:from>
    <xdr:to>
      <xdr:col>98</xdr:col>
      <xdr:colOff>38100</xdr:colOff>
      <xdr:row>39</xdr:row>
      <xdr:rowOff>80543</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71670</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7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人口の少ない本村において、住民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人当たりのコストは高額になり、類似団体と比較しても、ほとんどの目的別において、非常に高く推移している。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総務費において、類似団体平均よりも</a:t>
          </a:r>
          <a:r>
            <a:rPr kumimoji="1" lang="en-US" altLang="ja-JP" sz="1300">
              <a:latin typeface="ＭＳ Ｐゴシック" panose="020B0600070205080204" pitchFamily="50" charset="-128"/>
              <a:ea typeface="ＭＳ Ｐゴシック" panose="020B0600070205080204" pitchFamily="50" charset="-128"/>
            </a:rPr>
            <a:t>1,069</a:t>
          </a:r>
          <a:r>
            <a:rPr kumimoji="1" lang="ja-JP" altLang="en-US" sz="1300">
              <a:latin typeface="ＭＳ Ｐゴシック" panose="020B0600070205080204" pitchFamily="50" charset="-128"/>
              <a:ea typeface="ＭＳ Ｐゴシック" panose="020B0600070205080204" pitchFamily="50" charset="-128"/>
            </a:rPr>
            <a:t>千円高い状況である。テレワーク環境整備や財政調整基金への積立が主な要因となっている。</a:t>
          </a:r>
        </a:p>
        <a:p>
          <a:r>
            <a:rPr kumimoji="1" lang="ja-JP" altLang="en-US" sz="1300">
              <a:latin typeface="ＭＳ Ｐゴシック" panose="020B0600070205080204" pitchFamily="50" charset="-128"/>
              <a:ea typeface="ＭＳ Ｐゴシック" panose="020B0600070205080204" pitchFamily="50" charset="-128"/>
            </a:rPr>
            <a:t>農林水産費において、住民一人当たりが類似団体平均よりも</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千円と高くなっており、本村の基幹産業である畜産の施設整備が主な要因である。</a:t>
          </a:r>
        </a:p>
        <a:p>
          <a:r>
            <a:rPr kumimoji="1" lang="ja-JP" altLang="en-US" sz="1300">
              <a:latin typeface="ＭＳ Ｐゴシック" panose="020B0600070205080204" pitchFamily="50" charset="-128"/>
              <a:ea typeface="ＭＳ Ｐゴシック" panose="020B0600070205080204" pitchFamily="50" charset="-128"/>
            </a:rPr>
            <a:t>土木費が住民一人当たり約</a:t>
          </a:r>
          <a:r>
            <a:rPr kumimoji="1" lang="en-US" altLang="ja-JP" sz="1300">
              <a:latin typeface="ＭＳ Ｐゴシック" panose="020B0600070205080204" pitchFamily="50" charset="-128"/>
              <a:ea typeface="ＭＳ Ｐゴシック" panose="020B0600070205080204" pitchFamily="50" charset="-128"/>
            </a:rPr>
            <a:t>607</a:t>
          </a:r>
          <a:r>
            <a:rPr kumimoji="1" lang="ja-JP" altLang="en-US" sz="1300">
              <a:latin typeface="ＭＳ Ｐゴシック" panose="020B0600070205080204" pitchFamily="50" charset="-128"/>
              <a:ea typeface="ＭＳ Ｐゴシック" panose="020B0600070205080204" pitchFamily="50" charset="-128"/>
            </a:rPr>
            <a:t>千円で前年度より約</a:t>
          </a:r>
          <a:r>
            <a:rPr kumimoji="1" lang="en-US" altLang="ja-JP" sz="1300">
              <a:latin typeface="ＭＳ Ｐゴシック" panose="020B0600070205080204" pitchFamily="50" charset="-128"/>
              <a:ea typeface="ＭＳ Ｐゴシック" panose="020B0600070205080204" pitchFamily="50" charset="-128"/>
            </a:rPr>
            <a:t>1,548</a:t>
          </a:r>
          <a:r>
            <a:rPr kumimoji="1" lang="ja-JP" altLang="en-US" sz="1300">
              <a:latin typeface="ＭＳ Ｐゴシック" panose="020B0600070205080204" pitchFamily="50" charset="-128"/>
              <a:ea typeface="ＭＳ Ｐゴシック" panose="020B0600070205080204" pitchFamily="50" charset="-128"/>
            </a:rPr>
            <a:t>千円減額となっている。実質公債費比率の上昇に伴い、本村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港湾に係る改修工事を取りやめ、財政健全化に努めたことが大きな要因となっている。外海小離島群から構成されるという地理的特徴があり、港湾改修は必要不可欠な事業のため、今後も実質公債費比率を注視しながら、必要に応じて事業を推進していく方針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公債費において住民一人当たりのコストが昨年に比べ</a:t>
          </a:r>
          <a:r>
            <a:rPr kumimoji="1" lang="en-US" altLang="ja-JP" sz="1300">
              <a:latin typeface="ＭＳ Ｐゴシック" panose="020B0600070205080204" pitchFamily="50" charset="-128"/>
              <a:ea typeface="ＭＳ Ｐゴシック" panose="020B0600070205080204" pitchFamily="50" charset="-128"/>
            </a:rPr>
            <a:t>1,236</a:t>
          </a:r>
          <a:r>
            <a:rPr kumimoji="1" lang="ja-JP" altLang="en-US" sz="1300">
              <a:latin typeface="ＭＳ Ｐゴシック" panose="020B0600070205080204" pitchFamily="50" charset="-128"/>
              <a:ea typeface="ＭＳ Ｐゴシック" panose="020B0600070205080204" pitchFamily="50" charset="-128"/>
            </a:rPr>
            <a:t>千円増額となっており、繰上償還を実施したことが主な要因である。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実質公債費比率の上昇による繰上償還を行うため財政調整基金を取崩し、財政調整基金残高は昨年よりも</a:t>
          </a:r>
          <a:r>
            <a:rPr kumimoji="1" lang="en-US" altLang="ja-JP" sz="1400">
              <a:latin typeface="ＭＳ ゴシック" pitchFamily="49" charset="-128"/>
              <a:ea typeface="ＭＳ ゴシック" pitchFamily="49" charset="-128"/>
            </a:rPr>
            <a:t>20.45</a:t>
          </a:r>
          <a:r>
            <a:rPr kumimoji="1" lang="ja-JP" altLang="en-US" sz="1400">
              <a:latin typeface="ＭＳ ゴシック" pitchFamily="49" charset="-128"/>
              <a:ea typeface="ＭＳ ゴシック" pitchFamily="49" charset="-128"/>
            </a:rPr>
            <a:t>ポイント減少している。実質収支比率は、翌年度に繰り越すべき財源が</a:t>
          </a:r>
          <a:r>
            <a:rPr kumimoji="1" lang="en-US" altLang="ja-JP" sz="1400">
              <a:latin typeface="ＭＳ ゴシック" pitchFamily="49" charset="-128"/>
              <a:ea typeface="ＭＳ ゴシック" pitchFamily="49" charset="-128"/>
            </a:rPr>
            <a:t>144,440</a:t>
          </a:r>
          <a:r>
            <a:rPr kumimoji="1" lang="ja-JP" altLang="en-US" sz="1400">
              <a:latin typeface="ＭＳ ゴシック" pitchFamily="49" charset="-128"/>
              <a:ea typeface="ＭＳ ゴシック" pitchFamily="49" charset="-128"/>
            </a:rPr>
            <a:t>千円減少したことにより、昨年に比べ</a:t>
          </a:r>
          <a:r>
            <a:rPr kumimoji="1" lang="en-US" altLang="ja-JP" sz="1400">
              <a:latin typeface="ＭＳ ゴシック" pitchFamily="49" charset="-128"/>
              <a:ea typeface="ＭＳ ゴシック" pitchFamily="49" charset="-128"/>
            </a:rPr>
            <a:t>15.63</a:t>
          </a:r>
          <a:r>
            <a:rPr kumimoji="1" lang="ja-JP" altLang="en-US" sz="1400">
              <a:latin typeface="ＭＳ ゴシック" pitchFamily="49" charset="-128"/>
              <a:ea typeface="ＭＳ ゴシック" pitchFamily="49" charset="-128"/>
            </a:rPr>
            <a:t>ポイント減少し、実質単年度収支比率は、前年度比</a:t>
          </a:r>
          <a:r>
            <a:rPr kumimoji="1" lang="en-US" altLang="ja-JP" sz="1400">
              <a:latin typeface="ＭＳ ゴシック" pitchFamily="49" charset="-128"/>
              <a:ea typeface="ＭＳ ゴシック" pitchFamily="49" charset="-128"/>
            </a:rPr>
            <a:t>19.97</a:t>
          </a:r>
          <a:r>
            <a:rPr kumimoji="1" lang="ja-JP" altLang="en-US" sz="1400">
              <a:latin typeface="ＭＳ ゴシック" pitchFamily="49" charset="-128"/>
              <a:ea typeface="ＭＳ ゴシック" pitchFamily="49" charset="-128"/>
            </a:rPr>
            <a:t>ポイント減となった。今後もさらなる歳出抑制、財源の確保に努め、健全な財政運営に努める。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年度は、船舶交通事業特別会計において、新型コロナウイルス感染症の影響で、令和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年度中に予定していた旧船の売却が不調となり，</a:t>
          </a:r>
          <a:r>
            <a:rPr kumimoji="1" lang="en-US" altLang="ja-JP" sz="1400">
              <a:latin typeface="ＭＳ ゴシック" pitchFamily="49" charset="-128"/>
              <a:ea typeface="ＭＳ ゴシック" pitchFamily="49" charset="-128"/>
            </a:rPr>
            <a:t>424,453</a:t>
          </a:r>
          <a:r>
            <a:rPr kumimoji="1" lang="ja-JP" altLang="en-US" sz="1400">
              <a:latin typeface="ＭＳ ゴシック" pitchFamily="49" charset="-128"/>
              <a:ea typeface="ＭＳ ゴシック" pitchFamily="49" charset="-128"/>
            </a:rPr>
            <a:t>千円の赤字が発生したが、令和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年度以降、一般会計及び特別会計ともに黒字となった。</a:t>
          </a:r>
        </a:p>
        <a:p>
          <a:r>
            <a:rPr kumimoji="1" lang="ja-JP" altLang="en-US" sz="1400">
              <a:latin typeface="ＭＳ ゴシック" pitchFamily="49" charset="-128"/>
              <a:ea typeface="ＭＳ ゴシック" pitchFamily="49" charset="-128"/>
            </a:rPr>
            <a:t>特別会計は一般会計からの繰入により黒字となっているが、特産品焼酎事業特別会計など独立採算で事業実施できるよう歳出の抑制並びに収入増等に努める。</a:t>
          </a:r>
        </a:p>
        <a:p>
          <a:r>
            <a:rPr kumimoji="1" lang="ja-JP" altLang="en-US" sz="1400">
              <a:latin typeface="ＭＳ ゴシック" pitchFamily="49" charset="-128"/>
              <a:ea typeface="ＭＳ ゴシック" pitchFamily="49" charset="-128"/>
            </a:rPr>
            <a:t>国民健康保険や介護保険、後期高齢者医療については、医療費等を抑制するよう、特定健康診査事業や介護等の予防に取り組み、健全な財政運営に努める。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2365281</v>
      </c>
      <c r="BO4" s="449"/>
      <c r="BP4" s="449"/>
      <c r="BQ4" s="449"/>
      <c r="BR4" s="449"/>
      <c r="BS4" s="449"/>
      <c r="BT4" s="449"/>
      <c r="BU4" s="450"/>
      <c r="BV4" s="448">
        <v>2753952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17</v>
      </c>
      <c r="CU4" s="589"/>
      <c r="CV4" s="589"/>
      <c r="CW4" s="589"/>
      <c r="CX4" s="589"/>
      <c r="CY4" s="589"/>
      <c r="CZ4" s="589"/>
      <c r="DA4" s="590"/>
      <c r="DB4" s="588">
        <v>32.6</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2175859</v>
      </c>
      <c r="BO5" s="420"/>
      <c r="BP5" s="420"/>
      <c r="BQ5" s="420"/>
      <c r="BR5" s="420"/>
      <c r="BS5" s="420"/>
      <c r="BT5" s="420"/>
      <c r="BU5" s="421"/>
      <c r="BV5" s="419">
        <v>2446468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89.5</v>
      </c>
      <c r="CU5" s="417"/>
      <c r="CV5" s="417"/>
      <c r="CW5" s="417"/>
      <c r="CX5" s="417"/>
      <c r="CY5" s="417"/>
      <c r="CZ5" s="417"/>
      <c r="DA5" s="418"/>
      <c r="DB5" s="416">
        <v>89.4</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189422</v>
      </c>
      <c r="BO6" s="420"/>
      <c r="BP6" s="420"/>
      <c r="BQ6" s="420"/>
      <c r="BR6" s="420"/>
      <c r="BS6" s="420"/>
      <c r="BT6" s="420"/>
      <c r="BU6" s="421"/>
      <c r="BV6" s="419">
        <v>307484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90.1</v>
      </c>
      <c r="CU6" s="563"/>
      <c r="CV6" s="563"/>
      <c r="CW6" s="563"/>
      <c r="CX6" s="563"/>
      <c r="CY6" s="563"/>
      <c r="CZ6" s="563"/>
      <c r="DA6" s="564"/>
      <c r="DB6" s="562">
        <v>91.9</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36749</v>
      </c>
      <c r="BO7" s="420"/>
      <c r="BP7" s="420"/>
      <c r="BQ7" s="420"/>
      <c r="BR7" s="420"/>
      <c r="BS7" s="420"/>
      <c r="BT7" s="420"/>
      <c r="BU7" s="421"/>
      <c r="BV7" s="419">
        <v>10371</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898790</v>
      </c>
      <c r="CU7" s="420"/>
      <c r="CV7" s="420"/>
      <c r="CW7" s="420"/>
      <c r="CX7" s="420"/>
      <c r="CY7" s="420"/>
      <c r="CZ7" s="420"/>
      <c r="DA7" s="421"/>
      <c r="DB7" s="419">
        <v>910854</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152673</v>
      </c>
      <c r="BO8" s="420"/>
      <c r="BP8" s="420"/>
      <c r="BQ8" s="420"/>
      <c r="BR8" s="420"/>
      <c r="BS8" s="420"/>
      <c r="BT8" s="420"/>
      <c r="BU8" s="421"/>
      <c r="BV8" s="419">
        <v>297113</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0.06</v>
      </c>
      <c r="CU8" s="523"/>
      <c r="CV8" s="523"/>
      <c r="CW8" s="523"/>
      <c r="CX8" s="523"/>
      <c r="CY8" s="523"/>
      <c r="CZ8" s="523"/>
      <c r="DA8" s="524"/>
      <c r="DB8" s="522">
        <v>0.06</v>
      </c>
      <c r="DC8" s="523"/>
      <c r="DD8" s="523"/>
      <c r="DE8" s="523"/>
      <c r="DF8" s="523"/>
      <c r="DG8" s="523"/>
      <c r="DH8" s="523"/>
      <c r="DI8" s="524"/>
    </row>
    <row r="9" spans="1:119" ht="18.75" customHeight="1" thickBot="1">
      <c r="A9" s="181"/>
      <c r="B9" s="551" t="s">
        <v>112</v>
      </c>
      <c r="C9" s="552"/>
      <c r="D9" s="552"/>
      <c r="E9" s="552"/>
      <c r="F9" s="552"/>
      <c r="G9" s="552"/>
      <c r="H9" s="552"/>
      <c r="I9" s="552"/>
      <c r="J9" s="552"/>
      <c r="K9" s="470"/>
      <c r="L9" s="553" t="s">
        <v>113</v>
      </c>
      <c r="M9" s="554"/>
      <c r="N9" s="554"/>
      <c r="O9" s="554"/>
      <c r="P9" s="554"/>
      <c r="Q9" s="555"/>
      <c r="R9" s="556">
        <v>405</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-144440</v>
      </c>
      <c r="BO9" s="420"/>
      <c r="BP9" s="420"/>
      <c r="BQ9" s="420"/>
      <c r="BR9" s="420"/>
      <c r="BS9" s="420"/>
      <c r="BT9" s="420"/>
      <c r="BU9" s="421"/>
      <c r="BV9" s="419">
        <v>268095</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39.5</v>
      </c>
      <c r="CU9" s="417"/>
      <c r="CV9" s="417"/>
      <c r="CW9" s="417"/>
      <c r="CX9" s="417"/>
      <c r="CY9" s="417"/>
      <c r="CZ9" s="417"/>
      <c r="DA9" s="418"/>
      <c r="DB9" s="416">
        <v>19.600000000000001</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118</v>
      </c>
      <c r="M10" s="376"/>
      <c r="N10" s="376"/>
      <c r="O10" s="376"/>
      <c r="P10" s="376"/>
      <c r="Q10" s="377"/>
      <c r="R10" s="372">
        <v>407</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134031</v>
      </c>
      <c r="BO10" s="420"/>
      <c r="BP10" s="420"/>
      <c r="BQ10" s="420"/>
      <c r="BR10" s="420"/>
      <c r="BS10" s="420"/>
      <c r="BT10" s="420"/>
      <c r="BU10" s="421"/>
      <c r="BV10" s="419">
        <v>14130</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96</v>
      </c>
      <c r="AV11" s="478"/>
      <c r="AW11" s="478"/>
      <c r="AX11" s="478"/>
      <c r="AY11" s="433" t="s">
        <v>126</v>
      </c>
      <c r="AZ11" s="434"/>
      <c r="BA11" s="434"/>
      <c r="BB11" s="434"/>
      <c r="BC11" s="434"/>
      <c r="BD11" s="434"/>
      <c r="BE11" s="434"/>
      <c r="BF11" s="434"/>
      <c r="BG11" s="434"/>
      <c r="BH11" s="434"/>
      <c r="BI11" s="434"/>
      <c r="BJ11" s="434"/>
      <c r="BK11" s="434"/>
      <c r="BL11" s="434"/>
      <c r="BM11" s="435"/>
      <c r="BN11" s="419">
        <v>435974</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c r="A12" s="181"/>
      <c r="B12" s="525" t="s">
        <v>129</v>
      </c>
      <c r="C12" s="526"/>
      <c r="D12" s="526"/>
      <c r="E12" s="526"/>
      <c r="F12" s="526"/>
      <c r="G12" s="526"/>
      <c r="H12" s="526"/>
      <c r="I12" s="526"/>
      <c r="J12" s="526"/>
      <c r="K12" s="527"/>
      <c r="L12" s="534" t="s">
        <v>130</v>
      </c>
      <c r="M12" s="535"/>
      <c r="N12" s="535"/>
      <c r="O12" s="535"/>
      <c r="P12" s="535"/>
      <c r="Q12" s="536"/>
      <c r="R12" s="537">
        <v>369</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326600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138</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139</v>
      </c>
      <c r="N13" s="504"/>
      <c r="O13" s="504"/>
      <c r="P13" s="504"/>
      <c r="Q13" s="505"/>
      <c r="R13" s="506">
        <v>361</v>
      </c>
      <c r="S13" s="507"/>
      <c r="T13" s="507"/>
      <c r="U13" s="507"/>
      <c r="V13" s="508"/>
      <c r="W13" s="509" t="s">
        <v>140</v>
      </c>
      <c r="X13" s="405"/>
      <c r="Y13" s="405"/>
      <c r="Z13" s="405"/>
      <c r="AA13" s="405"/>
      <c r="AB13" s="406"/>
      <c r="AC13" s="372">
        <v>38</v>
      </c>
      <c r="AD13" s="373"/>
      <c r="AE13" s="373"/>
      <c r="AF13" s="373"/>
      <c r="AG13" s="374"/>
      <c r="AH13" s="372">
        <v>38</v>
      </c>
      <c r="AI13" s="373"/>
      <c r="AJ13" s="373"/>
      <c r="AK13" s="373"/>
      <c r="AL13" s="432"/>
      <c r="AM13" s="476" t="s">
        <v>141</v>
      </c>
      <c r="AN13" s="376"/>
      <c r="AO13" s="376"/>
      <c r="AP13" s="376"/>
      <c r="AQ13" s="376"/>
      <c r="AR13" s="376"/>
      <c r="AS13" s="376"/>
      <c r="AT13" s="377"/>
      <c r="AU13" s="477" t="s">
        <v>120</v>
      </c>
      <c r="AV13" s="478"/>
      <c r="AW13" s="478"/>
      <c r="AX13" s="478"/>
      <c r="AY13" s="433" t="s">
        <v>142</v>
      </c>
      <c r="AZ13" s="434"/>
      <c r="BA13" s="434"/>
      <c r="BB13" s="434"/>
      <c r="BC13" s="434"/>
      <c r="BD13" s="434"/>
      <c r="BE13" s="434"/>
      <c r="BF13" s="434"/>
      <c r="BG13" s="434"/>
      <c r="BH13" s="434"/>
      <c r="BI13" s="434"/>
      <c r="BJ13" s="434"/>
      <c r="BK13" s="434"/>
      <c r="BL13" s="434"/>
      <c r="BM13" s="435"/>
      <c r="BN13" s="419">
        <v>98965</v>
      </c>
      <c r="BO13" s="420"/>
      <c r="BP13" s="420"/>
      <c r="BQ13" s="420"/>
      <c r="BR13" s="420"/>
      <c r="BS13" s="420"/>
      <c r="BT13" s="420"/>
      <c r="BU13" s="421"/>
      <c r="BV13" s="419">
        <v>282225</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12.8</v>
      </c>
      <c r="CU13" s="417"/>
      <c r="CV13" s="417"/>
      <c r="CW13" s="417"/>
      <c r="CX13" s="417"/>
      <c r="CY13" s="417"/>
      <c r="CZ13" s="417"/>
      <c r="DA13" s="418"/>
      <c r="DB13" s="416">
        <v>11.9</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144</v>
      </c>
      <c r="M14" s="546"/>
      <c r="N14" s="546"/>
      <c r="O14" s="546"/>
      <c r="P14" s="546"/>
      <c r="Q14" s="547"/>
      <c r="R14" s="506">
        <v>388</v>
      </c>
      <c r="S14" s="507"/>
      <c r="T14" s="507"/>
      <c r="U14" s="507"/>
      <c r="V14" s="508"/>
      <c r="W14" s="510"/>
      <c r="X14" s="408"/>
      <c r="Y14" s="408"/>
      <c r="Z14" s="408"/>
      <c r="AA14" s="408"/>
      <c r="AB14" s="409"/>
      <c r="AC14" s="499">
        <v>17.899999999999999</v>
      </c>
      <c r="AD14" s="500"/>
      <c r="AE14" s="500"/>
      <c r="AF14" s="500"/>
      <c r="AG14" s="501"/>
      <c r="AH14" s="499">
        <v>19.5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137</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147</v>
      </c>
      <c r="N15" s="504"/>
      <c r="O15" s="504"/>
      <c r="P15" s="504"/>
      <c r="Q15" s="505"/>
      <c r="R15" s="506">
        <v>381</v>
      </c>
      <c r="S15" s="507"/>
      <c r="T15" s="507"/>
      <c r="U15" s="507"/>
      <c r="V15" s="508"/>
      <c r="W15" s="509" t="s">
        <v>148</v>
      </c>
      <c r="X15" s="405"/>
      <c r="Y15" s="405"/>
      <c r="Z15" s="405"/>
      <c r="AA15" s="405"/>
      <c r="AB15" s="406"/>
      <c r="AC15" s="372">
        <v>22</v>
      </c>
      <c r="AD15" s="373"/>
      <c r="AE15" s="373"/>
      <c r="AF15" s="373"/>
      <c r="AG15" s="374"/>
      <c r="AH15" s="372">
        <v>27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51089</v>
      </c>
      <c r="BO15" s="449"/>
      <c r="BP15" s="449"/>
      <c r="BQ15" s="449"/>
      <c r="BR15" s="449"/>
      <c r="BS15" s="449"/>
      <c r="BT15" s="449"/>
      <c r="BU15" s="450"/>
      <c r="BV15" s="448">
        <v>47898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10.4</v>
      </c>
      <c r="AD16" s="500"/>
      <c r="AE16" s="500"/>
      <c r="AF16" s="500"/>
      <c r="AG16" s="501"/>
      <c r="AH16" s="499">
        <v>13.8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880390</v>
      </c>
      <c r="BO16" s="420"/>
      <c r="BP16" s="420"/>
      <c r="BQ16" s="420"/>
      <c r="BR16" s="420"/>
      <c r="BS16" s="420"/>
      <c r="BT16" s="420"/>
      <c r="BU16" s="421"/>
      <c r="BV16" s="419">
        <v>875454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152</v>
      </c>
      <c r="AD17" s="373"/>
      <c r="AE17" s="373"/>
      <c r="AF17" s="373"/>
      <c r="AG17" s="374"/>
      <c r="AH17" s="372">
        <v>130</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63277</v>
      </c>
      <c r="BO17" s="420"/>
      <c r="BP17" s="420"/>
      <c r="BQ17" s="420"/>
      <c r="BR17" s="420"/>
      <c r="BS17" s="420"/>
      <c r="BT17" s="420"/>
      <c r="BU17" s="421"/>
      <c r="BV17" s="419">
        <v>58529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158</v>
      </c>
      <c r="C18" s="470"/>
      <c r="D18" s="470"/>
      <c r="E18" s="471"/>
      <c r="F18" s="471"/>
      <c r="G18" s="471"/>
      <c r="H18" s="471"/>
      <c r="I18" s="471"/>
      <c r="J18" s="471"/>
      <c r="K18" s="471"/>
      <c r="L18" s="472">
        <v>31.39</v>
      </c>
      <c r="M18" s="472"/>
      <c r="N18" s="472"/>
      <c r="O18" s="472"/>
      <c r="P18" s="472"/>
      <c r="Q18" s="472"/>
      <c r="R18" s="473"/>
      <c r="S18" s="473"/>
      <c r="T18" s="473"/>
      <c r="U18" s="473"/>
      <c r="V18" s="474"/>
      <c r="W18" s="490"/>
      <c r="X18" s="491"/>
      <c r="Y18" s="491"/>
      <c r="Z18" s="491"/>
      <c r="AA18" s="491"/>
      <c r="AB18" s="515"/>
      <c r="AC18" s="389">
        <v>71.7</v>
      </c>
      <c r="AD18" s="390"/>
      <c r="AE18" s="390"/>
      <c r="AF18" s="390"/>
      <c r="AG18" s="475"/>
      <c r="AH18" s="389">
        <v>66.7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830941</v>
      </c>
      <c r="BO18" s="420"/>
      <c r="BP18" s="420"/>
      <c r="BQ18" s="420"/>
      <c r="BR18" s="420"/>
      <c r="BS18" s="420"/>
      <c r="BT18" s="420"/>
      <c r="BU18" s="421"/>
      <c r="BV18" s="419">
        <v>844255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160</v>
      </c>
      <c r="C19" s="470"/>
      <c r="D19" s="470"/>
      <c r="E19" s="471"/>
      <c r="F19" s="471"/>
      <c r="G19" s="471"/>
      <c r="H19" s="471"/>
      <c r="I19" s="471"/>
      <c r="J19" s="471"/>
      <c r="K19" s="471"/>
      <c r="L19" s="479">
        <v>13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1849436</v>
      </c>
      <c r="BO19" s="420"/>
      <c r="BP19" s="420"/>
      <c r="BQ19" s="420"/>
      <c r="BR19" s="420"/>
      <c r="BS19" s="420"/>
      <c r="BT19" s="420"/>
      <c r="BU19" s="421"/>
      <c r="BV19" s="419">
        <v>1474365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162</v>
      </c>
      <c r="C20" s="470"/>
      <c r="D20" s="470"/>
      <c r="E20" s="471"/>
      <c r="F20" s="471"/>
      <c r="G20" s="471"/>
      <c r="H20" s="471"/>
      <c r="I20" s="471"/>
      <c r="J20" s="471"/>
      <c r="K20" s="471"/>
      <c r="L20" s="479">
        <v>218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2555438</v>
      </c>
      <c r="BO22" s="449"/>
      <c r="BP22" s="449"/>
      <c r="BQ22" s="449"/>
      <c r="BR22" s="449"/>
      <c r="BS22" s="449"/>
      <c r="BT22" s="449"/>
      <c r="BU22" s="450"/>
      <c r="BV22" s="448">
        <v>3195327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2550128</v>
      </c>
      <c r="BO23" s="420"/>
      <c r="BP23" s="420"/>
      <c r="BQ23" s="420"/>
      <c r="BR23" s="420"/>
      <c r="BS23" s="420"/>
      <c r="BT23" s="420"/>
      <c r="BU23" s="421"/>
      <c r="BV23" s="419">
        <v>3187371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172</v>
      </c>
      <c r="F24" s="376"/>
      <c r="G24" s="376"/>
      <c r="H24" s="376"/>
      <c r="I24" s="376"/>
      <c r="J24" s="376"/>
      <c r="K24" s="377"/>
      <c r="L24" s="372">
        <v>1</v>
      </c>
      <c r="M24" s="373"/>
      <c r="N24" s="373"/>
      <c r="O24" s="373"/>
      <c r="P24" s="374"/>
      <c r="Q24" s="372">
        <v>7610</v>
      </c>
      <c r="R24" s="373"/>
      <c r="S24" s="373"/>
      <c r="T24" s="373"/>
      <c r="U24" s="373"/>
      <c r="V24" s="374"/>
      <c r="W24" s="462"/>
      <c r="X24" s="399"/>
      <c r="Y24" s="400"/>
      <c r="Z24" s="375" t="s">
        <v>173</v>
      </c>
      <c r="AA24" s="376"/>
      <c r="AB24" s="376"/>
      <c r="AC24" s="376"/>
      <c r="AD24" s="376"/>
      <c r="AE24" s="376"/>
      <c r="AF24" s="376"/>
      <c r="AG24" s="377"/>
      <c r="AH24" s="372">
        <v>35</v>
      </c>
      <c r="AI24" s="373"/>
      <c r="AJ24" s="373"/>
      <c r="AK24" s="373"/>
      <c r="AL24" s="374"/>
      <c r="AM24" s="372">
        <v>94395</v>
      </c>
      <c r="AN24" s="373"/>
      <c r="AO24" s="373"/>
      <c r="AP24" s="373"/>
      <c r="AQ24" s="373"/>
      <c r="AR24" s="374"/>
      <c r="AS24" s="372">
        <v>2697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2196604</v>
      </c>
      <c r="BO24" s="420"/>
      <c r="BP24" s="420"/>
      <c r="BQ24" s="420"/>
      <c r="BR24" s="420"/>
      <c r="BS24" s="420"/>
      <c r="BT24" s="420"/>
      <c r="BU24" s="421"/>
      <c r="BV24" s="419">
        <v>2802815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175</v>
      </c>
      <c r="F25" s="376"/>
      <c r="G25" s="376"/>
      <c r="H25" s="376"/>
      <c r="I25" s="376"/>
      <c r="J25" s="376"/>
      <c r="K25" s="377"/>
      <c r="L25" s="372">
        <v>1</v>
      </c>
      <c r="M25" s="373"/>
      <c r="N25" s="373"/>
      <c r="O25" s="373"/>
      <c r="P25" s="374"/>
      <c r="Q25" s="372">
        <v>6000</v>
      </c>
      <c r="R25" s="373"/>
      <c r="S25" s="373"/>
      <c r="T25" s="373"/>
      <c r="U25" s="373"/>
      <c r="V25" s="374"/>
      <c r="W25" s="462"/>
      <c r="X25" s="399"/>
      <c r="Y25" s="400"/>
      <c r="Z25" s="375" t="s">
        <v>176</v>
      </c>
      <c r="AA25" s="376"/>
      <c r="AB25" s="376"/>
      <c r="AC25" s="376"/>
      <c r="AD25" s="376"/>
      <c r="AE25" s="376"/>
      <c r="AF25" s="376"/>
      <c r="AG25" s="377"/>
      <c r="AH25" s="372" t="s">
        <v>137</v>
      </c>
      <c r="AI25" s="373"/>
      <c r="AJ25" s="373"/>
      <c r="AK25" s="373"/>
      <c r="AL25" s="374"/>
      <c r="AM25" s="372" t="s">
        <v>137</v>
      </c>
      <c r="AN25" s="373"/>
      <c r="AO25" s="373"/>
      <c r="AP25" s="373"/>
      <c r="AQ25" s="373"/>
      <c r="AR25" s="374"/>
      <c r="AS25" s="372" t="s">
        <v>128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t="s">
        <v>137</v>
      </c>
      <c r="BO25" s="449"/>
      <c r="BP25" s="449"/>
      <c r="BQ25" s="449"/>
      <c r="BR25" s="449"/>
      <c r="BS25" s="449"/>
      <c r="BT25" s="449"/>
      <c r="BU25" s="450"/>
      <c r="BV25" s="448" t="s">
        <v>137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178</v>
      </c>
      <c r="F26" s="376"/>
      <c r="G26" s="376"/>
      <c r="H26" s="376"/>
      <c r="I26" s="376"/>
      <c r="J26" s="376"/>
      <c r="K26" s="377"/>
      <c r="L26" s="372">
        <v>1</v>
      </c>
      <c r="M26" s="373"/>
      <c r="N26" s="373"/>
      <c r="O26" s="373"/>
      <c r="P26" s="374"/>
      <c r="Q26" s="372">
        <v>5670</v>
      </c>
      <c r="R26" s="373"/>
      <c r="S26" s="373"/>
      <c r="T26" s="373"/>
      <c r="U26" s="373"/>
      <c r="V26" s="374"/>
      <c r="W26" s="462"/>
      <c r="X26" s="399"/>
      <c r="Y26" s="400"/>
      <c r="Z26" s="375" t="s">
        <v>179</v>
      </c>
      <c r="AA26" s="430"/>
      <c r="AB26" s="430"/>
      <c r="AC26" s="430"/>
      <c r="AD26" s="430"/>
      <c r="AE26" s="430"/>
      <c r="AF26" s="430"/>
      <c r="AG26" s="431"/>
      <c r="AH26" s="372">
        <v>1</v>
      </c>
      <c r="AI26" s="373"/>
      <c r="AJ26" s="373"/>
      <c r="AK26" s="373"/>
      <c r="AL26" s="374"/>
      <c r="AM26" s="372" t="s">
        <v>180</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128</v>
      </c>
      <c r="BO26" s="420"/>
      <c r="BP26" s="420"/>
      <c r="BQ26" s="420"/>
      <c r="BR26" s="420"/>
      <c r="BS26" s="420"/>
      <c r="BT26" s="420"/>
      <c r="BU26" s="421"/>
      <c r="BV26" s="419" t="s">
        <v>128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183</v>
      </c>
      <c r="F27" s="376"/>
      <c r="G27" s="376"/>
      <c r="H27" s="376"/>
      <c r="I27" s="376"/>
      <c r="J27" s="376"/>
      <c r="K27" s="377"/>
      <c r="L27" s="372">
        <v>1</v>
      </c>
      <c r="M27" s="373"/>
      <c r="N27" s="373"/>
      <c r="O27" s="373"/>
      <c r="P27" s="374"/>
      <c r="Q27" s="372">
        <v>3040</v>
      </c>
      <c r="R27" s="373"/>
      <c r="S27" s="373"/>
      <c r="T27" s="373"/>
      <c r="U27" s="373"/>
      <c r="V27" s="374"/>
      <c r="W27" s="462"/>
      <c r="X27" s="399"/>
      <c r="Y27" s="400"/>
      <c r="Z27" s="375" t="s">
        <v>184</v>
      </c>
      <c r="AA27" s="376"/>
      <c r="AB27" s="376"/>
      <c r="AC27" s="376"/>
      <c r="AD27" s="376"/>
      <c r="AE27" s="376"/>
      <c r="AF27" s="376"/>
      <c r="AG27" s="377"/>
      <c r="AH27" s="372" t="s">
        <v>128</v>
      </c>
      <c r="AI27" s="373"/>
      <c r="AJ27" s="373"/>
      <c r="AK27" s="373"/>
      <c r="AL27" s="374"/>
      <c r="AM27" s="372" t="s">
        <v>137</v>
      </c>
      <c r="AN27" s="373"/>
      <c r="AO27" s="373"/>
      <c r="AP27" s="373"/>
      <c r="AQ27" s="373"/>
      <c r="AR27" s="374"/>
      <c r="AS27" s="372" t="s">
        <v>128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16179</v>
      </c>
      <c r="BO27" s="454"/>
      <c r="BP27" s="454"/>
      <c r="BQ27" s="454"/>
      <c r="BR27" s="454"/>
      <c r="BS27" s="454"/>
      <c r="BT27" s="454"/>
      <c r="BU27" s="455"/>
      <c r="BV27" s="453">
        <v>16179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186</v>
      </c>
      <c r="F28" s="376"/>
      <c r="G28" s="376"/>
      <c r="H28" s="376"/>
      <c r="I28" s="376"/>
      <c r="J28" s="376"/>
      <c r="K28" s="377"/>
      <c r="L28" s="372">
        <v>1</v>
      </c>
      <c r="M28" s="373"/>
      <c r="N28" s="373"/>
      <c r="O28" s="373"/>
      <c r="P28" s="374"/>
      <c r="Q28" s="372">
        <v>2510</v>
      </c>
      <c r="R28" s="373"/>
      <c r="S28" s="373"/>
      <c r="T28" s="373"/>
      <c r="U28" s="373"/>
      <c r="V28" s="374"/>
      <c r="W28" s="462"/>
      <c r="X28" s="399"/>
      <c r="Y28" s="400"/>
      <c r="Z28" s="375" t="s">
        <v>187</v>
      </c>
      <c r="AA28" s="376"/>
      <c r="AB28" s="376"/>
      <c r="AC28" s="376"/>
      <c r="AD28" s="376"/>
      <c r="AE28" s="376"/>
      <c r="AF28" s="376"/>
      <c r="AG28" s="377"/>
      <c r="AH28" s="372" t="s">
        <v>137</v>
      </c>
      <c r="AI28" s="373"/>
      <c r="AJ28" s="373"/>
      <c r="AK28" s="373"/>
      <c r="AL28" s="374"/>
      <c r="AM28" s="372" t="s">
        <v>137</v>
      </c>
      <c r="AN28" s="373"/>
      <c r="AO28" s="373"/>
      <c r="AP28" s="373"/>
      <c r="AQ28" s="373"/>
      <c r="AR28" s="374"/>
      <c r="AS28" s="372" t="s">
        <v>137</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472618</v>
      </c>
      <c r="BO28" s="449"/>
      <c r="BP28" s="449"/>
      <c r="BQ28" s="449"/>
      <c r="BR28" s="449"/>
      <c r="BS28" s="449"/>
      <c r="BT28" s="449"/>
      <c r="BU28" s="450"/>
      <c r="BV28" s="448">
        <v>665187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189</v>
      </c>
      <c r="F29" s="376"/>
      <c r="G29" s="376"/>
      <c r="H29" s="376"/>
      <c r="I29" s="376"/>
      <c r="J29" s="376"/>
      <c r="K29" s="377"/>
      <c r="L29" s="372">
        <v>5</v>
      </c>
      <c r="M29" s="373"/>
      <c r="N29" s="373"/>
      <c r="O29" s="373"/>
      <c r="P29" s="374"/>
      <c r="Q29" s="372">
        <v>2280</v>
      </c>
      <c r="R29" s="373"/>
      <c r="S29" s="373"/>
      <c r="T29" s="373"/>
      <c r="U29" s="373"/>
      <c r="V29" s="374"/>
      <c r="W29" s="463"/>
      <c r="X29" s="464"/>
      <c r="Y29" s="465"/>
      <c r="Z29" s="375" t="s">
        <v>190</v>
      </c>
      <c r="AA29" s="376"/>
      <c r="AB29" s="376"/>
      <c r="AC29" s="376"/>
      <c r="AD29" s="376"/>
      <c r="AE29" s="376"/>
      <c r="AF29" s="376"/>
      <c r="AG29" s="377"/>
      <c r="AH29" s="372">
        <v>35</v>
      </c>
      <c r="AI29" s="373"/>
      <c r="AJ29" s="373"/>
      <c r="AK29" s="373"/>
      <c r="AL29" s="374"/>
      <c r="AM29" s="372">
        <v>94395</v>
      </c>
      <c r="AN29" s="373"/>
      <c r="AO29" s="373"/>
      <c r="AP29" s="373"/>
      <c r="AQ29" s="373"/>
      <c r="AR29" s="374"/>
      <c r="AS29" s="372">
        <v>2697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307000</v>
      </c>
      <c r="BO29" s="420"/>
      <c r="BP29" s="420"/>
      <c r="BQ29" s="420"/>
      <c r="BR29" s="420"/>
      <c r="BS29" s="420"/>
      <c r="BT29" s="420"/>
      <c r="BU29" s="421"/>
      <c r="BV29" s="419">
        <v>293051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93.9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607260</v>
      </c>
      <c r="BO30" s="454"/>
      <c r="BP30" s="454"/>
      <c r="BQ30" s="454"/>
      <c r="BR30" s="454"/>
      <c r="BS30" s="454"/>
      <c r="BT30" s="454"/>
      <c r="BU30" s="455"/>
      <c r="BV30" s="453">
        <v>606886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三島村国民健康保険特別会計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三島村船舶交通事業特別会計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みしま発電管理</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三島村介護保険特別会計(保険事業勘定)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三島村簡易水道事業特別会計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鹿児島県後期高齢者医療広域連合(一般会計)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三島村後期高齢者医療特別会計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鹿児島県後期高齢者医療広域連合(後期高齢者医療特別会計）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三島村介護保険特別会計(サービス事業勘定)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三島村特産品焼酎事業特別会計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iBhhJeK28Y5AssESOImttcYEmWIU0qWxu0ywZluDQvp5qQtRL+sPUGXIkRoKKzigernI4H0XvOSBONhzkYSnOg==" saltValue="uh1f74Z+/fMXPq5xnYkZf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151" t="s">
        <v>577</v>
      </c>
      <c r="D34" s="1151"/>
      <c r="E34" s="1152"/>
      <c r="F34" s="32">
        <v>2.8</v>
      </c>
      <c r="G34" s="33">
        <v>0.53</v>
      </c>
      <c r="H34" s="33">
        <v>3.8</v>
      </c>
      <c r="I34" s="33">
        <v>32.61</v>
      </c>
      <c r="J34" s="34">
        <v>16.98</v>
      </c>
      <c r="K34" s="22"/>
      <c r="L34" s="22"/>
      <c r="M34" s="22"/>
      <c r="N34" s="22"/>
      <c r="O34" s="22"/>
      <c r="P34" s="22"/>
    </row>
    <row r="35" spans="1:16" ht="39" customHeight="1">
      <c r="A35" s="22"/>
      <c r="B35" s="35"/>
      <c r="C35" s="1145" t="s">
        <v>578</v>
      </c>
      <c r="D35" s="1146"/>
      <c r="E35" s="1147"/>
      <c r="F35" s="36">
        <v>0.27</v>
      </c>
      <c r="G35" s="37">
        <v>0.16</v>
      </c>
      <c r="H35" s="37">
        <v>0.06</v>
      </c>
      <c r="I35" s="37">
        <v>2.23</v>
      </c>
      <c r="J35" s="38">
        <v>1.92</v>
      </c>
      <c r="K35" s="22"/>
      <c r="L35" s="22"/>
      <c r="M35" s="22"/>
      <c r="N35" s="22"/>
      <c r="O35" s="22"/>
      <c r="P35" s="22"/>
    </row>
    <row r="36" spans="1:16" ht="39" customHeight="1">
      <c r="A36" s="22"/>
      <c r="B36" s="35"/>
      <c r="C36" s="1145" t="s">
        <v>579</v>
      </c>
      <c r="D36" s="1146"/>
      <c r="E36" s="1147"/>
      <c r="F36" s="36">
        <v>0.41</v>
      </c>
      <c r="G36" s="37">
        <v>0.56999999999999995</v>
      </c>
      <c r="H36" s="37">
        <v>0.32</v>
      </c>
      <c r="I36" s="37">
        <v>0.54</v>
      </c>
      <c r="J36" s="38">
        <v>1</v>
      </c>
      <c r="K36" s="22"/>
      <c r="L36" s="22"/>
      <c r="M36" s="22"/>
      <c r="N36" s="22"/>
      <c r="O36" s="22"/>
      <c r="P36" s="22"/>
    </row>
    <row r="37" spans="1:16" ht="39" customHeight="1">
      <c r="A37" s="22"/>
      <c r="B37" s="35"/>
      <c r="C37" s="1145" t="s">
        <v>580</v>
      </c>
      <c r="D37" s="1146"/>
      <c r="E37" s="1147"/>
      <c r="F37" s="36">
        <v>0.6</v>
      </c>
      <c r="G37" s="37">
        <v>0.72</v>
      </c>
      <c r="H37" s="37">
        <v>0.55000000000000004</v>
      </c>
      <c r="I37" s="37">
        <v>0.64</v>
      </c>
      <c r="J37" s="38">
        <v>0.77</v>
      </c>
      <c r="K37" s="22"/>
      <c r="L37" s="22"/>
      <c r="M37" s="22"/>
      <c r="N37" s="22"/>
      <c r="O37" s="22"/>
      <c r="P37" s="22"/>
    </row>
    <row r="38" spans="1:16" ht="39" customHeight="1">
      <c r="A38" s="22"/>
      <c r="B38" s="35"/>
      <c r="C38" s="1145" t="s">
        <v>581</v>
      </c>
      <c r="D38" s="1146"/>
      <c r="E38" s="1147"/>
      <c r="F38" s="36">
        <v>2.92</v>
      </c>
      <c r="G38" s="37">
        <v>10.84</v>
      </c>
      <c r="H38" s="37" t="s">
        <v>582</v>
      </c>
      <c r="I38" s="37">
        <v>4.21</v>
      </c>
      <c r="J38" s="38">
        <v>0.48</v>
      </c>
      <c r="K38" s="22"/>
      <c r="L38" s="22"/>
      <c r="M38" s="22"/>
      <c r="N38" s="22"/>
      <c r="O38" s="22"/>
      <c r="P38" s="22"/>
    </row>
    <row r="39" spans="1:16" ht="39" customHeight="1">
      <c r="A39" s="22"/>
      <c r="B39" s="35"/>
      <c r="C39" s="1145" t="s">
        <v>583</v>
      </c>
      <c r="D39" s="1146"/>
      <c r="E39" s="1147"/>
      <c r="F39" s="36">
        <v>0.09</v>
      </c>
      <c r="G39" s="37">
        <v>0.15</v>
      </c>
      <c r="H39" s="37">
        <v>0.2</v>
      </c>
      <c r="I39" s="37">
        <v>0.17</v>
      </c>
      <c r="J39" s="38">
        <v>0.17</v>
      </c>
      <c r="K39" s="22"/>
      <c r="L39" s="22"/>
      <c r="M39" s="22"/>
      <c r="N39" s="22"/>
      <c r="O39" s="22"/>
      <c r="P39" s="22"/>
    </row>
    <row r="40" spans="1:16" ht="39" customHeight="1">
      <c r="A40" s="22"/>
      <c r="B40" s="35"/>
      <c r="C40" s="1145" t="s">
        <v>584</v>
      </c>
      <c r="D40" s="1146"/>
      <c r="E40" s="1147"/>
      <c r="F40" s="36">
        <v>0</v>
      </c>
      <c r="G40" s="37">
        <v>0</v>
      </c>
      <c r="H40" s="37">
        <v>0.02</v>
      </c>
      <c r="I40" s="37">
        <v>0.01</v>
      </c>
      <c r="J40" s="38">
        <v>0.02</v>
      </c>
      <c r="K40" s="22"/>
      <c r="L40" s="22"/>
      <c r="M40" s="22"/>
      <c r="N40" s="22"/>
      <c r="O40" s="22"/>
      <c r="P40" s="22"/>
    </row>
    <row r="41" spans="1:16" ht="39" customHeight="1">
      <c r="A41" s="22"/>
      <c r="B41" s="35"/>
      <c r="C41" s="1145" t="s">
        <v>585</v>
      </c>
      <c r="D41" s="1146"/>
      <c r="E41" s="1147"/>
      <c r="F41" s="36">
        <v>0</v>
      </c>
      <c r="G41" s="37">
        <v>0</v>
      </c>
      <c r="H41" s="37">
        <v>0</v>
      </c>
      <c r="I41" s="37">
        <v>7.0000000000000007E-2</v>
      </c>
      <c r="J41" s="38">
        <v>0.02</v>
      </c>
      <c r="K41" s="22"/>
      <c r="L41" s="22"/>
      <c r="M41" s="22"/>
      <c r="N41" s="22"/>
      <c r="O41" s="22"/>
      <c r="P41" s="22"/>
    </row>
    <row r="42" spans="1:16" ht="39" customHeight="1">
      <c r="A42" s="22"/>
      <c r="B42" s="39"/>
      <c r="C42" s="1145" t="s">
        <v>586</v>
      </c>
      <c r="D42" s="1146"/>
      <c r="E42" s="1147"/>
      <c r="F42" s="36" t="s">
        <v>527</v>
      </c>
      <c r="G42" s="37" t="s">
        <v>527</v>
      </c>
      <c r="H42" s="37" t="s">
        <v>527</v>
      </c>
      <c r="I42" s="37" t="s">
        <v>527</v>
      </c>
      <c r="J42" s="38" t="s">
        <v>527</v>
      </c>
      <c r="K42" s="22"/>
      <c r="L42" s="22"/>
      <c r="M42" s="22"/>
      <c r="N42" s="22"/>
      <c r="O42" s="22"/>
      <c r="P42" s="22"/>
    </row>
    <row r="43" spans="1:16" ht="39" customHeight="1" thickBot="1">
      <c r="A43" s="22"/>
      <c r="B43" s="40"/>
      <c r="C43" s="1148" t="s">
        <v>587</v>
      </c>
      <c r="D43" s="1149"/>
      <c r="E43" s="1150"/>
      <c r="F43" s="41" t="s">
        <v>527</v>
      </c>
      <c r="G43" s="42" t="s">
        <v>527</v>
      </c>
      <c r="H43" s="42" t="s">
        <v>527</v>
      </c>
      <c r="I43" s="42" t="s">
        <v>527</v>
      </c>
      <c r="J43" s="43" t="s">
        <v>527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5Blo8M3FU9OBeSRh5Gf1fQPeeMgrn+htRPdH8qpbHe2mFBL57Mh3J9ErsgXM71PzWxmqU2wq37qsoTixpphhSw==" saltValue="NAsW6aaoXfebNmQFo8N2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176" t="s">
        <v>11</v>
      </c>
      <c r="C45" s="1177"/>
      <c r="D45" s="58"/>
      <c r="E45" s="1182" t="s">
        <v>12</v>
      </c>
      <c r="F45" s="1182"/>
      <c r="G45" s="1182"/>
      <c r="H45" s="1182"/>
      <c r="I45" s="1182"/>
      <c r="J45" s="1183"/>
      <c r="K45" s="59">
        <v>254</v>
      </c>
      <c r="L45" s="60">
        <v>241</v>
      </c>
      <c r="M45" s="60">
        <v>258</v>
      </c>
      <c r="N45" s="60">
        <v>289</v>
      </c>
      <c r="O45" s="61">
        <v>295</v>
      </c>
      <c r="P45" s="48"/>
      <c r="Q45" s="48"/>
      <c r="R45" s="48"/>
      <c r="S45" s="48"/>
      <c r="T45" s="48"/>
      <c r="U45" s="48"/>
    </row>
    <row r="46" spans="1:21" ht="30.75" customHeight="1">
      <c r="A46" s="48"/>
      <c r="B46" s="1178"/>
      <c r="C46" s="1179"/>
      <c r="D46" s="62"/>
      <c r="E46" s="1155" t="s">
        <v>13</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c r="A47" s="48"/>
      <c r="B47" s="1178"/>
      <c r="C47" s="1179"/>
      <c r="D47" s="62"/>
      <c r="E47" s="1155" t="s">
        <v>14</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c r="A48" s="48"/>
      <c r="B48" s="1178"/>
      <c r="C48" s="1179"/>
      <c r="D48" s="62"/>
      <c r="E48" s="1155" t="s">
        <v>15</v>
      </c>
      <c r="F48" s="1155"/>
      <c r="G48" s="1155"/>
      <c r="H48" s="1155"/>
      <c r="I48" s="1155"/>
      <c r="J48" s="1156"/>
      <c r="K48" s="63" t="s">
        <v>527</v>
      </c>
      <c r="L48" s="64" t="s">
        <v>527</v>
      </c>
      <c r="M48" s="64" t="s">
        <v>527</v>
      </c>
      <c r="N48" s="64" t="s">
        <v>527</v>
      </c>
      <c r="O48" s="65" t="s">
        <v>527</v>
      </c>
      <c r="P48" s="48"/>
      <c r="Q48" s="48"/>
      <c r="R48" s="48"/>
      <c r="S48" s="48"/>
      <c r="T48" s="48"/>
      <c r="U48" s="48"/>
    </row>
    <row r="49" spans="1:21" ht="30.75" customHeight="1">
      <c r="A49" s="48"/>
      <c r="B49" s="1178"/>
      <c r="C49" s="1179"/>
      <c r="D49" s="62"/>
      <c r="E49" s="1155" t="s">
        <v>16</v>
      </c>
      <c r="F49" s="1155"/>
      <c r="G49" s="1155"/>
      <c r="H49" s="1155"/>
      <c r="I49" s="1155"/>
      <c r="J49" s="1156"/>
      <c r="K49" s="63" t="s">
        <v>527</v>
      </c>
      <c r="L49" s="64" t="s">
        <v>527</v>
      </c>
      <c r="M49" s="64" t="s">
        <v>527</v>
      </c>
      <c r="N49" s="64" t="s">
        <v>527</v>
      </c>
      <c r="O49" s="65" t="s">
        <v>527</v>
      </c>
      <c r="P49" s="48"/>
      <c r="Q49" s="48"/>
      <c r="R49" s="48"/>
      <c r="S49" s="48"/>
      <c r="T49" s="48"/>
      <c r="U49" s="48"/>
    </row>
    <row r="50" spans="1:21" ht="30.75" customHeight="1">
      <c r="A50" s="48"/>
      <c r="B50" s="1178"/>
      <c r="C50" s="1179"/>
      <c r="D50" s="62"/>
      <c r="E50" s="1155" t="s">
        <v>17</v>
      </c>
      <c r="F50" s="1155"/>
      <c r="G50" s="1155"/>
      <c r="H50" s="1155"/>
      <c r="I50" s="1155"/>
      <c r="J50" s="1156"/>
      <c r="K50" s="63" t="s">
        <v>527</v>
      </c>
      <c r="L50" s="64" t="s">
        <v>527</v>
      </c>
      <c r="M50" s="64" t="s">
        <v>527</v>
      </c>
      <c r="N50" s="64" t="s">
        <v>527</v>
      </c>
      <c r="O50" s="65" t="s">
        <v>527</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t="s">
        <v>527</v>
      </c>
      <c r="O51" s="65" t="s">
        <v>527</v>
      </c>
      <c r="P51" s="48"/>
      <c r="Q51" s="48"/>
      <c r="R51" s="48"/>
      <c r="S51" s="48"/>
      <c r="T51" s="48"/>
      <c r="U51" s="48"/>
    </row>
    <row r="52" spans="1:21" ht="30.75" customHeight="1">
      <c r="A52" s="48"/>
      <c r="B52" s="1153" t="s">
        <v>19</v>
      </c>
      <c r="C52" s="1154"/>
      <c r="D52" s="66"/>
      <c r="E52" s="1155" t="s">
        <v>20</v>
      </c>
      <c r="F52" s="1155"/>
      <c r="G52" s="1155"/>
      <c r="H52" s="1155"/>
      <c r="I52" s="1155"/>
      <c r="J52" s="1156"/>
      <c r="K52" s="63">
        <v>188</v>
      </c>
      <c r="L52" s="64">
        <v>179</v>
      </c>
      <c r="M52" s="64">
        <v>190</v>
      </c>
      <c r="N52" s="64">
        <v>202</v>
      </c>
      <c r="O52" s="65">
        <v>195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66</v>
      </c>
      <c r="L53" s="69">
        <v>62</v>
      </c>
      <c r="M53" s="69">
        <v>68</v>
      </c>
      <c r="N53" s="69">
        <v>87</v>
      </c>
      <c r="O53" s="70">
        <v>100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c r="B58" s="1161" t="s">
        <v>26</v>
      </c>
      <c r="C58" s="1162"/>
      <c r="D58" s="1167" t="s">
        <v>27</v>
      </c>
      <c r="E58" s="1168"/>
      <c r="F58" s="1168"/>
      <c r="G58" s="1168"/>
      <c r="H58" s="1168"/>
      <c r="I58" s="1168"/>
      <c r="J58" s="1169"/>
      <c r="K58" s="83" t="s">
        <v>600</v>
      </c>
      <c r="L58" s="84" t="s">
        <v>600</v>
      </c>
      <c r="M58" s="84" t="s">
        <v>600</v>
      </c>
      <c r="N58" s="84" t="s">
        <v>600</v>
      </c>
      <c r="O58" s="85" t="s">
        <v>600</v>
      </c>
    </row>
    <row r="59" spans="1:21" ht="31.5" customHeight="1">
      <c r="B59" s="1163"/>
      <c r="C59" s="1164"/>
      <c r="D59" s="1170" t="s">
        <v>28</v>
      </c>
      <c r="E59" s="1171"/>
      <c r="F59" s="1171"/>
      <c r="G59" s="1171"/>
      <c r="H59" s="1171"/>
      <c r="I59" s="1171"/>
      <c r="J59" s="1172"/>
      <c r="K59" s="86" t="s">
        <v>600</v>
      </c>
      <c r="L59" s="87" t="s">
        <v>600</v>
      </c>
      <c r="M59" s="87" t="s">
        <v>600</v>
      </c>
      <c r="N59" s="87" t="s">
        <v>600</v>
      </c>
      <c r="O59" s="88" t="s">
        <v>600</v>
      </c>
    </row>
    <row r="60" spans="1:21" ht="31.5" customHeight="1" thickBot="1">
      <c r="B60" s="1165"/>
      <c r="C60" s="1166"/>
      <c r="D60" s="1173" t="s">
        <v>29</v>
      </c>
      <c r="E60" s="1174"/>
      <c r="F60" s="1174"/>
      <c r="G60" s="1174"/>
      <c r="H60" s="1174"/>
      <c r="I60" s="1174"/>
      <c r="J60" s="1175"/>
      <c r="K60" s="89" t="s">
        <v>600</v>
      </c>
      <c r="L60" s="90" t="s">
        <v>600</v>
      </c>
      <c r="M60" s="90" t="s">
        <v>600</v>
      </c>
      <c r="N60" s="90" t="s">
        <v>600</v>
      </c>
      <c r="O60" s="91" t="s">
        <v>600</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c8BG9YFaBFa8+1mqjD+T9sA4shojaVxbmbXnyxlJp66nk3JYOrq8X3JAFYKDELiaTWCmgURjRDRoUXhjEeGSA==" saltValue="kUOePEsGFB6l5p9jQ0ZCj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569</v>
      </c>
      <c r="J40" s="103" t="s">
        <v>570</v>
      </c>
      <c r="K40" s="103" t="s">
        <v>571</v>
      </c>
      <c r="L40" s="103" t="s">
        <v>572</v>
      </c>
      <c r="M40" s="104" t="s">
        <v>573</v>
      </c>
    </row>
    <row r="41" spans="2:13" ht="27.75" customHeight="1">
      <c r="B41" s="1196" t="s">
        <v>32</v>
      </c>
      <c r="C41" s="1197"/>
      <c r="D41" s="105"/>
      <c r="E41" s="1198" t="s">
        <v>33</v>
      </c>
      <c r="F41" s="1198"/>
      <c r="G41" s="1198"/>
      <c r="H41" s="1199"/>
      <c r="I41" s="355">
        <v>2817</v>
      </c>
      <c r="J41" s="356">
        <v>2941</v>
      </c>
      <c r="K41" s="356">
        <v>2922</v>
      </c>
      <c r="L41" s="356">
        <v>3195</v>
      </c>
      <c r="M41" s="357">
        <v>2555</v>
      </c>
    </row>
    <row r="42" spans="2:13" ht="27.75" customHeight="1">
      <c r="B42" s="1186"/>
      <c r="C42" s="1187"/>
      <c r="D42" s="106"/>
      <c r="E42" s="1190" t="s">
        <v>34</v>
      </c>
      <c r="F42" s="1190"/>
      <c r="G42" s="1190"/>
      <c r="H42" s="1191"/>
      <c r="I42" s="358" t="s">
        <v>527</v>
      </c>
      <c r="J42" s="359" t="s">
        <v>527</v>
      </c>
      <c r="K42" s="359" t="s">
        <v>527</v>
      </c>
      <c r="L42" s="359" t="s">
        <v>527</v>
      </c>
      <c r="M42" s="360" t="s">
        <v>527</v>
      </c>
    </row>
    <row r="43" spans="2:13" ht="27.75" customHeight="1">
      <c r="B43" s="1186"/>
      <c r="C43" s="1187"/>
      <c r="D43" s="106"/>
      <c r="E43" s="1190" t="s">
        <v>35</v>
      </c>
      <c r="F43" s="1190"/>
      <c r="G43" s="1190"/>
      <c r="H43" s="1191"/>
      <c r="I43" s="358" t="s">
        <v>527</v>
      </c>
      <c r="J43" s="359" t="s">
        <v>527</v>
      </c>
      <c r="K43" s="359" t="s">
        <v>527</v>
      </c>
      <c r="L43" s="359" t="s">
        <v>527</v>
      </c>
      <c r="M43" s="360" t="s">
        <v>527</v>
      </c>
    </row>
    <row r="44" spans="2:13" ht="27.75" customHeight="1">
      <c r="B44" s="1186"/>
      <c r="C44" s="1187"/>
      <c r="D44" s="106"/>
      <c r="E44" s="1190" t="s">
        <v>36</v>
      </c>
      <c r="F44" s="1190"/>
      <c r="G44" s="1190"/>
      <c r="H44" s="1191"/>
      <c r="I44" s="358" t="s">
        <v>527</v>
      </c>
      <c r="J44" s="359" t="s">
        <v>527</v>
      </c>
      <c r="K44" s="359" t="s">
        <v>527</v>
      </c>
      <c r="L44" s="359" t="s">
        <v>527</v>
      </c>
      <c r="M44" s="360" t="s">
        <v>527</v>
      </c>
    </row>
    <row r="45" spans="2:13" ht="27.75" customHeight="1">
      <c r="B45" s="1186"/>
      <c r="C45" s="1187"/>
      <c r="D45" s="106"/>
      <c r="E45" s="1190" t="s">
        <v>37</v>
      </c>
      <c r="F45" s="1190"/>
      <c r="G45" s="1190"/>
      <c r="H45" s="1191"/>
      <c r="I45" s="358">
        <v>250</v>
      </c>
      <c r="J45" s="359">
        <v>256</v>
      </c>
      <c r="K45" s="359">
        <v>283</v>
      </c>
      <c r="L45" s="359">
        <v>256</v>
      </c>
      <c r="M45" s="360">
        <v>307</v>
      </c>
    </row>
    <row r="46" spans="2:13" ht="27.75" customHeight="1">
      <c r="B46" s="1186"/>
      <c r="C46" s="1187"/>
      <c r="D46" s="107"/>
      <c r="E46" s="1190" t="s">
        <v>38</v>
      </c>
      <c r="F46" s="1190"/>
      <c r="G46" s="1190"/>
      <c r="H46" s="1191"/>
      <c r="I46" s="358" t="s">
        <v>527</v>
      </c>
      <c r="J46" s="359" t="s">
        <v>527</v>
      </c>
      <c r="K46" s="359" t="s">
        <v>527</v>
      </c>
      <c r="L46" s="359" t="s">
        <v>527</v>
      </c>
      <c r="M46" s="360" t="s">
        <v>527</v>
      </c>
    </row>
    <row r="47" spans="2:13" ht="27.75" customHeight="1">
      <c r="B47" s="1186"/>
      <c r="C47" s="1187"/>
      <c r="D47" s="108"/>
      <c r="E47" s="1200" t="s">
        <v>39</v>
      </c>
      <c r="F47" s="1201"/>
      <c r="G47" s="1201"/>
      <c r="H47" s="1202"/>
      <c r="I47" s="358" t="s">
        <v>527</v>
      </c>
      <c r="J47" s="359" t="s">
        <v>527</v>
      </c>
      <c r="K47" s="359" t="s">
        <v>527</v>
      </c>
      <c r="L47" s="359" t="s">
        <v>527</v>
      </c>
      <c r="M47" s="360" t="s">
        <v>527</v>
      </c>
    </row>
    <row r="48" spans="2:13" ht="27.75" customHeight="1">
      <c r="B48" s="1186"/>
      <c r="C48" s="1187"/>
      <c r="D48" s="106"/>
      <c r="E48" s="1190" t="s">
        <v>40</v>
      </c>
      <c r="F48" s="1190"/>
      <c r="G48" s="1190"/>
      <c r="H48" s="1191"/>
      <c r="I48" s="358" t="s">
        <v>527</v>
      </c>
      <c r="J48" s="359" t="s">
        <v>527</v>
      </c>
      <c r="K48" s="359">
        <v>135</v>
      </c>
      <c r="L48" s="359" t="s">
        <v>527</v>
      </c>
      <c r="M48" s="360" t="s">
        <v>527</v>
      </c>
    </row>
    <row r="49" spans="2:13" ht="27.75" customHeight="1">
      <c r="B49" s="1188"/>
      <c r="C49" s="1189"/>
      <c r="D49" s="106"/>
      <c r="E49" s="1190" t="s">
        <v>41</v>
      </c>
      <c r="F49" s="1190"/>
      <c r="G49" s="1190"/>
      <c r="H49" s="1191"/>
      <c r="I49" s="358" t="s">
        <v>527</v>
      </c>
      <c r="J49" s="359" t="s">
        <v>527</v>
      </c>
      <c r="K49" s="359" t="s">
        <v>527</v>
      </c>
      <c r="L49" s="359" t="s">
        <v>527</v>
      </c>
      <c r="M49" s="360" t="s">
        <v>527</v>
      </c>
    </row>
    <row r="50" spans="2:13" ht="27.75" customHeight="1">
      <c r="B50" s="1184" t="s">
        <v>42</v>
      </c>
      <c r="C50" s="1185"/>
      <c r="D50" s="109"/>
      <c r="E50" s="1190" t="s">
        <v>43</v>
      </c>
      <c r="F50" s="1190"/>
      <c r="G50" s="1190"/>
      <c r="H50" s="1191"/>
      <c r="I50" s="358">
        <v>1989</v>
      </c>
      <c r="J50" s="359">
        <v>1893</v>
      </c>
      <c r="K50" s="359">
        <v>1782</v>
      </c>
      <c r="L50" s="359">
        <v>1744</v>
      </c>
      <c r="M50" s="360">
        <v>1580</v>
      </c>
    </row>
    <row r="51" spans="2:13" ht="27.75" customHeight="1">
      <c r="B51" s="1186"/>
      <c r="C51" s="1187"/>
      <c r="D51" s="106"/>
      <c r="E51" s="1190" t="s">
        <v>44</v>
      </c>
      <c r="F51" s="1190"/>
      <c r="G51" s="1190"/>
      <c r="H51" s="1191"/>
      <c r="I51" s="358" t="s">
        <v>527</v>
      </c>
      <c r="J51" s="359" t="s">
        <v>527</v>
      </c>
      <c r="K51" s="359" t="s">
        <v>527</v>
      </c>
      <c r="L51" s="359" t="s">
        <v>527</v>
      </c>
      <c r="M51" s="360" t="s">
        <v>527</v>
      </c>
    </row>
    <row r="52" spans="2:13" ht="27.75" customHeight="1">
      <c r="B52" s="1188"/>
      <c r="C52" s="1189"/>
      <c r="D52" s="106"/>
      <c r="E52" s="1190" t="s">
        <v>45</v>
      </c>
      <c r="F52" s="1190"/>
      <c r="G52" s="1190"/>
      <c r="H52" s="1191"/>
      <c r="I52" s="358">
        <v>2058</v>
      </c>
      <c r="J52" s="359">
        <v>2092</v>
      </c>
      <c r="K52" s="359">
        <v>1982</v>
      </c>
      <c r="L52" s="359">
        <v>2081</v>
      </c>
      <c r="M52" s="360">
        <v>1935</v>
      </c>
    </row>
    <row r="53" spans="2:13" ht="27.75" customHeight="1" thickBot="1">
      <c r="B53" s="1192" t="s">
        <v>46</v>
      </c>
      <c r="C53" s="1193"/>
      <c r="D53" s="110"/>
      <c r="E53" s="1194" t="s">
        <v>47</v>
      </c>
      <c r="F53" s="1194"/>
      <c r="G53" s="1194"/>
      <c r="H53" s="1195"/>
      <c r="I53" s="361">
        <v>-980</v>
      </c>
      <c r="J53" s="362">
        <v>-789</v>
      </c>
      <c r="K53" s="362">
        <v>-423</v>
      </c>
      <c r="L53" s="362">
        <v>-375</v>
      </c>
      <c r="M53" s="363">
        <v>-652</v>
      </c>
    </row>
    <row r="54" spans="2:13" ht="27.75" customHeight="1">
      <c r="B54" s="111" t="s">
        <v>48</v>
      </c>
      <c r="C54" s="112"/>
      <c r="D54" s="112"/>
      <c r="E54" s="113"/>
      <c r="F54" s="113"/>
      <c r="G54" s="113"/>
      <c r="H54" s="113"/>
      <c r="I54" s="114"/>
      <c r="J54" s="114"/>
      <c r="K54" s="114"/>
      <c r="L54" s="114"/>
      <c r="M54" s="114"/>
    </row>
    <row r="55" spans="2:13"/>
  </sheetData>
  <sheetProtection algorithmName="SHA-512" hashValue="z/ui8OW6+Lu7Ion3VUNTyYwvYCSIIff+eeJcqLJM6Dv06FDNbmWgtJEZze6H+zDb1l0AYaxgPDxmQqX+oUVTnw==" saltValue="C74kSkHzAEk9Ra17pAf7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571</v>
      </c>
      <c r="G54" s="119" t="s">
        <v>572</v>
      </c>
      <c r="H54" s="120" t="s">
        <v>573</v>
      </c>
    </row>
    <row r="55" spans="2:8" ht="52.5" customHeight="1">
      <c r="B55" s="121"/>
      <c r="C55" s="1211" t="s">
        <v>50</v>
      </c>
      <c r="D55" s="1211"/>
      <c r="E55" s="1212"/>
      <c r="F55" s="122">
        <v>651</v>
      </c>
      <c r="G55" s="122">
        <v>665</v>
      </c>
      <c r="H55" s="123">
        <v>473</v>
      </c>
    </row>
    <row r="56" spans="2:8" ht="52.5" customHeight="1">
      <c r="B56" s="124"/>
      <c r="C56" s="1213" t="s">
        <v>51</v>
      </c>
      <c r="D56" s="1213"/>
      <c r="E56" s="1214"/>
      <c r="F56" s="125">
        <v>389</v>
      </c>
      <c r="G56" s="125">
        <v>293</v>
      </c>
      <c r="H56" s="126">
        <v>307</v>
      </c>
    </row>
    <row r="57" spans="2:8" ht="53.25" customHeight="1">
      <c r="B57" s="124"/>
      <c r="C57" s="1215" t="s">
        <v>52</v>
      </c>
      <c r="D57" s="1215"/>
      <c r="E57" s="1216"/>
      <c r="F57" s="127">
        <v>568</v>
      </c>
      <c r="G57" s="127">
        <v>607</v>
      </c>
      <c r="H57" s="128">
        <v>607</v>
      </c>
    </row>
    <row r="58" spans="2:8" ht="45.75" customHeight="1">
      <c r="B58" s="129"/>
      <c r="C58" s="1203" t="s">
        <v>595</v>
      </c>
      <c r="D58" s="1204"/>
      <c r="E58" s="1205"/>
      <c r="F58" s="130">
        <v>356</v>
      </c>
      <c r="G58" s="130">
        <v>356</v>
      </c>
      <c r="H58" s="131">
        <v>356</v>
      </c>
    </row>
    <row r="59" spans="2:8" ht="45.75" customHeight="1">
      <c r="B59" s="129"/>
      <c r="C59" s="1203" t="s">
        <v>596</v>
      </c>
      <c r="D59" s="1204"/>
      <c r="E59" s="1205"/>
      <c r="F59" s="130">
        <v>69</v>
      </c>
      <c r="G59" s="130">
        <v>68</v>
      </c>
      <c r="H59" s="131">
        <v>68</v>
      </c>
    </row>
    <row r="60" spans="2:8" ht="45.75" customHeight="1">
      <c r="B60" s="129"/>
      <c r="C60" s="1203" t="s">
        <v>598</v>
      </c>
      <c r="D60" s="1204"/>
      <c r="E60" s="1205"/>
      <c r="F60" s="130">
        <v>27</v>
      </c>
      <c r="G60" s="130">
        <v>67</v>
      </c>
      <c r="H60" s="131">
        <v>67</v>
      </c>
    </row>
    <row r="61" spans="2:8" ht="45.75" customHeight="1">
      <c r="B61" s="129"/>
      <c r="C61" s="1203" t="s">
        <v>597</v>
      </c>
      <c r="D61" s="1204"/>
      <c r="E61" s="1205"/>
      <c r="F61" s="130">
        <v>58</v>
      </c>
      <c r="G61" s="130">
        <v>58</v>
      </c>
      <c r="H61" s="131">
        <v>58</v>
      </c>
    </row>
    <row r="62" spans="2:8" ht="45.75" customHeight="1" thickBot="1">
      <c r="B62" s="132"/>
      <c r="C62" s="1206" t="s">
        <v>599</v>
      </c>
      <c r="D62" s="1207"/>
      <c r="E62" s="1208"/>
      <c r="F62" s="133">
        <v>35</v>
      </c>
      <c r="G62" s="133">
        <v>35</v>
      </c>
      <c r="H62" s="134">
        <v>35</v>
      </c>
    </row>
    <row r="63" spans="2:8" ht="52.5" customHeight="1" thickBot="1">
      <c r="B63" s="135"/>
      <c r="C63" s="1209" t="s">
        <v>53</v>
      </c>
      <c r="D63" s="1209"/>
      <c r="E63" s="1210"/>
      <c r="F63" s="136">
        <v>1608</v>
      </c>
      <c r="G63" s="136">
        <v>1565</v>
      </c>
      <c r="H63" s="137">
        <v>1387</v>
      </c>
    </row>
    <row r="64" spans="2:8"/>
  </sheetData>
  <sheetProtection algorithmName="SHA-512" hashValue="73XHu3w7X34spi79nLWpRP4lhaiHfm9ju64XsAwE2cM+05X7/YfjTnbD3muxMIA0gZ27E0H7Gbk4y3B5M10TyA==" saltValue="Ynr+3KNAR6d5wkhxdnq9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566</v>
      </c>
      <c r="G2" s="151"/>
      <c r="H2" s="152"/>
    </row>
    <row r="3" spans="1:8">
      <c r="A3" s="148" t="s">
        <v>559</v>
      </c>
      <c r="B3" s="153"/>
      <c r="C3" s="154"/>
      <c r="D3" s="155">
        <v>3611724</v>
      </c>
      <c r="E3" s="156"/>
      <c r="F3" s="157">
        <v>289738</v>
      </c>
      <c r="G3" s="158"/>
      <c r="H3" s="159"/>
    </row>
    <row r="4" spans="1:8">
      <c r="A4" s="160"/>
      <c r="B4" s="161"/>
      <c r="C4" s="162"/>
      <c r="D4" s="163">
        <v>2122330</v>
      </c>
      <c r="E4" s="164"/>
      <c r="F4" s="165">
        <v>156238</v>
      </c>
      <c r="G4" s="166"/>
      <c r="H4" s="167"/>
    </row>
    <row r="5" spans="1:8">
      <c r="A5" s="148" t="s">
        <v>561</v>
      </c>
      <c r="B5" s="153"/>
      <c r="C5" s="154"/>
      <c r="D5" s="155">
        <v>2830806</v>
      </c>
      <c r="E5" s="156"/>
      <c r="F5" s="157">
        <v>316937</v>
      </c>
      <c r="G5" s="158"/>
      <c r="H5" s="159"/>
    </row>
    <row r="6" spans="1:8">
      <c r="A6" s="160"/>
      <c r="B6" s="161"/>
      <c r="C6" s="162"/>
      <c r="D6" s="163">
        <v>1914549</v>
      </c>
      <c r="E6" s="164"/>
      <c r="F6" s="165">
        <v>199150</v>
      </c>
      <c r="G6" s="166"/>
      <c r="H6" s="167"/>
    </row>
    <row r="7" spans="1:8">
      <c r="A7" s="148" t="s">
        <v>562</v>
      </c>
      <c r="B7" s="153"/>
      <c r="C7" s="154"/>
      <c r="D7" s="155">
        <v>1943753</v>
      </c>
      <c r="E7" s="156"/>
      <c r="F7" s="157">
        <v>332350</v>
      </c>
      <c r="G7" s="158"/>
      <c r="H7" s="159"/>
    </row>
    <row r="8" spans="1:8">
      <c r="A8" s="160"/>
      <c r="B8" s="161"/>
      <c r="C8" s="162"/>
      <c r="D8" s="163">
        <v>1140021</v>
      </c>
      <c r="E8" s="164"/>
      <c r="F8" s="165">
        <v>200453</v>
      </c>
      <c r="G8" s="166"/>
      <c r="H8" s="167"/>
    </row>
    <row r="9" spans="1:8">
      <c r="A9" s="148" t="s">
        <v>563</v>
      </c>
      <c r="B9" s="153"/>
      <c r="C9" s="154"/>
      <c r="D9" s="155">
        <v>3186964</v>
      </c>
      <c r="E9" s="156"/>
      <c r="F9" s="157">
        <v>362690</v>
      </c>
      <c r="G9" s="158"/>
      <c r="H9" s="159"/>
    </row>
    <row r="10" spans="1:8">
      <c r="A10" s="160"/>
      <c r="B10" s="161"/>
      <c r="C10" s="162"/>
      <c r="D10" s="163">
        <v>1484737</v>
      </c>
      <c r="E10" s="164"/>
      <c r="F10" s="165">
        <v>172580</v>
      </c>
      <c r="G10" s="166"/>
      <c r="H10" s="167"/>
    </row>
    <row r="11" spans="1:8">
      <c r="A11" s="148" t="s">
        <v>564</v>
      </c>
      <c r="B11" s="153"/>
      <c r="C11" s="154"/>
      <c r="D11" s="155">
        <v>1135623</v>
      </c>
      <c r="E11" s="156"/>
      <c r="F11" s="157">
        <v>296093</v>
      </c>
      <c r="G11" s="158"/>
      <c r="H11" s="159"/>
    </row>
    <row r="12" spans="1:8">
      <c r="A12" s="160"/>
      <c r="B12" s="161"/>
      <c r="C12" s="168"/>
      <c r="D12" s="163">
        <v>786810</v>
      </c>
      <c r="E12" s="164"/>
      <c r="F12" s="165">
        <v>140545</v>
      </c>
      <c r="G12" s="166"/>
      <c r="H12" s="167"/>
    </row>
    <row r="13" spans="1:8">
      <c r="A13" s="148"/>
      <c r="B13" s="153"/>
      <c r="C13" s="169"/>
      <c r="D13" s="170">
        <v>2541774</v>
      </c>
      <c r="E13" s="171"/>
      <c r="F13" s="172">
        <v>319562</v>
      </c>
      <c r="G13" s="173"/>
      <c r="H13" s="159"/>
    </row>
    <row r="14" spans="1:8">
      <c r="A14" s="160"/>
      <c r="B14" s="161"/>
      <c r="C14" s="162"/>
      <c r="D14" s="163">
        <v>1489689</v>
      </c>
      <c r="E14" s="164"/>
      <c r="F14" s="165">
        <v>173793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2.81</v>
      </c>
      <c r="C19" s="174">
        <f>ROUND(VALUE(SUBSTITUTE(実質収支比率等に係る経年分析!G$48,"▲","-")),2)</f>
        <v>0.54</v>
      </c>
      <c r="D19" s="174">
        <f>ROUND(VALUE(SUBSTITUTE(実質収支比率等に係る経年分析!H$48,"▲","-")),2)</f>
        <v>3.8</v>
      </c>
      <c r="E19" s="174">
        <f>ROUND(VALUE(SUBSTITUTE(実質収支比率等に係る経年分析!I$48,"▲","-")),2)</f>
        <v>32.619999999999997</v>
      </c>
      <c r="F19" s="174">
        <f>ROUND(VALUE(SUBSTITUTE(実質収支比率等に係る経年分析!J$48,"▲","-")),2)</f>
        <v>16.989999999999998</v>
      </c>
    </row>
    <row r="20" spans="1:11">
      <c r="A20" s="174" t="s">
        <v>57</v>
      </c>
      <c r="B20" s="174">
        <f>ROUND(VALUE(SUBSTITUTE(実質収支比率等に係る経年分析!F$47,"▲","-")),2)</f>
        <v>118.45</v>
      </c>
      <c r="C20" s="174">
        <f>ROUND(VALUE(SUBSTITUTE(実質収支比率等に係る経年分析!G$47,"▲","-")),2)</f>
        <v>109.54</v>
      </c>
      <c r="D20" s="174">
        <f>ROUND(VALUE(SUBSTITUTE(実質収支比率等に係る経年分析!H$47,"▲","-")),2)</f>
        <v>85.3</v>
      </c>
      <c r="E20" s="174">
        <f>ROUND(VALUE(SUBSTITUTE(実質収支比率等に係る経年分析!I$47,"▲","-")),2)</f>
        <v>73.03</v>
      </c>
      <c r="F20" s="174">
        <f>ROUND(VALUE(SUBSTITUTE(実質収支比率等に係る経年分析!J$47,"▲","-")),2)</f>
        <v>52.58</v>
      </c>
    </row>
    <row r="21" spans="1:11">
      <c r="A21" s="174" t="s">
        <v>58</v>
      </c>
      <c r="B21" s="174">
        <f>IF(ISNUMBER(VALUE(SUBSTITUTE(実質収支比率等に係る経年分析!F$49,"▲","-"))),ROUND(VALUE(SUBSTITUTE(実質収支比率等に係る経年分析!F$49,"▲","-")),2),NA())</f>
        <v>-13</v>
      </c>
      <c r="C21" s="174">
        <f>IF(ISNUMBER(VALUE(SUBSTITUTE(実質収支比率等に係る経年分析!G$49,"▲","-"))),ROUND(VALUE(SUBSTITUTE(実質収支比率等に係る経年分析!G$49,"▲","-")),2),NA())</f>
        <v>-11.74</v>
      </c>
      <c r="D21" s="174">
        <f>IF(ISNUMBER(VALUE(SUBSTITUTE(実質収支比率等に係る経年分析!H$49,"▲","-"))),ROUND(VALUE(SUBSTITUTE(実質収支比率等に係る経年分析!H$49,"▲","-")),2),NA())</f>
        <v>-13.99</v>
      </c>
      <c r="E21" s="174">
        <f>IF(ISNUMBER(VALUE(SUBSTITUTE(実質収支比率等に係る経年分析!I$49,"▲","-"))),ROUND(VALUE(SUBSTITUTE(実質収支比率等に係る経年分析!I$49,"▲","-")),2),NA())</f>
        <v>30.98</v>
      </c>
      <c r="F21" s="174">
        <f>IF(ISNUMBER(VALUE(SUBSTITUTE(実質収支比率等に係る経年分析!J$49,"▲","-"))),ROUND(VALUE(SUBSTITUTE(実質収支比率等に係る経年分析!J$49,"▲","-")),2),NA())</f>
        <v>11.01</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三島村簡易水道事業特別会計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c r="A30" s="175" t="str">
        <f>IF(連結実質赤字比率に係る赤字・黒字の構成分析!C$40="",NA(),連結実質赤字比率に係る赤字・黒字の構成分析!C$40)</f>
        <v>三島村介護保険特別会計(サービス事業勘定)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c r="A31" s="175" t="str">
        <f>IF(連結実質赤字比率に係る赤字・黒字の構成分析!C$39="",NA(),連結実質赤字比率に係る赤字・黒字の構成分析!C$39)</f>
        <v>三島村後期高齢者医療特別会計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c r="A32" s="175" t="str">
        <f>IF(連結実質赤字比率に係る赤字・黒字の構成分析!C$38="",NA(),連結実質赤字比率に係る赤字・黒字の構成分析!C$38)</f>
        <v>三島村船舶交通事業特別会計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2.92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10.84</v>
      </c>
      <c r="F32" s="175">
        <f>IF(ROUND(VALUE(SUBSTITUTE(連結実質赤字比率に係る赤字・黒字の構成分析!H$38,"▲", "-")), 2) &lt; 0, ABS(ROUND(VALUE(SUBSTITUTE(連結実質赤字比率に係る赤字・黒字の構成分析!H$38,"▲", "-")), 2)), NA())</f>
        <v>22.69</v>
      </c>
      <c r="G32" s="175" t="e">
        <f>IF(ROUND(VALUE(SUBSTITUTE(連結実質赤字比率に係る赤字・黒字の構成分析!H$38,"▲", "-")), 2) &gt;= 0, ABS(ROUND(VALUE(SUBSTITUTE(連結実質赤字比率に係る赤字・黒字の構成分析!H$38,"▲", "-")), 2)), NA())</f>
        <v>#N/A</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4.21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0.48</v>
      </c>
    </row>
    <row r="33" spans="1:16">
      <c r="A33" s="175" t="str">
        <f>IF(連結実質赤字比率に係る赤字・黒字の構成分析!C$37="",NA(),連結実質赤字比率に係る赤字・黒字の構成分析!C$37)</f>
        <v>三島村介護保険特別会計(保険事業勘定)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0.77</v>
      </c>
    </row>
    <row r="34" spans="1:16">
      <c r="A34" s="175" t="str">
        <f>IF(連結実質赤字比率に係る赤字・黒字の構成分析!C$36="",NA(),連結実質赤字比率に係る赤字・黒字の構成分析!C$36)</f>
        <v>三島村特産品焼酎事業特別会計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0.56999999999999995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v>
      </c>
    </row>
    <row r="35" spans="1:16">
      <c r="A35" s="175" t="str">
        <f>IF(連結実質赤字比率に係る赤字・黒字の構成分析!C$35="",NA(),連結実質赤字比率に係る赤字・黒字の構成分析!C$35)</f>
        <v>三島村国民健康保険特別会計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1.92</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0.53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32.61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16.98</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188</v>
      </c>
      <c r="E42" s="176"/>
      <c r="F42" s="176"/>
      <c r="G42" s="176">
        <f>'実質公債費比率（分子）の構造'!L$52</f>
        <v>179</v>
      </c>
      <c r="H42" s="176"/>
      <c r="I42" s="176"/>
      <c r="J42" s="176">
        <f>'実質公債費比率（分子）の構造'!M$52</f>
        <v>190</v>
      </c>
      <c r="K42" s="176"/>
      <c r="L42" s="176"/>
      <c r="M42" s="176">
        <f>'実質公債費比率（分子）の構造'!N$52</f>
        <v>202</v>
      </c>
      <c r="N42" s="176"/>
      <c r="O42" s="176"/>
      <c r="P42" s="176">
        <f>'実質公債費比率（分子）の構造'!O$52</f>
        <v>195</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254</v>
      </c>
      <c r="C49" s="176"/>
      <c r="D49" s="176"/>
      <c r="E49" s="176">
        <f>'実質公債費比率（分子）の構造'!L$45</f>
        <v>241</v>
      </c>
      <c r="F49" s="176"/>
      <c r="G49" s="176"/>
      <c r="H49" s="176">
        <f>'実質公債費比率（分子）の構造'!M$45</f>
        <v>258</v>
      </c>
      <c r="I49" s="176"/>
      <c r="J49" s="176"/>
      <c r="K49" s="176">
        <f>'実質公債費比率（分子）の構造'!N$45</f>
        <v>289</v>
      </c>
      <c r="L49" s="176"/>
      <c r="M49" s="176"/>
      <c r="N49" s="176">
        <f>'実質公債費比率（分子）の構造'!O$45</f>
        <v>295</v>
      </c>
      <c r="O49" s="176"/>
      <c r="P49" s="176"/>
    </row>
    <row r="50" spans="1:16">
      <c r="A50" s="176" t="s">
        <v>73</v>
      </c>
      <c r="B50" s="176" t="e">
        <f>NA()</f>
        <v>#N/A</v>
      </c>
      <c r="C50" s="176">
        <f>IF(ISNUMBER('実質公債費比率（分子）の構造'!K$53),'実質公債費比率（分子）の構造'!K$53,NA())</f>
        <v>66</v>
      </c>
      <c r="D50" s="176" t="e">
        <f>NA()</f>
        <v>#N/A</v>
      </c>
      <c r="E50" s="176" t="e">
        <f>NA()</f>
        <v>#N/A</v>
      </c>
      <c r="F50" s="176">
        <f>IF(ISNUMBER('実質公債費比率（分子）の構造'!L$53),'実質公債費比率（分子）の構造'!L$53,NA())</f>
        <v>62</v>
      </c>
      <c r="G50" s="176" t="e">
        <f>NA()</f>
        <v>#N/A</v>
      </c>
      <c r="H50" s="176" t="e">
        <f>NA()</f>
        <v>#N/A</v>
      </c>
      <c r="I50" s="176">
        <f>IF(ISNUMBER('実質公債費比率（分子）の構造'!M$53),'実質公債費比率（分子）の構造'!M$53,NA())</f>
        <v>68</v>
      </c>
      <c r="J50" s="176" t="e">
        <f>NA()</f>
        <v>#N/A</v>
      </c>
      <c r="K50" s="176" t="e">
        <f>NA()</f>
        <v>#N/A</v>
      </c>
      <c r="L50" s="176">
        <f>IF(ISNUMBER('実質公債費比率（分子）の構造'!N$53),'実質公債費比率（分子）の構造'!N$53,NA())</f>
        <v>87</v>
      </c>
      <c r="M50" s="176" t="e">
        <f>NA()</f>
        <v>#N/A</v>
      </c>
      <c r="N50" s="176" t="e">
        <f>NA()</f>
        <v>#N/A</v>
      </c>
      <c r="O50" s="176">
        <f>IF(ISNUMBER('実質公債費比率（分子）の構造'!O$53),'実質公債費比率（分子）の構造'!O$53,NA())</f>
        <v>100</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2058</v>
      </c>
      <c r="E56" s="175"/>
      <c r="F56" s="175"/>
      <c r="G56" s="175">
        <f>'将来負担比率（分子）の構造'!J$52</f>
        <v>2092</v>
      </c>
      <c r="H56" s="175"/>
      <c r="I56" s="175"/>
      <c r="J56" s="175">
        <f>'将来負担比率（分子）の構造'!K$52</f>
        <v>1982</v>
      </c>
      <c r="K56" s="175"/>
      <c r="L56" s="175"/>
      <c r="M56" s="175">
        <f>'将来負担比率（分子）の構造'!L$52</f>
        <v>2081</v>
      </c>
      <c r="N56" s="175"/>
      <c r="O56" s="175"/>
      <c r="P56" s="175">
        <f>'将来負担比率（分子）の構造'!M$52</f>
        <v>1935</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1989</v>
      </c>
      <c r="E58" s="175"/>
      <c r="F58" s="175"/>
      <c r="G58" s="175">
        <f>'将来負担比率（分子）の構造'!J$50</f>
        <v>1893</v>
      </c>
      <c r="H58" s="175"/>
      <c r="I58" s="175"/>
      <c r="J58" s="175">
        <f>'将来負担比率（分子）の構造'!K$50</f>
        <v>1782</v>
      </c>
      <c r="K58" s="175"/>
      <c r="L58" s="175"/>
      <c r="M58" s="175">
        <f>'将来負担比率（分子）の構造'!L$50</f>
        <v>1744</v>
      </c>
      <c r="N58" s="175"/>
      <c r="O58" s="175"/>
      <c r="P58" s="175">
        <f>'将来負担比率（分子）の構造'!M$50</f>
        <v>1580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f>'将来負担比率（分子）の構造'!K$48</f>
        <v>135</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250</v>
      </c>
      <c r="C62" s="175"/>
      <c r="D62" s="175"/>
      <c r="E62" s="175">
        <f>'将来負担比率（分子）の構造'!J$45</f>
        <v>256</v>
      </c>
      <c r="F62" s="175"/>
      <c r="G62" s="175"/>
      <c r="H62" s="175">
        <f>'将来負担比率（分子）の構造'!K$45</f>
        <v>283</v>
      </c>
      <c r="I62" s="175"/>
      <c r="J62" s="175"/>
      <c r="K62" s="175">
        <f>'将来負担比率（分子）の構造'!L$45</f>
        <v>256</v>
      </c>
      <c r="L62" s="175"/>
      <c r="M62" s="175"/>
      <c r="N62" s="175">
        <f>'将来負担比率（分子）の構造'!M$45</f>
        <v>307</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2817</v>
      </c>
      <c r="C66" s="175"/>
      <c r="D66" s="175"/>
      <c r="E66" s="175">
        <f>'将来負担比率（分子）の構造'!J$41</f>
        <v>2941</v>
      </c>
      <c r="F66" s="175"/>
      <c r="G66" s="175"/>
      <c r="H66" s="175">
        <f>'将来負担比率（分子）の構造'!K$41</f>
        <v>2922</v>
      </c>
      <c r="I66" s="175"/>
      <c r="J66" s="175"/>
      <c r="K66" s="175">
        <f>'将来負担比率（分子）の構造'!L$41</f>
        <v>3195</v>
      </c>
      <c r="L66" s="175"/>
      <c r="M66" s="175"/>
      <c r="N66" s="175">
        <f>'将来負担比率（分子）の構造'!M$41</f>
        <v>2555</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651</v>
      </c>
      <c r="C72" s="179">
        <f>基金残高に係る経年分析!G55</f>
        <v>665</v>
      </c>
      <c r="D72" s="179">
        <f>基金残高に係る経年分析!H55</f>
        <v>473</v>
      </c>
    </row>
    <row r="73" spans="1:16">
      <c r="A73" s="178" t="s">
        <v>80</v>
      </c>
      <c r="B73" s="179">
        <f>基金残高に係る経年分析!F56</f>
        <v>389</v>
      </c>
      <c r="C73" s="179">
        <f>基金残高に係る経年分析!G56</f>
        <v>293</v>
      </c>
      <c r="D73" s="179">
        <f>基金残高に係る経年分析!H56</f>
        <v>307</v>
      </c>
    </row>
    <row r="74" spans="1:16">
      <c r="A74" s="178" t="s">
        <v>81</v>
      </c>
      <c r="B74" s="179">
        <f>基金残高に係る経年分析!F57</f>
        <v>568</v>
      </c>
      <c r="C74" s="179">
        <f>基金残高に係る経年分析!G57</f>
        <v>607</v>
      </c>
      <c r="D74" s="179">
        <f>基金残高に係る経年分析!H57</f>
        <v>607</v>
      </c>
    </row>
  </sheetData>
  <sheetProtection algorithmName="SHA-512" hashValue="NTkRZQkEBtdA7SS0IlOs3YQ8+xZlnpJ32lwx2OmKF2rjVW1TqcrWZFIplAbDDm4yvViZ5pBAldYMQlXo152wiA==" saltValue="++JjSy29+GmY0tA6l82v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230</v>
      </c>
      <c r="C5" s="680"/>
      <c r="D5" s="680"/>
      <c r="E5" s="680"/>
      <c r="F5" s="680"/>
      <c r="G5" s="680"/>
      <c r="H5" s="680"/>
      <c r="I5" s="680"/>
      <c r="J5" s="680"/>
      <c r="K5" s="680"/>
      <c r="L5" s="680"/>
      <c r="M5" s="680"/>
      <c r="N5" s="680"/>
      <c r="O5" s="680"/>
      <c r="P5" s="680"/>
      <c r="Q5" s="681"/>
      <c r="R5" s="676">
        <v>44738</v>
      </c>
      <c r="S5" s="677"/>
      <c r="T5" s="677"/>
      <c r="U5" s="677"/>
      <c r="V5" s="677"/>
      <c r="W5" s="677"/>
      <c r="X5" s="677"/>
      <c r="Y5" s="702"/>
      <c r="Z5" s="715">
        <v>1.9</v>
      </c>
      <c r="AA5" s="715"/>
      <c r="AB5" s="715"/>
      <c r="AC5" s="715"/>
      <c r="AD5" s="716">
        <v>44738</v>
      </c>
      <c r="AE5" s="716"/>
      <c r="AF5" s="716"/>
      <c r="AG5" s="716"/>
      <c r="AH5" s="716"/>
      <c r="AI5" s="716"/>
      <c r="AJ5" s="716"/>
      <c r="AK5" s="716"/>
      <c r="AL5" s="703">
        <v>4.9000000000000004</v>
      </c>
      <c r="AM5" s="685"/>
      <c r="AN5" s="685"/>
      <c r="AO5" s="704"/>
      <c r="AP5" s="679" t="s">
        <v>231</v>
      </c>
      <c r="AQ5" s="680"/>
      <c r="AR5" s="680"/>
      <c r="AS5" s="680"/>
      <c r="AT5" s="680"/>
      <c r="AU5" s="680"/>
      <c r="AV5" s="680"/>
      <c r="AW5" s="680"/>
      <c r="AX5" s="680"/>
      <c r="AY5" s="680"/>
      <c r="AZ5" s="680"/>
      <c r="BA5" s="680"/>
      <c r="BB5" s="680"/>
      <c r="BC5" s="680"/>
      <c r="BD5" s="680"/>
      <c r="BE5" s="680"/>
      <c r="BF5" s="681"/>
      <c r="BG5" s="621">
        <v>44738</v>
      </c>
      <c r="BH5" s="622"/>
      <c r="BI5" s="622"/>
      <c r="BJ5" s="622"/>
      <c r="BK5" s="622"/>
      <c r="BL5" s="622"/>
      <c r="BM5" s="622"/>
      <c r="BN5" s="623"/>
      <c r="BO5" s="659">
        <v>100</v>
      </c>
      <c r="BP5" s="659"/>
      <c r="BQ5" s="659"/>
      <c r="BR5" s="659"/>
      <c r="BS5" s="660" t="s">
        <v>232</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224</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c r="B6" s="618" t="s">
        <v>236</v>
      </c>
      <c r="C6" s="619"/>
      <c r="D6" s="619"/>
      <c r="E6" s="619"/>
      <c r="F6" s="619"/>
      <c r="G6" s="619"/>
      <c r="H6" s="619"/>
      <c r="I6" s="619"/>
      <c r="J6" s="619"/>
      <c r="K6" s="619"/>
      <c r="L6" s="619"/>
      <c r="M6" s="619"/>
      <c r="N6" s="619"/>
      <c r="O6" s="619"/>
      <c r="P6" s="619"/>
      <c r="Q6" s="620"/>
      <c r="R6" s="621">
        <v>9793</v>
      </c>
      <c r="S6" s="622"/>
      <c r="T6" s="622"/>
      <c r="U6" s="622"/>
      <c r="V6" s="622"/>
      <c r="W6" s="622"/>
      <c r="X6" s="622"/>
      <c r="Y6" s="623"/>
      <c r="Z6" s="659">
        <v>0.4</v>
      </c>
      <c r="AA6" s="659"/>
      <c r="AB6" s="659"/>
      <c r="AC6" s="659"/>
      <c r="AD6" s="660">
        <v>9793</v>
      </c>
      <c r="AE6" s="660"/>
      <c r="AF6" s="660"/>
      <c r="AG6" s="660"/>
      <c r="AH6" s="660"/>
      <c r="AI6" s="660"/>
      <c r="AJ6" s="660"/>
      <c r="AK6" s="660"/>
      <c r="AL6" s="624">
        <v>1.1000000000000001</v>
      </c>
      <c r="AM6" s="625"/>
      <c r="AN6" s="625"/>
      <c r="AO6" s="661"/>
      <c r="AP6" s="618" t="s">
        <v>237</v>
      </c>
      <c r="AQ6" s="619"/>
      <c r="AR6" s="619"/>
      <c r="AS6" s="619"/>
      <c r="AT6" s="619"/>
      <c r="AU6" s="619"/>
      <c r="AV6" s="619"/>
      <c r="AW6" s="619"/>
      <c r="AX6" s="619"/>
      <c r="AY6" s="619"/>
      <c r="AZ6" s="619"/>
      <c r="BA6" s="619"/>
      <c r="BB6" s="619"/>
      <c r="BC6" s="619"/>
      <c r="BD6" s="619"/>
      <c r="BE6" s="619"/>
      <c r="BF6" s="620"/>
      <c r="BG6" s="621">
        <v>44738</v>
      </c>
      <c r="BH6" s="622"/>
      <c r="BI6" s="622"/>
      <c r="BJ6" s="622"/>
      <c r="BK6" s="622"/>
      <c r="BL6" s="622"/>
      <c r="BM6" s="622"/>
      <c r="BN6" s="623"/>
      <c r="BO6" s="659">
        <v>100</v>
      </c>
      <c r="BP6" s="659"/>
      <c r="BQ6" s="659"/>
      <c r="BR6" s="659"/>
      <c r="BS6" s="660" t="s">
        <v>232</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39130</v>
      </c>
      <c r="CS6" s="622"/>
      <c r="CT6" s="622"/>
      <c r="CU6" s="622"/>
      <c r="CV6" s="622"/>
      <c r="CW6" s="622"/>
      <c r="CX6" s="622"/>
      <c r="CY6" s="623"/>
      <c r="CZ6" s="703">
        <v>1.8</v>
      </c>
      <c r="DA6" s="685"/>
      <c r="DB6" s="685"/>
      <c r="DC6" s="705"/>
      <c r="DD6" s="627" t="s">
        <v>232</v>
      </c>
      <c r="DE6" s="622"/>
      <c r="DF6" s="622"/>
      <c r="DG6" s="622"/>
      <c r="DH6" s="622"/>
      <c r="DI6" s="622"/>
      <c r="DJ6" s="622"/>
      <c r="DK6" s="622"/>
      <c r="DL6" s="622"/>
      <c r="DM6" s="622"/>
      <c r="DN6" s="622"/>
      <c r="DO6" s="622"/>
      <c r="DP6" s="623"/>
      <c r="DQ6" s="627">
        <v>39130</v>
      </c>
      <c r="DR6" s="622"/>
      <c r="DS6" s="622"/>
      <c r="DT6" s="622"/>
      <c r="DU6" s="622"/>
      <c r="DV6" s="622"/>
      <c r="DW6" s="622"/>
      <c r="DX6" s="622"/>
      <c r="DY6" s="622"/>
      <c r="DZ6" s="622"/>
      <c r="EA6" s="622"/>
      <c r="EB6" s="622"/>
      <c r="EC6" s="658"/>
    </row>
    <row r="7" spans="2:143" ht="11.25" customHeight="1">
      <c r="B7" s="618" t="s">
        <v>239</v>
      </c>
      <c r="C7" s="619"/>
      <c r="D7" s="619"/>
      <c r="E7" s="619"/>
      <c r="F7" s="619"/>
      <c r="G7" s="619"/>
      <c r="H7" s="619"/>
      <c r="I7" s="619"/>
      <c r="J7" s="619"/>
      <c r="K7" s="619"/>
      <c r="L7" s="619"/>
      <c r="M7" s="619"/>
      <c r="N7" s="619"/>
      <c r="O7" s="619"/>
      <c r="P7" s="619"/>
      <c r="Q7" s="620"/>
      <c r="R7" s="621">
        <v>10</v>
      </c>
      <c r="S7" s="622"/>
      <c r="T7" s="622"/>
      <c r="U7" s="622"/>
      <c r="V7" s="622"/>
      <c r="W7" s="622"/>
      <c r="X7" s="622"/>
      <c r="Y7" s="623"/>
      <c r="Z7" s="659">
        <v>0</v>
      </c>
      <c r="AA7" s="659"/>
      <c r="AB7" s="659"/>
      <c r="AC7" s="659"/>
      <c r="AD7" s="660">
        <v>10</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20337</v>
      </c>
      <c r="BH7" s="622"/>
      <c r="BI7" s="622"/>
      <c r="BJ7" s="622"/>
      <c r="BK7" s="622"/>
      <c r="BL7" s="622"/>
      <c r="BM7" s="622"/>
      <c r="BN7" s="623"/>
      <c r="BO7" s="659">
        <v>45.5</v>
      </c>
      <c r="BP7" s="659"/>
      <c r="BQ7" s="659"/>
      <c r="BR7" s="659"/>
      <c r="BS7" s="660" t="s">
        <v>232</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564338</v>
      </c>
      <c r="CS7" s="622"/>
      <c r="CT7" s="622"/>
      <c r="CU7" s="622"/>
      <c r="CV7" s="622"/>
      <c r="CW7" s="622"/>
      <c r="CX7" s="622"/>
      <c r="CY7" s="623"/>
      <c r="CZ7" s="659">
        <v>25.9</v>
      </c>
      <c r="DA7" s="659"/>
      <c r="DB7" s="659"/>
      <c r="DC7" s="659"/>
      <c r="DD7" s="627">
        <v>126144</v>
      </c>
      <c r="DE7" s="622"/>
      <c r="DF7" s="622"/>
      <c r="DG7" s="622"/>
      <c r="DH7" s="622"/>
      <c r="DI7" s="622"/>
      <c r="DJ7" s="622"/>
      <c r="DK7" s="622"/>
      <c r="DL7" s="622"/>
      <c r="DM7" s="622"/>
      <c r="DN7" s="622"/>
      <c r="DO7" s="622"/>
      <c r="DP7" s="623"/>
      <c r="DQ7" s="627">
        <v>445056</v>
      </c>
      <c r="DR7" s="622"/>
      <c r="DS7" s="622"/>
      <c r="DT7" s="622"/>
      <c r="DU7" s="622"/>
      <c r="DV7" s="622"/>
      <c r="DW7" s="622"/>
      <c r="DX7" s="622"/>
      <c r="DY7" s="622"/>
      <c r="DZ7" s="622"/>
      <c r="EA7" s="622"/>
      <c r="EB7" s="622"/>
      <c r="EC7" s="658"/>
    </row>
    <row r="8" spans="2:143" ht="11.25" customHeight="1">
      <c r="B8" s="618" t="s">
        <v>242</v>
      </c>
      <c r="C8" s="619"/>
      <c r="D8" s="619"/>
      <c r="E8" s="619"/>
      <c r="F8" s="619"/>
      <c r="G8" s="619"/>
      <c r="H8" s="619"/>
      <c r="I8" s="619"/>
      <c r="J8" s="619"/>
      <c r="K8" s="619"/>
      <c r="L8" s="619"/>
      <c r="M8" s="619"/>
      <c r="N8" s="619"/>
      <c r="O8" s="619"/>
      <c r="P8" s="619"/>
      <c r="Q8" s="620"/>
      <c r="R8" s="621">
        <v>110</v>
      </c>
      <c r="S8" s="622"/>
      <c r="T8" s="622"/>
      <c r="U8" s="622"/>
      <c r="V8" s="622"/>
      <c r="W8" s="622"/>
      <c r="X8" s="622"/>
      <c r="Y8" s="623"/>
      <c r="Z8" s="659">
        <v>0</v>
      </c>
      <c r="AA8" s="659"/>
      <c r="AB8" s="659"/>
      <c r="AC8" s="659"/>
      <c r="AD8" s="660">
        <v>110</v>
      </c>
      <c r="AE8" s="660"/>
      <c r="AF8" s="660"/>
      <c r="AG8" s="660"/>
      <c r="AH8" s="660"/>
      <c r="AI8" s="660"/>
      <c r="AJ8" s="660"/>
      <c r="AK8" s="660"/>
      <c r="AL8" s="624">
        <v>0</v>
      </c>
      <c r="AM8" s="625"/>
      <c r="AN8" s="625"/>
      <c r="AO8" s="661"/>
      <c r="AP8" s="618" t="s">
        <v>243</v>
      </c>
      <c r="AQ8" s="619"/>
      <c r="AR8" s="619"/>
      <c r="AS8" s="619"/>
      <c r="AT8" s="619"/>
      <c r="AU8" s="619"/>
      <c r="AV8" s="619"/>
      <c r="AW8" s="619"/>
      <c r="AX8" s="619"/>
      <c r="AY8" s="619"/>
      <c r="AZ8" s="619"/>
      <c r="BA8" s="619"/>
      <c r="BB8" s="619"/>
      <c r="BC8" s="619"/>
      <c r="BD8" s="619"/>
      <c r="BE8" s="619"/>
      <c r="BF8" s="620"/>
      <c r="BG8" s="621">
        <v>574</v>
      </c>
      <c r="BH8" s="622"/>
      <c r="BI8" s="622"/>
      <c r="BJ8" s="622"/>
      <c r="BK8" s="622"/>
      <c r="BL8" s="622"/>
      <c r="BM8" s="622"/>
      <c r="BN8" s="623"/>
      <c r="BO8" s="659">
        <v>1.3</v>
      </c>
      <c r="BP8" s="659"/>
      <c r="BQ8" s="659"/>
      <c r="BR8" s="659"/>
      <c r="BS8" s="660" t="s">
        <v>232</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129959</v>
      </c>
      <c r="CS8" s="622"/>
      <c r="CT8" s="622"/>
      <c r="CU8" s="622"/>
      <c r="CV8" s="622"/>
      <c r="CW8" s="622"/>
      <c r="CX8" s="622"/>
      <c r="CY8" s="623"/>
      <c r="CZ8" s="659">
        <v>6</v>
      </c>
      <c r="DA8" s="659"/>
      <c r="DB8" s="659"/>
      <c r="DC8" s="659"/>
      <c r="DD8" s="627">
        <v>1051</v>
      </c>
      <c r="DE8" s="622"/>
      <c r="DF8" s="622"/>
      <c r="DG8" s="622"/>
      <c r="DH8" s="622"/>
      <c r="DI8" s="622"/>
      <c r="DJ8" s="622"/>
      <c r="DK8" s="622"/>
      <c r="DL8" s="622"/>
      <c r="DM8" s="622"/>
      <c r="DN8" s="622"/>
      <c r="DO8" s="622"/>
      <c r="DP8" s="623"/>
      <c r="DQ8" s="627">
        <v>89610</v>
      </c>
      <c r="DR8" s="622"/>
      <c r="DS8" s="622"/>
      <c r="DT8" s="622"/>
      <c r="DU8" s="622"/>
      <c r="DV8" s="622"/>
      <c r="DW8" s="622"/>
      <c r="DX8" s="622"/>
      <c r="DY8" s="622"/>
      <c r="DZ8" s="622"/>
      <c r="EA8" s="622"/>
      <c r="EB8" s="622"/>
      <c r="EC8" s="658"/>
    </row>
    <row r="9" spans="2:143" ht="11.25" customHeight="1">
      <c r="B9" s="618" t="s">
        <v>245</v>
      </c>
      <c r="C9" s="619"/>
      <c r="D9" s="619"/>
      <c r="E9" s="619"/>
      <c r="F9" s="619"/>
      <c r="G9" s="619"/>
      <c r="H9" s="619"/>
      <c r="I9" s="619"/>
      <c r="J9" s="619"/>
      <c r="K9" s="619"/>
      <c r="L9" s="619"/>
      <c r="M9" s="619"/>
      <c r="N9" s="619"/>
      <c r="O9" s="619"/>
      <c r="P9" s="619"/>
      <c r="Q9" s="620"/>
      <c r="R9" s="621">
        <v>131</v>
      </c>
      <c r="S9" s="622"/>
      <c r="T9" s="622"/>
      <c r="U9" s="622"/>
      <c r="V9" s="622"/>
      <c r="W9" s="622"/>
      <c r="X9" s="622"/>
      <c r="Y9" s="623"/>
      <c r="Z9" s="659">
        <v>0</v>
      </c>
      <c r="AA9" s="659"/>
      <c r="AB9" s="659"/>
      <c r="AC9" s="659"/>
      <c r="AD9" s="660">
        <v>131</v>
      </c>
      <c r="AE9" s="660"/>
      <c r="AF9" s="660"/>
      <c r="AG9" s="660"/>
      <c r="AH9" s="660"/>
      <c r="AI9" s="660"/>
      <c r="AJ9" s="660"/>
      <c r="AK9" s="660"/>
      <c r="AL9" s="624">
        <v>0</v>
      </c>
      <c r="AM9" s="625"/>
      <c r="AN9" s="625"/>
      <c r="AO9" s="661"/>
      <c r="AP9" s="618" t="s">
        <v>246</v>
      </c>
      <c r="AQ9" s="619"/>
      <c r="AR9" s="619"/>
      <c r="AS9" s="619"/>
      <c r="AT9" s="619"/>
      <c r="AU9" s="619"/>
      <c r="AV9" s="619"/>
      <c r="AW9" s="619"/>
      <c r="AX9" s="619"/>
      <c r="AY9" s="619"/>
      <c r="AZ9" s="619"/>
      <c r="BA9" s="619"/>
      <c r="BB9" s="619"/>
      <c r="BC9" s="619"/>
      <c r="BD9" s="619"/>
      <c r="BE9" s="619"/>
      <c r="BF9" s="620"/>
      <c r="BG9" s="621">
        <v>18056</v>
      </c>
      <c r="BH9" s="622"/>
      <c r="BI9" s="622"/>
      <c r="BJ9" s="622"/>
      <c r="BK9" s="622"/>
      <c r="BL9" s="622"/>
      <c r="BM9" s="622"/>
      <c r="BN9" s="623"/>
      <c r="BO9" s="659">
        <v>40.4</v>
      </c>
      <c r="BP9" s="659"/>
      <c r="BQ9" s="659"/>
      <c r="BR9" s="659"/>
      <c r="BS9" s="660" t="s">
        <v>247</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181314</v>
      </c>
      <c r="CS9" s="622"/>
      <c r="CT9" s="622"/>
      <c r="CU9" s="622"/>
      <c r="CV9" s="622"/>
      <c r="CW9" s="622"/>
      <c r="CX9" s="622"/>
      <c r="CY9" s="623"/>
      <c r="CZ9" s="659">
        <v>8.3000000000000007</v>
      </c>
      <c r="DA9" s="659"/>
      <c r="DB9" s="659"/>
      <c r="DC9" s="659"/>
      <c r="DD9" s="627">
        <v>5621</v>
      </c>
      <c r="DE9" s="622"/>
      <c r="DF9" s="622"/>
      <c r="DG9" s="622"/>
      <c r="DH9" s="622"/>
      <c r="DI9" s="622"/>
      <c r="DJ9" s="622"/>
      <c r="DK9" s="622"/>
      <c r="DL9" s="622"/>
      <c r="DM9" s="622"/>
      <c r="DN9" s="622"/>
      <c r="DO9" s="622"/>
      <c r="DP9" s="623"/>
      <c r="DQ9" s="627">
        <v>96207</v>
      </c>
      <c r="DR9" s="622"/>
      <c r="DS9" s="622"/>
      <c r="DT9" s="622"/>
      <c r="DU9" s="622"/>
      <c r="DV9" s="622"/>
      <c r="DW9" s="622"/>
      <c r="DX9" s="622"/>
      <c r="DY9" s="622"/>
      <c r="DZ9" s="622"/>
      <c r="EA9" s="622"/>
      <c r="EB9" s="622"/>
      <c r="EC9" s="658"/>
    </row>
    <row r="10" spans="2:143" ht="11.25" customHeight="1">
      <c r="B10" s="618" t="s">
        <v>249</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59" t="s">
        <v>247</v>
      </c>
      <c r="AA10" s="659"/>
      <c r="AB10" s="659"/>
      <c r="AC10" s="659"/>
      <c r="AD10" s="660" t="s">
        <v>232</v>
      </c>
      <c r="AE10" s="660"/>
      <c r="AF10" s="660"/>
      <c r="AG10" s="660"/>
      <c r="AH10" s="660"/>
      <c r="AI10" s="660"/>
      <c r="AJ10" s="660"/>
      <c r="AK10" s="660"/>
      <c r="AL10" s="624" t="s">
        <v>232</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1541</v>
      </c>
      <c r="BH10" s="622"/>
      <c r="BI10" s="622"/>
      <c r="BJ10" s="622"/>
      <c r="BK10" s="622"/>
      <c r="BL10" s="622"/>
      <c r="BM10" s="622"/>
      <c r="BN10" s="623"/>
      <c r="BO10" s="659">
        <v>3.4</v>
      </c>
      <c r="BP10" s="659"/>
      <c r="BQ10" s="659"/>
      <c r="BR10" s="659"/>
      <c r="BS10" s="660" t="s">
        <v>247</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t="s">
        <v>247</v>
      </c>
      <c r="CS10" s="622"/>
      <c r="CT10" s="622"/>
      <c r="CU10" s="622"/>
      <c r="CV10" s="622"/>
      <c r="CW10" s="622"/>
      <c r="CX10" s="622"/>
      <c r="CY10" s="623"/>
      <c r="CZ10" s="659" t="s">
        <v>232</v>
      </c>
      <c r="DA10" s="659"/>
      <c r="DB10" s="659"/>
      <c r="DC10" s="659"/>
      <c r="DD10" s="627" t="s">
        <v>232</v>
      </c>
      <c r="DE10" s="622"/>
      <c r="DF10" s="622"/>
      <c r="DG10" s="622"/>
      <c r="DH10" s="622"/>
      <c r="DI10" s="622"/>
      <c r="DJ10" s="622"/>
      <c r="DK10" s="622"/>
      <c r="DL10" s="622"/>
      <c r="DM10" s="622"/>
      <c r="DN10" s="622"/>
      <c r="DO10" s="622"/>
      <c r="DP10" s="623"/>
      <c r="DQ10" s="627" t="s">
        <v>232</v>
      </c>
      <c r="DR10" s="622"/>
      <c r="DS10" s="622"/>
      <c r="DT10" s="622"/>
      <c r="DU10" s="622"/>
      <c r="DV10" s="622"/>
      <c r="DW10" s="622"/>
      <c r="DX10" s="622"/>
      <c r="DY10" s="622"/>
      <c r="DZ10" s="622"/>
      <c r="EA10" s="622"/>
      <c r="EB10" s="622"/>
      <c r="EC10" s="658"/>
    </row>
    <row r="11" spans="2:143" ht="11.25" customHeight="1">
      <c r="B11" s="618" t="s">
        <v>252</v>
      </c>
      <c r="C11" s="619"/>
      <c r="D11" s="619"/>
      <c r="E11" s="619"/>
      <c r="F11" s="619"/>
      <c r="G11" s="619"/>
      <c r="H11" s="619"/>
      <c r="I11" s="619"/>
      <c r="J11" s="619"/>
      <c r="K11" s="619"/>
      <c r="L11" s="619"/>
      <c r="M11" s="619"/>
      <c r="N11" s="619"/>
      <c r="O11" s="619"/>
      <c r="P11" s="619"/>
      <c r="Q11" s="620"/>
      <c r="R11" s="621">
        <v>9313</v>
      </c>
      <c r="S11" s="622"/>
      <c r="T11" s="622"/>
      <c r="U11" s="622"/>
      <c r="V11" s="622"/>
      <c r="W11" s="622"/>
      <c r="X11" s="622"/>
      <c r="Y11" s="623"/>
      <c r="Z11" s="624">
        <v>0.4</v>
      </c>
      <c r="AA11" s="625"/>
      <c r="AB11" s="625"/>
      <c r="AC11" s="626"/>
      <c r="AD11" s="627">
        <v>9313</v>
      </c>
      <c r="AE11" s="622"/>
      <c r="AF11" s="622"/>
      <c r="AG11" s="622"/>
      <c r="AH11" s="622"/>
      <c r="AI11" s="622"/>
      <c r="AJ11" s="622"/>
      <c r="AK11" s="623"/>
      <c r="AL11" s="624">
        <v>1</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166</v>
      </c>
      <c r="BH11" s="622"/>
      <c r="BI11" s="622"/>
      <c r="BJ11" s="622"/>
      <c r="BK11" s="622"/>
      <c r="BL11" s="622"/>
      <c r="BM11" s="622"/>
      <c r="BN11" s="623"/>
      <c r="BO11" s="659">
        <v>0.4</v>
      </c>
      <c r="BP11" s="659"/>
      <c r="BQ11" s="659"/>
      <c r="BR11" s="659"/>
      <c r="BS11" s="660" t="s">
        <v>247</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134269</v>
      </c>
      <c r="CS11" s="622"/>
      <c r="CT11" s="622"/>
      <c r="CU11" s="622"/>
      <c r="CV11" s="622"/>
      <c r="CW11" s="622"/>
      <c r="CX11" s="622"/>
      <c r="CY11" s="623"/>
      <c r="CZ11" s="659">
        <v>6.2</v>
      </c>
      <c r="DA11" s="659"/>
      <c r="DB11" s="659"/>
      <c r="DC11" s="659"/>
      <c r="DD11" s="627">
        <v>79479</v>
      </c>
      <c r="DE11" s="622"/>
      <c r="DF11" s="622"/>
      <c r="DG11" s="622"/>
      <c r="DH11" s="622"/>
      <c r="DI11" s="622"/>
      <c r="DJ11" s="622"/>
      <c r="DK11" s="622"/>
      <c r="DL11" s="622"/>
      <c r="DM11" s="622"/>
      <c r="DN11" s="622"/>
      <c r="DO11" s="622"/>
      <c r="DP11" s="623"/>
      <c r="DQ11" s="627">
        <v>72385</v>
      </c>
      <c r="DR11" s="622"/>
      <c r="DS11" s="622"/>
      <c r="DT11" s="622"/>
      <c r="DU11" s="622"/>
      <c r="DV11" s="622"/>
      <c r="DW11" s="622"/>
      <c r="DX11" s="622"/>
      <c r="DY11" s="622"/>
      <c r="DZ11" s="622"/>
      <c r="EA11" s="622"/>
      <c r="EB11" s="622"/>
      <c r="EC11" s="658"/>
    </row>
    <row r="12" spans="2:143" ht="11.25" customHeight="1">
      <c r="B12" s="618" t="s">
        <v>255</v>
      </c>
      <c r="C12" s="619"/>
      <c r="D12" s="619"/>
      <c r="E12" s="619"/>
      <c r="F12" s="619"/>
      <c r="G12" s="619"/>
      <c r="H12" s="619"/>
      <c r="I12" s="619"/>
      <c r="J12" s="619"/>
      <c r="K12" s="619"/>
      <c r="L12" s="619"/>
      <c r="M12" s="619"/>
      <c r="N12" s="619"/>
      <c r="O12" s="619"/>
      <c r="P12" s="619"/>
      <c r="Q12" s="620"/>
      <c r="R12" s="621" t="s">
        <v>232</v>
      </c>
      <c r="S12" s="622"/>
      <c r="T12" s="622"/>
      <c r="U12" s="622"/>
      <c r="V12" s="622"/>
      <c r="W12" s="622"/>
      <c r="X12" s="622"/>
      <c r="Y12" s="623"/>
      <c r="Z12" s="659" t="s">
        <v>247</v>
      </c>
      <c r="AA12" s="659"/>
      <c r="AB12" s="659"/>
      <c r="AC12" s="659"/>
      <c r="AD12" s="660" t="s">
        <v>232</v>
      </c>
      <c r="AE12" s="660"/>
      <c r="AF12" s="660"/>
      <c r="AG12" s="660"/>
      <c r="AH12" s="660"/>
      <c r="AI12" s="660"/>
      <c r="AJ12" s="660"/>
      <c r="AK12" s="660"/>
      <c r="AL12" s="624" t="s">
        <v>232</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21649</v>
      </c>
      <c r="BH12" s="622"/>
      <c r="BI12" s="622"/>
      <c r="BJ12" s="622"/>
      <c r="BK12" s="622"/>
      <c r="BL12" s="622"/>
      <c r="BM12" s="622"/>
      <c r="BN12" s="623"/>
      <c r="BO12" s="659">
        <v>48.4</v>
      </c>
      <c r="BP12" s="659"/>
      <c r="BQ12" s="659"/>
      <c r="BR12" s="659"/>
      <c r="BS12" s="660" t="s">
        <v>232</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13996</v>
      </c>
      <c r="CS12" s="622"/>
      <c r="CT12" s="622"/>
      <c r="CU12" s="622"/>
      <c r="CV12" s="622"/>
      <c r="CW12" s="622"/>
      <c r="CX12" s="622"/>
      <c r="CY12" s="623"/>
      <c r="CZ12" s="659">
        <v>0.6</v>
      </c>
      <c r="DA12" s="659"/>
      <c r="DB12" s="659"/>
      <c r="DC12" s="659"/>
      <c r="DD12" s="627">
        <v>6079</v>
      </c>
      <c r="DE12" s="622"/>
      <c r="DF12" s="622"/>
      <c r="DG12" s="622"/>
      <c r="DH12" s="622"/>
      <c r="DI12" s="622"/>
      <c r="DJ12" s="622"/>
      <c r="DK12" s="622"/>
      <c r="DL12" s="622"/>
      <c r="DM12" s="622"/>
      <c r="DN12" s="622"/>
      <c r="DO12" s="622"/>
      <c r="DP12" s="623"/>
      <c r="DQ12" s="627">
        <v>9341</v>
      </c>
      <c r="DR12" s="622"/>
      <c r="DS12" s="622"/>
      <c r="DT12" s="622"/>
      <c r="DU12" s="622"/>
      <c r="DV12" s="622"/>
      <c r="DW12" s="622"/>
      <c r="DX12" s="622"/>
      <c r="DY12" s="622"/>
      <c r="DZ12" s="622"/>
      <c r="EA12" s="622"/>
      <c r="EB12" s="622"/>
      <c r="EC12" s="658"/>
    </row>
    <row r="13" spans="2:143" ht="11.25" customHeight="1">
      <c r="B13" s="618" t="s">
        <v>258</v>
      </c>
      <c r="C13" s="619"/>
      <c r="D13" s="619"/>
      <c r="E13" s="619"/>
      <c r="F13" s="619"/>
      <c r="G13" s="619"/>
      <c r="H13" s="619"/>
      <c r="I13" s="619"/>
      <c r="J13" s="619"/>
      <c r="K13" s="619"/>
      <c r="L13" s="619"/>
      <c r="M13" s="619"/>
      <c r="N13" s="619"/>
      <c r="O13" s="619"/>
      <c r="P13" s="619"/>
      <c r="Q13" s="620"/>
      <c r="R13" s="621" t="s">
        <v>232</v>
      </c>
      <c r="S13" s="622"/>
      <c r="T13" s="622"/>
      <c r="U13" s="622"/>
      <c r="V13" s="622"/>
      <c r="W13" s="622"/>
      <c r="X13" s="622"/>
      <c r="Y13" s="623"/>
      <c r="Z13" s="659" t="s">
        <v>232</v>
      </c>
      <c r="AA13" s="659"/>
      <c r="AB13" s="659"/>
      <c r="AC13" s="659"/>
      <c r="AD13" s="660" t="s">
        <v>232</v>
      </c>
      <c r="AE13" s="660"/>
      <c r="AF13" s="660"/>
      <c r="AG13" s="660"/>
      <c r="AH13" s="660"/>
      <c r="AI13" s="660"/>
      <c r="AJ13" s="660"/>
      <c r="AK13" s="660"/>
      <c r="AL13" s="624" t="s">
        <v>247</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21649</v>
      </c>
      <c r="BH13" s="622"/>
      <c r="BI13" s="622"/>
      <c r="BJ13" s="622"/>
      <c r="BK13" s="622"/>
      <c r="BL13" s="622"/>
      <c r="BM13" s="622"/>
      <c r="BN13" s="623"/>
      <c r="BO13" s="659">
        <v>48.4</v>
      </c>
      <c r="BP13" s="659"/>
      <c r="BQ13" s="659"/>
      <c r="BR13" s="659"/>
      <c r="BS13" s="660" t="s">
        <v>232</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224031</v>
      </c>
      <c r="CS13" s="622"/>
      <c r="CT13" s="622"/>
      <c r="CU13" s="622"/>
      <c r="CV13" s="622"/>
      <c r="CW13" s="622"/>
      <c r="CX13" s="622"/>
      <c r="CY13" s="623"/>
      <c r="CZ13" s="659">
        <v>10.3</v>
      </c>
      <c r="DA13" s="659"/>
      <c r="DB13" s="659"/>
      <c r="DC13" s="659"/>
      <c r="DD13" s="627">
        <v>200363</v>
      </c>
      <c r="DE13" s="622"/>
      <c r="DF13" s="622"/>
      <c r="DG13" s="622"/>
      <c r="DH13" s="622"/>
      <c r="DI13" s="622"/>
      <c r="DJ13" s="622"/>
      <c r="DK13" s="622"/>
      <c r="DL13" s="622"/>
      <c r="DM13" s="622"/>
      <c r="DN13" s="622"/>
      <c r="DO13" s="622"/>
      <c r="DP13" s="623"/>
      <c r="DQ13" s="627">
        <v>66416</v>
      </c>
      <c r="DR13" s="622"/>
      <c r="DS13" s="622"/>
      <c r="DT13" s="622"/>
      <c r="DU13" s="622"/>
      <c r="DV13" s="622"/>
      <c r="DW13" s="622"/>
      <c r="DX13" s="622"/>
      <c r="DY13" s="622"/>
      <c r="DZ13" s="622"/>
      <c r="EA13" s="622"/>
      <c r="EB13" s="622"/>
      <c r="EC13" s="658"/>
    </row>
    <row r="14" spans="2:143" ht="11.25" customHeight="1">
      <c r="B14" s="618" t="s">
        <v>261</v>
      </c>
      <c r="C14" s="619"/>
      <c r="D14" s="619"/>
      <c r="E14" s="619"/>
      <c r="F14" s="619"/>
      <c r="G14" s="619"/>
      <c r="H14" s="619"/>
      <c r="I14" s="619"/>
      <c r="J14" s="619"/>
      <c r="K14" s="619"/>
      <c r="L14" s="619"/>
      <c r="M14" s="619"/>
      <c r="N14" s="619"/>
      <c r="O14" s="619"/>
      <c r="P14" s="619"/>
      <c r="Q14" s="620"/>
      <c r="R14" s="621" t="s">
        <v>247</v>
      </c>
      <c r="S14" s="622"/>
      <c r="T14" s="622"/>
      <c r="U14" s="622"/>
      <c r="V14" s="622"/>
      <c r="W14" s="622"/>
      <c r="X14" s="622"/>
      <c r="Y14" s="623"/>
      <c r="Z14" s="659" t="s">
        <v>247</v>
      </c>
      <c r="AA14" s="659"/>
      <c r="AB14" s="659"/>
      <c r="AC14" s="659"/>
      <c r="AD14" s="660" t="s">
        <v>247</v>
      </c>
      <c r="AE14" s="660"/>
      <c r="AF14" s="660"/>
      <c r="AG14" s="660"/>
      <c r="AH14" s="660"/>
      <c r="AI14" s="660"/>
      <c r="AJ14" s="660"/>
      <c r="AK14" s="660"/>
      <c r="AL14" s="624" t="s">
        <v>232</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1476</v>
      </c>
      <c r="BH14" s="622"/>
      <c r="BI14" s="622"/>
      <c r="BJ14" s="622"/>
      <c r="BK14" s="622"/>
      <c r="BL14" s="622"/>
      <c r="BM14" s="622"/>
      <c r="BN14" s="623"/>
      <c r="BO14" s="659">
        <v>3.3</v>
      </c>
      <c r="BP14" s="659"/>
      <c r="BQ14" s="659"/>
      <c r="BR14" s="659"/>
      <c r="BS14" s="660" t="s">
        <v>247</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7690</v>
      </c>
      <c r="CS14" s="622"/>
      <c r="CT14" s="622"/>
      <c r="CU14" s="622"/>
      <c r="CV14" s="622"/>
      <c r="CW14" s="622"/>
      <c r="CX14" s="622"/>
      <c r="CY14" s="623"/>
      <c r="CZ14" s="659">
        <v>0.4</v>
      </c>
      <c r="DA14" s="659"/>
      <c r="DB14" s="659"/>
      <c r="DC14" s="659"/>
      <c r="DD14" s="627" t="s">
        <v>232</v>
      </c>
      <c r="DE14" s="622"/>
      <c r="DF14" s="622"/>
      <c r="DG14" s="622"/>
      <c r="DH14" s="622"/>
      <c r="DI14" s="622"/>
      <c r="DJ14" s="622"/>
      <c r="DK14" s="622"/>
      <c r="DL14" s="622"/>
      <c r="DM14" s="622"/>
      <c r="DN14" s="622"/>
      <c r="DO14" s="622"/>
      <c r="DP14" s="623"/>
      <c r="DQ14" s="627">
        <v>7690</v>
      </c>
      <c r="DR14" s="622"/>
      <c r="DS14" s="622"/>
      <c r="DT14" s="622"/>
      <c r="DU14" s="622"/>
      <c r="DV14" s="622"/>
      <c r="DW14" s="622"/>
      <c r="DX14" s="622"/>
      <c r="DY14" s="622"/>
      <c r="DZ14" s="622"/>
      <c r="EA14" s="622"/>
      <c r="EB14" s="622"/>
      <c r="EC14" s="658"/>
    </row>
    <row r="15" spans="2:143" ht="11.25" customHeight="1">
      <c r="B15" s="618" t="s">
        <v>264</v>
      </c>
      <c r="C15" s="619"/>
      <c r="D15" s="619"/>
      <c r="E15" s="619"/>
      <c r="F15" s="619"/>
      <c r="G15" s="619"/>
      <c r="H15" s="619"/>
      <c r="I15" s="619"/>
      <c r="J15" s="619"/>
      <c r="K15" s="619"/>
      <c r="L15" s="619"/>
      <c r="M15" s="619"/>
      <c r="N15" s="619"/>
      <c r="O15" s="619"/>
      <c r="P15" s="619"/>
      <c r="Q15" s="620"/>
      <c r="R15" s="621" t="s">
        <v>232</v>
      </c>
      <c r="S15" s="622"/>
      <c r="T15" s="622"/>
      <c r="U15" s="622"/>
      <c r="V15" s="622"/>
      <c r="W15" s="622"/>
      <c r="X15" s="622"/>
      <c r="Y15" s="623"/>
      <c r="Z15" s="659" t="s">
        <v>247</v>
      </c>
      <c r="AA15" s="659"/>
      <c r="AB15" s="659"/>
      <c r="AC15" s="659"/>
      <c r="AD15" s="660" t="s">
        <v>232</v>
      </c>
      <c r="AE15" s="660"/>
      <c r="AF15" s="660"/>
      <c r="AG15" s="660"/>
      <c r="AH15" s="660"/>
      <c r="AI15" s="660"/>
      <c r="AJ15" s="660"/>
      <c r="AK15" s="660"/>
      <c r="AL15" s="624" t="s">
        <v>232</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1276</v>
      </c>
      <c r="BH15" s="622"/>
      <c r="BI15" s="622"/>
      <c r="BJ15" s="622"/>
      <c r="BK15" s="622"/>
      <c r="BL15" s="622"/>
      <c r="BM15" s="622"/>
      <c r="BN15" s="623"/>
      <c r="BO15" s="659">
        <v>2.9</v>
      </c>
      <c r="BP15" s="659"/>
      <c r="BQ15" s="659"/>
      <c r="BR15" s="659"/>
      <c r="BS15" s="660" t="s">
        <v>232</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126457</v>
      </c>
      <c r="CS15" s="622"/>
      <c r="CT15" s="622"/>
      <c r="CU15" s="622"/>
      <c r="CV15" s="622"/>
      <c r="CW15" s="622"/>
      <c r="CX15" s="622"/>
      <c r="CY15" s="623"/>
      <c r="CZ15" s="659">
        <v>5.8</v>
      </c>
      <c r="DA15" s="659"/>
      <c r="DB15" s="659"/>
      <c r="DC15" s="659"/>
      <c r="DD15" s="627">
        <v>308</v>
      </c>
      <c r="DE15" s="622"/>
      <c r="DF15" s="622"/>
      <c r="DG15" s="622"/>
      <c r="DH15" s="622"/>
      <c r="DI15" s="622"/>
      <c r="DJ15" s="622"/>
      <c r="DK15" s="622"/>
      <c r="DL15" s="622"/>
      <c r="DM15" s="622"/>
      <c r="DN15" s="622"/>
      <c r="DO15" s="622"/>
      <c r="DP15" s="623"/>
      <c r="DQ15" s="627">
        <v>101803</v>
      </c>
      <c r="DR15" s="622"/>
      <c r="DS15" s="622"/>
      <c r="DT15" s="622"/>
      <c r="DU15" s="622"/>
      <c r="DV15" s="622"/>
      <c r="DW15" s="622"/>
      <c r="DX15" s="622"/>
      <c r="DY15" s="622"/>
      <c r="DZ15" s="622"/>
      <c r="EA15" s="622"/>
      <c r="EB15" s="622"/>
      <c r="EC15" s="658"/>
    </row>
    <row r="16" spans="2:143" ht="11.25" customHeight="1">
      <c r="B16" s="618" t="s">
        <v>267</v>
      </c>
      <c r="C16" s="619"/>
      <c r="D16" s="619"/>
      <c r="E16" s="619"/>
      <c r="F16" s="619"/>
      <c r="G16" s="619"/>
      <c r="H16" s="619"/>
      <c r="I16" s="619"/>
      <c r="J16" s="619"/>
      <c r="K16" s="619"/>
      <c r="L16" s="619"/>
      <c r="M16" s="619"/>
      <c r="N16" s="619"/>
      <c r="O16" s="619"/>
      <c r="P16" s="619"/>
      <c r="Q16" s="620"/>
      <c r="R16" s="621">
        <v>486</v>
      </c>
      <c r="S16" s="622"/>
      <c r="T16" s="622"/>
      <c r="U16" s="622"/>
      <c r="V16" s="622"/>
      <c r="W16" s="622"/>
      <c r="X16" s="622"/>
      <c r="Y16" s="623"/>
      <c r="Z16" s="659">
        <v>0</v>
      </c>
      <c r="AA16" s="659"/>
      <c r="AB16" s="659"/>
      <c r="AC16" s="659"/>
      <c r="AD16" s="660">
        <v>486</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232</v>
      </c>
      <c r="BH16" s="622"/>
      <c r="BI16" s="622"/>
      <c r="BJ16" s="622"/>
      <c r="BK16" s="622"/>
      <c r="BL16" s="622"/>
      <c r="BM16" s="622"/>
      <c r="BN16" s="623"/>
      <c r="BO16" s="659" t="s">
        <v>247</v>
      </c>
      <c r="BP16" s="659"/>
      <c r="BQ16" s="659"/>
      <c r="BR16" s="659"/>
      <c r="BS16" s="660" t="s">
        <v>232</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22396</v>
      </c>
      <c r="CS16" s="622"/>
      <c r="CT16" s="622"/>
      <c r="CU16" s="622"/>
      <c r="CV16" s="622"/>
      <c r="CW16" s="622"/>
      <c r="CX16" s="622"/>
      <c r="CY16" s="623"/>
      <c r="CZ16" s="659">
        <v>1</v>
      </c>
      <c r="DA16" s="659"/>
      <c r="DB16" s="659"/>
      <c r="DC16" s="659"/>
      <c r="DD16" s="627" t="s">
        <v>232</v>
      </c>
      <c r="DE16" s="622"/>
      <c r="DF16" s="622"/>
      <c r="DG16" s="622"/>
      <c r="DH16" s="622"/>
      <c r="DI16" s="622"/>
      <c r="DJ16" s="622"/>
      <c r="DK16" s="622"/>
      <c r="DL16" s="622"/>
      <c r="DM16" s="622"/>
      <c r="DN16" s="622"/>
      <c r="DO16" s="622"/>
      <c r="DP16" s="623"/>
      <c r="DQ16" s="627">
        <v>97</v>
      </c>
      <c r="DR16" s="622"/>
      <c r="DS16" s="622"/>
      <c r="DT16" s="622"/>
      <c r="DU16" s="622"/>
      <c r="DV16" s="622"/>
      <c r="DW16" s="622"/>
      <c r="DX16" s="622"/>
      <c r="DY16" s="622"/>
      <c r="DZ16" s="622"/>
      <c r="EA16" s="622"/>
      <c r="EB16" s="622"/>
      <c r="EC16" s="658"/>
    </row>
    <row r="17" spans="2:133" ht="11.25" customHeight="1">
      <c r="B17" s="618" t="s">
        <v>270</v>
      </c>
      <c r="C17" s="619"/>
      <c r="D17" s="619"/>
      <c r="E17" s="619"/>
      <c r="F17" s="619"/>
      <c r="G17" s="619"/>
      <c r="H17" s="619"/>
      <c r="I17" s="619"/>
      <c r="J17" s="619"/>
      <c r="K17" s="619"/>
      <c r="L17" s="619"/>
      <c r="M17" s="619"/>
      <c r="N17" s="619"/>
      <c r="O17" s="619"/>
      <c r="P17" s="619"/>
      <c r="Q17" s="620"/>
      <c r="R17" s="621">
        <v>306</v>
      </c>
      <c r="S17" s="622"/>
      <c r="T17" s="622"/>
      <c r="U17" s="622"/>
      <c r="V17" s="622"/>
      <c r="W17" s="622"/>
      <c r="X17" s="622"/>
      <c r="Y17" s="623"/>
      <c r="Z17" s="659">
        <v>0</v>
      </c>
      <c r="AA17" s="659"/>
      <c r="AB17" s="659"/>
      <c r="AC17" s="659"/>
      <c r="AD17" s="660">
        <v>306</v>
      </c>
      <c r="AE17" s="660"/>
      <c r="AF17" s="660"/>
      <c r="AG17" s="660"/>
      <c r="AH17" s="660"/>
      <c r="AI17" s="660"/>
      <c r="AJ17" s="660"/>
      <c r="AK17" s="660"/>
      <c r="AL17" s="624">
        <v>0</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232</v>
      </c>
      <c r="BH17" s="622"/>
      <c r="BI17" s="622"/>
      <c r="BJ17" s="622"/>
      <c r="BK17" s="622"/>
      <c r="BL17" s="622"/>
      <c r="BM17" s="622"/>
      <c r="BN17" s="623"/>
      <c r="BO17" s="659" t="s">
        <v>232</v>
      </c>
      <c r="BP17" s="659"/>
      <c r="BQ17" s="659"/>
      <c r="BR17" s="659"/>
      <c r="BS17" s="660" t="s">
        <v>232</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731249</v>
      </c>
      <c r="CS17" s="622"/>
      <c r="CT17" s="622"/>
      <c r="CU17" s="622"/>
      <c r="CV17" s="622"/>
      <c r="CW17" s="622"/>
      <c r="CX17" s="622"/>
      <c r="CY17" s="623"/>
      <c r="CZ17" s="659">
        <v>33.6</v>
      </c>
      <c r="DA17" s="659"/>
      <c r="DB17" s="659"/>
      <c r="DC17" s="659"/>
      <c r="DD17" s="627" t="s">
        <v>247</v>
      </c>
      <c r="DE17" s="622"/>
      <c r="DF17" s="622"/>
      <c r="DG17" s="622"/>
      <c r="DH17" s="622"/>
      <c r="DI17" s="622"/>
      <c r="DJ17" s="622"/>
      <c r="DK17" s="622"/>
      <c r="DL17" s="622"/>
      <c r="DM17" s="622"/>
      <c r="DN17" s="622"/>
      <c r="DO17" s="622"/>
      <c r="DP17" s="623"/>
      <c r="DQ17" s="627">
        <v>731249</v>
      </c>
      <c r="DR17" s="622"/>
      <c r="DS17" s="622"/>
      <c r="DT17" s="622"/>
      <c r="DU17" s="622"/>
      <c r="DV17" s="622"/>
      <c r="DW17" s="622"/>
      <c r="DX17" s="622"/>
      <c r="DY17" s="622"/>
      <c r="DZ17" s="622"/>
      <c r="EA17" s="622"/>
      <c r="EB17" s="622"/>
      <c r="EC17" s="658"/>
    </row>
    <row r="18" spans="2:133" ht="11.25" customHeight="1">
      <c r="B18" s="618" t="s">
        <v>273</v>
      </c>
      <c r="C18" s="619"/>
      <c r="D18" s="619"/>
      <c r="E18" s="619"/>
      <c r="F18" s="619"/>
      <c r="G18" s="619"/>
      <c r="H18" s="619"/>
      <c r="I18" s="619"/>
      <c r="J18" s="619"/>
      <c r="K18" s="619"/>
      <c r="L18" s="619"/>
      <c r="M18" s="619"/>
      <c r="N18" s="619"/>
      <c r="O18" s="619"/>
      <c r="P18" s="619"/>
      <c r="Q18" s="620"/>
      <c r="R18" s="621" t="s">
        <v>232</v>
      </c>
      <c r="S18" s="622"/>
      <c r="T18" s="622"/>
      <c r="U18" s="622"/>
      <c r="V18" s="622"/>
      <c r="W18" s="622"/>
      <c r="X18" s="622"/>
      <c r="Y18" s="623"/>
      <c r="Z18" s="659" t="s">
        <v>232</v>
      </c>
      <c r="AA18" s="659"/>
      <c r="AB18" s="659"/>
      <c r="AC18" s="659"/>
      <c r="AD18" s="660" t="s">
        <v>247</v>
      </c>
      <c r="AE18" s="660"/>
      <c r="AF18" s="660"/>
      <c r="AG18" s="660"/>
      <c r="AH18" s="660"/>
      <c r="AI18" s="660"/>
      <c r="AJ18" s="660"/>
      <c r="AK18" s="660"/>
      <c r="AL18" s="624" t="s">
        <v>232</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59" t="s">
        <v>247</v>
      </c>
      <c r="BP18" s="659"/>
      <c r="BQ18" s="659"/>
      <c r="BR18" s="659"/>
      <c r="BS18" s="660" t="s">
        <v>232</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v>1030</v>
      </c>
      <c r="CS18" s="622"/>
      <c r="CT18" s="622"/>
      <c r="CU18" s="622"/>
      <c r="CV18" s="622"/>
      <c r="CW18" s="622"/>
      <c r="CX18" s="622"/>
      <c r="CY18" s="623"/>
      <c r="CZ18" s="659">
        <v>0</v>
      </c>
      <c r="DA18" s="659"/>
      <c r="DB18" s="659"/>
      <c r="DC18" s="659"/>
      <c r="DD18" s="627" t="s">
        <v>232</v>
      </c>
      <c r="DE18" s="622"/>
      <c r="DF18" s="622"/>
      <c r="DG18" s="622"/>
      <c r="DH18" s="622"/>
      <c r="DI18" s="622"/>
      <c r="DJ18" s="622"/>
      <c r="DK18" s="622"/>
      <c r="DL18" s="622"/>
      <c r="DM18" s="622"/>
      <c r="DN18" s="622"/>
      <c r="DO18" s="622"/>
      <c r="DP18" s="623"/>
      <c r="DQ18" s="627">
        <v>1030</v>
      </c>
      <c r="DR18" s="622"/>
      <c r="DS18" s="622"/>
      <c r="DT18" s="622"/>
      <c r="DU18" s="622"/>
      <c r="DV18" s="622"/>
      <c r="DW18" s="622"/>
      <c r="DX18" s="622"/>
      <c r="DY18" s="622"/>
      <c r="DZ18" s="622"/>
      <c r="EA18" s="622"/>
      <c r="EB18" s="622"/>
      <c r="EC18" s="658"/>
    </row>
    <row r="19" spans="2:133" ht="11.25" customHeight="1">
      <c r="B19" s="618" t="s">
        <v>276</v>
      </c>
      <c r="C19" s="619"/>
      <c r="D19" s="619"/>
      <c r="E19" s="619"/>
      <c r="F19" s="619"/>
      <c r="G19" s="619"/>
      <c r="H19" s="619"/>
      <c r="I19" s="619"/>
      <c r="J19" s="619"/>
      <c r="K19" s="619"/>
      <c r="L19" s="619"/>
      <c r="M19" s="619"/>
      <c r="N19" s="619"/>
      <c r="O19" s="619"/>
      <c r="P19" s="619"/>
      <c r="Q19" s="620"/>
      <c r="R19" s="621" t="s">
        <v>247</v>
      </c>
      <c r="S19" s="622"/>
      <c r="T19" s="622"/>
      <c r="U19" s="622"/>
      <c r="V19" s="622"/>
      <c r="W19" s="622"/>
      <c r="X19" s="622"/>
      <c r="Y19" s="623"/>
      <c r="Z19" s="659" t="s">
        <v>247</v>
      </c>
      <c r="AA19" s="659"/>
      <c r="AB19" s="659"/>
      <c r="AC19" s="659"/>
      <c r="AD19" s="660" t="s">
        <v>232</v>
      </c>
      <c r="AE19" s="660"/>
      <c r="AF19" s="660"/>
      <c r="AG19" s="660"/>
      <c r="AH19" s="660"/>
      <c r="AI19" s="660"/>
      <c r="AJ19" s="660"/>
      <c r="AK19" s="660"/>
      <c r="AL19" s="624" t="s">
        <v>247</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232</v>
      </c>
      <c r="BH19" s="622"/>
      <c r="BI19" s="622"/>
      <c r="BJ19" s="622"/>
      <c r="BK19" s="622"/>
      <c r="BL19" s="622"/>
      <c r="BM19" s="622"/>
      <c r="BN19" s="623"/>
      <c r="BO19" s="659" t="s">
        <v>247</v>
      </c>
      <c r="BP19" s="659"/>
      <c r="BQ19" s="659"/>
      <c r="BR19" s="659"/>
      <c r="BS19" s="660" t="s">
        <v>232</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232</v>
      </c>
      <c r="CS19" s="622"/>
      <c r="CT19" s="622"/>
      <c r="CU19" s="622"/>
      <c r="CV19" s="622"/>
      <c r="CW19" s="622"/>
      <c r="CX19" s="622"/>
      <c r="CY19" s="623"/>
      <c r="CZ19" s="659" t="s">
        <v>247</v>
      </c>
      <c r="DA19" s="659"/>
      <c r="DB19" s="659"/>
      <c r="DC19" s="659"/>
      <c r="DD19" s="627" t="s">
        <v>247</v>
      </c>
      <c r="DE19" s="622"/>
      <c r="DF19" s="622"/>
      <c r="DG19" s="622"/>
      <c r="DH19" s="622"/>
      <c r="DI19" s="622"/>
      <c r="DJ19" s="622"/>
      <c r="DK19" s="622"/>
      <c r="DL19" s="622"/>
      <c r="DM19" s="622"/>
      <c r="DN19" s="622"/>
      <c r="DO19" s="622"/>
      <c r="DP19" s="623"/>
      <c r="DQ19" s="627" t="s">
        <v>232</v>
      </c>
      <c r="DR19" s="622"/>
      <c r="DS19" s="622"/>
      <c r="DT19" s="622"/>
      <c r="DU19" s="622"/>
      <c r="DV19" s="622"/>
      <c r="DW19" s="622"/>
      <c r="DX19" s="622"/>
      <c r="DY19" s="622"/>
      <c r="DZ19" s="622"/>
      <c r="EA19" s="622"/>
      <c r="EB19" s="622"/>
      <c r="EC19" s="658"/>
    </row>
    <row r="20" spans="2:133" ht="11.25" customHeight="1">
      <c r="B20" s="688" t="s">
        <v>279</v>
      </c>
      <c r="C20" s="689"/>
      <c r="D20" s="689"/>
      <c r="E20" s="689"/>
      <c r="F20" s="689"/>
      <c r="G20" s="689"/>
      <c r="H20" s="689"/>
      <c r="I20" s="689"/>
      <c r="J20" s="689"/>
      <c r="K20" s="689"/>
      <c r="L20" s="689"/>
      <c r="M20" s="689"/>
      <c r="N20" s="689"/>
      <c r="O20" s="689"/>
      <c r="P20" s="689"/>
      <c r="Q20" s="690"/>
      <c r="R20" s="621" t="s">
        <v>247</v>
      </c>
      <c r="S20" s="622"/>
      <c r="T20" s="622"/>
      <c r="U20" s="622"/>
      <c r="V20" s="622"/>
      <c r="W20" s="622"/>
      <c r="X20" s="622"/>
      <c r="Y20" s="623"/>
      <c r="Z20" s="659" t="s">
        <v>232</v>
      </c>
      <c r="AA20" s="659"/>
      <c r="AB20" s="659"/>
      <c r="AC20" s="659"/>
      <c r="AD20" s="660" t="s">
        <v>247</v>
      </c>
      <c r="AE20" s="660"/>
      <c r="AF20" s="660"/>
      <c r="AG20" s="660"/>
      <c r="AH20" s="660"/>
      <c r="AI20" s="660"/>
      <c r="AJ20" s="660"/>
      <c r="AK20" s="660"/>
      <c r="AL20" s="624" t="s">
        <v>232</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247</v>
      </c>
      <c r="BH20" s="622"/>
      <c r="BI20" s="622"/>
      <c r="BJ20" s="622"/>
      <c r="BK20" s="622"/>
      <c r="BL20" s="622"/>
      <c r="BM20" s="622"/>
      <c r="BN20" s="623"/>
      <c r="BO20" s="659" t="s">
        <v>232</v>
      </c>
      <c r="BP20" s="659"/>
      <c r="BQ20" s="659"/>
      <c r="BR20" s="659"/>
      <c r="BS20" s="660" t="s">
        <v>232</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2175859</v>
      </c>
      <c r="CS20" s="622"/>
      <c r="CT20" s="622"/>
      <c r="CU20" s="622"/>
      <c r="CV20" s="622"/>
      <c r="CW20" s="622"/>
      <c r="CX20" s="622"/>
      <c r="CY20" s="623"/>
      <c r="CZ20" s="659">
        <v>100</v>
      </c>
      <c r="DA20" s="659"/>
      <c r="DB20" s="659"/>
      <c r="DC20" s="659"/>
      <c r="DD20" s="627">
        <v>419045</v>
      </c>
      <c r="DE20" s="622"/>
      <c r="DF20" s="622"/>
      <c r="DG20" s="622"/>
      <c r="DH20" s="622"/>
      <c r="DI20" s="622"/>
      <c r="DJ20" s="622"/>
      <c r="DK20" s="622"/>
      <c r="DL20" s="622"/>
      <c r="DM20" s="622"/>
      <c r="DN20" s="622"/>
      <c r="DO20" s="622"/>
      <c r="DP20" s="623"/>
      <c r="DQ20" s="627">
        <v>1660014</v>
      </c>
      <c r="DR20" s="622"/>
      <c r="DS20" s="622"/>
      <c r="DT20" s="622"/>
      <c r="DU20" s="622"/>
      <c r="DV20" s="622"/>
      <c r="DW20" s="622"/>
      <c r="DX20" s="622"/>
      <c r="DY20" s="622"/>
      <c r="DZ20" s="622"/>
      <c r="EA20" s="622"/>
      <c r="EB20" s="622"/>
      <c r="EC20" s="658"/>
    </row>
    <row r="21" spans="2:133" ht="11.25" customHeight="1">
      <c r="B21" s="618" t="s">
        <v>282</v>
      </c>
      <c r="C21" s="619"/>
      <c r="D21" s="619"/>
      <c r="E21" s="619"/>
      <c r="F21" s="619"/>
      <c r="G21" s="619"/>
      <c r="H21" s="619"/>
      <c r="I21" s="619"/>
      <c r="J21" s="619"/>
      <c r="K21" s="619"/>
      <c r="L21" s="619"/>
      <c r="M21" s="619"/>
      <c r="N21" s="619"/>
      <c r="O21" s="619"/>
      <c r="P21" s="619"/>
      <c r="Q21" s="620"/>
      <c r="R21" s="621">
        <v>1060529</v>
      </c>
      <c r="S21" s="622"/>
      <c r="T21" s="622"/>
      <c r="U21" s="622"/>
      <c r="V21" s="622"/>
      <c r="W21" s="622"/>
      <c r="X21" s="622"/>
      <c r="Y21" s="623"/>
      <c r="Z21" s="659">
        <v>44.8</v>
      </c>
      <c r="AA21" s="659"/>
      <c r="AB21" s="659"/>
      <c r="AC21" s="659"/>
      <c r="AD21" s="660">
        <v>829301</v>
      </c>
      <c r="AE21" s="660"/>
      <c r="AF21" s="660"/>
      <c r="AG21" s="660"/>
      <c r="AH21" s="660"/>
      <c r="AI21" s="660"/>
      <c r="AJ21" s="660"/>
      <c r="AK21" s="660"/>
      <c r="AL21" s="624">
        <v>89.9</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232</v>
      </c>
      <c r="BH21" s="622"/>
      <c r="BI21" s="622"/>
      <c r="BJ21" s="622"/>
      <c r="BK21" s="622"/>
      <c r="BL21" s="622"/>
      <c r="BM21" s="622"/>
      <c r="BN21" s="623"/>
      <c r="BO21" s="659" t="s">
        <v>232</v>
      </c>
      <c r="BP21" s="659"/>
      <c r="BQ21" s="659"/>
      <c r="BR21" s="659"/>
      <c r="BS21" s="660" t="s">
        <v>232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284</v>
      </c>
      <c r="C22" s="619"/>
      <c r="D22" s="619"/>
      <c r="E22" s="619"/>
      <c r="F22" s="619"/>
      <c r="G22" s="619"/>
      <c r="H22" s="619"/>
      <c r="I22" s="619"/>
      <c r="J22" s="619"/>
      <c r="K22" s="619"/>
      <c r="L22" s="619"/>
      <c r="M22" s="619"/>
      <c r="N22" s="619"/>
      <c r="O22" s="619"/>
      <c r="P22" s="619"/>
      <c r="Q22" s="620"/>
      <c r="R22" s="621">
        <v>829301</v>
      </c>
      <c r="S22" s="622"/>
      <c r="T22" s="622"/>
      <c r="U22" s="622"/>
      <c r="V22" s="622"/>
      <c r="W22" s="622"/>
      <c r="X22" s="622"/>
      <c r="Y22" s="623"/>
      <c r="Z22" s="659">
        <v>35.1</v>
      </c>
      <c r="AA22" s="659"/>
      <c r="AB22" s="659"/>
      <c r="AC22" s="659"/>
      <c r="AD22" s="660">
        <v>829301</v>
      </c>
      <c r="AE22" s="660"/>
      <c r="AF22" s="660"/>
      <c r="AG22" s="660"/>
      <c r="AH22" s="660"/>
      <c r="AI22" s="660"/>
      <c r="AJ22" s="660"/>
      <c r="AK22" s="660"/>
      <c r="AL22" s="624">
        <v>89.9</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232</v>
      </c>
      <c r="BH22" s="622"/>
      <c r="BI22" s="622"/>
      <c r="BJ22" s="622"/>
      <c r="BK22" s="622"/>
      <c r="BL22" s="622"/>
      <c r="BM22" s="622"/>
      <c r="BN22" s="623"/>
      <c r="BO22" s="659" t="s">
        <v>232</v>
      </c>
      <c r="BP22" s="659"/>
      <c r="BQ22" s="659"/>
      <c r="BR22" s="659"/>
      <c r="BS22" s="660" t="s">
        <v>247</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287</v>
      </c>
      <c r="C23" s="619"/>
      <c r="D23" s="619"/>
      <c r="E23" s="619"/>
      <c r="F23" s="619"/>
      <c r="G23" s="619"/>
      <c r="H23" s="619"/>
      <c r="I23" s="619"/>
      <c r="J23" s="619"/>
      <c r="K23" s="619"/>
      <c r="L23" s="619"/>
      <c r="M23" s="619"/>
      <c r="N23" s="619"/>
      <c r="O23" s="619"/>
      <c r="P23" s="619"/>
      <c r="Q23" s="620"/>
      <c r="R23" s="621">
        <v>231228</v>
      </c>
      <c r="S23" s="622"/>
      <c r="T23" s="622"/>
      <c r="U23" s="622"/>
      <c r="V23" s="622"/>
      <c r="W23" s="622"/>
      <c r="X23" s="622"/>
      <c r="Y23" s="623"/>
      <c r="Z23" s="659">
        <v>9.8000000000000007</v>
      </c>
      <c r="AA23" s="659"/>
      <c r="AB23" s="659"/>
      <c r="AC23" s="659"/>
      <c r="AD23" s="660" t="s">
        <v>232</v>
      </c>
      <c r="AE23" s="660"/>
      <c r="AF23" s="660"/>
      <c r="AG23" s="660"/>
      <c r="AH23" s="660"/>
      <c r="AI23" s="660"/>
      <c r="AJ23" s="660"/>
      <c r="AK23" s="660"/>
      <c r="AL23" s="624" t="s">
        <v>232</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247</v>
      </c>
      <c r="BH23" s="622"/>
      <c r="BI23" s="622"/>
      <c r="BJ23" s="622"/>
      <c r="BK23" s="622"/>
      <c r="BL23" s="622"/>
      <c r="BM23" s="622"/>
      <c r="BN23" s="623"/>
      <c r="BO23" s="659" t="s">
        <v>232</v>
      </c>
      <c r="BP23" s="659"/>
      <c r="BQ23" s="659"/>
      <c r="BR23" s="659"/>
      <c r="BS23" s="660" t="s">
        <v>232</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c r="B24" s="618" t="s">
        <v>294</v>
      </c>
      <c r="C24" s="619"/>
      <c r="D24" s="619"/>
      <c r="E24" s="619"/>
      <c r="F24" s="619"/>
      <c r="G24" s="619"/>
      <c r="H24" s="619"/>
      <c r="I24" s="619"/>
      <c r="J24" s="619"/>
      <c r="K24" s="619"/>
      <c r="L24" s="619"/>
      <c r="M24" s="619"/>
      <c r="N24" s="619"/>
      <c r="O24" s="619"/>
      <c r="P24" s="619"/>
      <c r="Q24" s="620"/>
      <c r="R24" s="621" t="s">
        <v>232</v>
      </c>
      <c r="S24" s="622"/>
      <c r="T24" s="622"/>
      <c r="U24" s="622"/>
      <c r="V24" s="622"/>
      <c r="W24" s="622"/>
      <c r="X24" s="622"/>
      <c r="Y24" s="623"/>
      <c r="Z24" s="659" t="s">
        <v>232</v>
      </c>
      <c r="AA24" s="659"/>
      <c r="AB24" s="659"/>
      <c r="AC24" s="659"/>
      <c r="AD24" s="660" t="s">
        <v>247</v>
      </c>
      <c r="AE24" s="660"/>
      <c r="AF24" s="660"/>
      <c r="AG24" s="660"/>
      <c r="AH24" s="660"/>
      <c r="AI24" s="660"/>
      <c r="AJ24" s="660"/>
      <c r="AK24" s="660"/>
      <c r="AL24" s="624" t="s">
        <v>232</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247</v>
      </c>
      <c r="BH24" s="622"/>
      <c r="BI24" s="622"/>
      <c r="BJ24" s="622"/>
      <c r="BK24" s="622"/>
      <c r="BL24" s="622"/>
      <c r="BM24" s="622"/>
      <c r="BN24" s="623"/>
      <c r="BO24" s="659" t="s">
        <v>247</v>
      </c>
      <c r="BP24" s="659"/>
      <c r="BQ24" s="659"/>
      <c r="BR24" s="659"/>
      <c r="BS24" s="660" t="s">
        <v>247</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1136803</v>
      </c>
      <c r="CS24" s="677"/>
      <c r="CT24" s="677"/>
      <c r="CU24" s="677"/>
      <c r="CV24" s="677"/>
      <c r="CW24" s="677"/>
      <c r="CX24" s="677"/>
      <c r="CY24" s="702"/>
      <c r="CZ24" s="703">
        <v>52.2</v>
      </c>
      <c r="DA24" s="685"/>
      <c r="DB24" s="685"/>
      <c r="DC24" s="705"/>
      <c r="DD24" s="701">
        <v>1049495</v>
      </c>
      <c r="DE24" s="677"/>
      <c r="DF24" s="677"/>
      <c r="DG24" s="677"/>
      <c r="DH24" s="677"/>
      <c r="DI24" s="677"/>
      <c r="DJ24" s="677"/>
      <c r="DK24" s="702"/>
      <c r="DL24" s="701">
        <v>604671</v>
      </c>
      <c r="DM24" s="677"/>
      <c r="DN24" s="677"/>
      <c r="DO24" s="677"/>
      <c r="DP24" s="677"/>
      <c r="DQ24" s="677"/>
      <c r="DR24" s="677"/>
      <c r="DS24" s="677"/>
      <c r="DT24" s="677"/>
      <c r="DU24" s="677"/>
      <c r="DV24" s="702"/>
      <c r="DW24" s="703">
        <v>65.099999999999994</v>
      </c>
      <c r="DX24" s="685"/>
      <c r="DY24" s="685"/>
      <c r="DZ24" s="685"/>
      <c r="EA24" s="685"/>
      <c r="EB24" s="685"/>
      <c r="EC24" s="704"/>
    </row>
    <row r="25" spans="2:133" ht="11.25" customHeight="1">
      <c r="B25" s="618" t="s">
        <v>297</v>
      </c>
      <c r="C25" s="619"/>
      <c r="D25" s="619"/>
      <c r="E25" s="619"/>
      <c r="F25" s="619"/>
      <c r="G25" s="619"/>
      <c r="H25" s="619"/>
      <c r="I25" s="619"/>
      <c r="J25" s="619"/>
      <c r="K25" s="619"/>
      <c r="L25" s="619"/>
      <c r="M25" s="619"/>
      <c r="N25" s="619"/>
      <c r="O25" s="619"/>
      <c r="P25" s="619"/>
      <c r="Q25" s="620"/>
      <c r="R25" s="621">
        <v>1125416</v>
      </c>
      <c r="S25" s="622"/>
      <c r="T25" s="622"/>
      <c r="U25" s="622"/>
      <c r="V25" s="622"/>
      <c r="W25" s="622"/>
      <c r="X25" s="622"/>
      <c r="Y25" s="623"/>
      <c r="Z25" s="659">
        <v>47.6</v>
      </c>
      <c r="AA25" s="659"/>
      <c r="AB25" s="659"/>
      <c r="AC25" s="659"/>
      <c r="AD25" s="660">
        <v>894188</v>
      </c>
      <c r="AE25" s="660"/>
      <c r="AF25" s="660"/>
      <c r="AG25" s="660"/>
      <c r="AH25" s="660"/>
      <c r="AI25" s="660"/>
      <c r="AJ25" s="660"/>
      <c r="AK25" s="660"/>
      <c r="AL25" s="624">
        <v>97</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232</v>
      </c>
      <c r="BH25" s="622"/>
      <c r="BI25" s="622"/>
      <c r="BJ25" s="622"/>
      <c r="BK25" s="622"/>
      <c r="BL25" s="622"/>
      <c r="BM25" s="622"/>
      <c r="BN25" s="623"/>
      <c r="BO25" s="659" t="s">
        <v>232</v>
      </c>
      <c r="BP25" s="659"/>
      <c r="BQ25" s="659"/>
      <c r="BR25" s="659"/>
      <c r="BS25" s="660" t="s">
        <v>247</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362186</v>
      </c>
      <c r="CS25" s="634"/>
      <c r="CT25" s="634"/>
      <c r="CU25" s="634"/>
      <c r="CV25" s="634"/>
      <c r="CW25" s="634"/>
      <c r="CX25" s="634"/>
      <c r="CY25" s="635"/>
      <c r="CZ25" s="624">
        <v>16.600000000000001</v>
      </c>
      <c r="DA25" s="636"/>
      <c r="DB25" s="636"/>
      <c r="DC25" s="637"/>
      <c r="DD25" s="627">
        <v>297710</v>
      </c>
      <c r="DE25" s="634"/>
      <c r="DF25" s="634"/>
      <c r="DG25" s="634"/>
      <c r="DH25" s="634"/>
      <c r="DI25" s="634"/>
      <c r="DJ25" s="634"/>
      <c r="DK25" s="635"/>
      <c r="DL25" s="627">
        <v>297710</v>
      </c>
      <c r="DM25" s="634"/>
      <c r="DN25" s="634"/>
      <c r="DO25" s="634"/>
      <c r="DP25" s="634"/>
      <c r="DQ25" s="634"/>
      <c r="DR25" s="634"/>
      <c r="DS25" s="634"/>
      <c r="DT25" s="634"/>
      <c r="DU25" s="634"/>
      <c r="DV25" s="635"/>
      <c r="DW25" s="624">
        <v>32.1</v>
      </c>
      <c r="DX25" s="636"/>
      <c r="DY25" s="636"/>
      <c r="DZ25" s="636"/>
      <c r="EA25" s="636"/>
      <c r="EB25" s="636"/>
      <c r="EC25" s="648"/>
    </row>
    <row r="26" spans="2:133" ht="11.25" customHeight="1">
      <c r="B26" s="618" t="s">
        <v>300</v>
      </c>
      <c r="C26" s="619"/>
      <c r="D26" s="619"/>
      <c r="E26" s="619"/>
      <c r="F26" s="619"/>
      <c r="G26" s="619"/>
      <c r="H26" s="619"/>
      <c r="I26" s="619"/>
      <c r="J26" s="619"/>
      <c r="K26" s="619"/>
      <c r="L26" s="619"/>
      <c r="M26" s="619"/>
      <c r="N26" s="619"/>
      <c r="O26" s="619"/>
      <c r="P26" s="619"/>
      <c r="Q26" s="620"/>
      <c r="R26" s="621" t="s">
        <v>247</v>
      </c>
      <c r="S26" s="622"/>
      <c r="T26" s="622"/>
      <c r="U26" s="622"/>
      <c r="V26" s="622"/>
      <c r="W26" s="622"/>
      <c r="X26" s="622"/>
      <c r="Y26" s="623"/>
      <c r="Z26" s="659" t="s">
        <v>232</v>
      </c>
      <c r="AA26" s="659"/>
      <c r="AB26" s="659"/>
      <c r="AC26" s="659"/>
      <c r="AD26" s="660" t="s">
        <v>232</v>
      </c>
      <c r="AE26" s="660"/>
      <c r="AF26" s="660"/>
      <c r="AG26" s="660"/>
      <c r="AH26" s="660"/>
      <c r="AI26" s="660"/>
      <c r="AJ26" s="660"/>
      <c r="AK26" s="660"/>
      <c r="AL26" s="624" t="s">
        <v>247</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232</v>
      </c>
      <c r="BH26" s="622"/>
      <c r="BI26" s="622"/>
      <c r="BJ26" s="622"/>
      <c r="BK26" s="622"/>
      <c r="BL26" s="622"/>
      <c r="BM26" s="622"/>
      <c r="BN26" s="623"/>
      <c r="BO26" s="659" t="s">
        <v>247</v>
      </c>
      <c r="BP26" s="659"/>
      <c r="BQ26" s="659"/>
      <c r="BR26" s="659"/>
      <c r="BS26" s="660" t="s">
        <v>232</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141040</v>
      </c>
      <c r="CS26" s="622"/>
      <c r="CT26" s="622"/>
      <c r="CU26" s="622"/>
      <c r="CV26" s="622"/>
      <c r="CW26" s="622"/>
      <c r="CX26" s="622"/>
      <c r="CY26" s="623"/>
      <c r="CZ26" s="624">
        <v>6.5</v>
      </c>
      <c r="DA26" s="636"/>
      <c r="DB26" s="636"/>
      <c r="DC26" s="637"/>
      <c r="DD26" s="627">
        <v>104609</v>
      </c>
      <c r="DE26" s="622"/>
      <c r="DF26" s="622"/>
      <c r="DG26" s="622"/>
      <c r="DH26" s="622"/>
      <c r="DI26" s="622"/>
      <c r="DJ26" s="622"/>
      <c r="DK26" s="623"/>
      <c r="DL26" s="627" t="s">
        <v>232</v>
      </c>
      <c r="DM26" s="622"/>
      <c r="DN26" s="622"/>
      <c r="DO26" s="622"/>
      <c r="DP26" s="622"/>
      <c r="DQ26" s="622"/>
      <c r="DR26" s="622"/>
      <c r="DS26" s="622"/>
      <c r="DT26" s="622"/>
      <c r="DU26" s="622"/>
      <c r="DV26" s="623"/>
      <c r="DW26" s="624" t="s">
        <v>232</v>
      </c>
      <c r="DX26" s="636"/>
      <c r="DY26" s="636"/>
      <c r="DZ26" s="636"/>
      <c r="EA26" s="636"/>
      <c r="EB26" s="636"/>
      <c r="EC26" s="648"/>
    </row>
    <row r="27" spans="2:133" ht="11.25" customHeight="1">
      <c r="B27" s="618" t="s">
        <v>303</v>
      </c>
      <c r="C27" s="619"/>
      <c r="D27" s="619"/>
      <c r="E27" s="619"/>
      <c r="F27" s="619"/>
      <c r="G27" s="619"/>
      <c r="H27" s="619"/>
      <c r="I27" s="619"/>
      <c r="J27" s="619"/>
      <c r="K27" s="619"/>
      <c r="L27" s="619"/>
      <c r="M27" s="619"/>
      <c r="N27" s="619"/>
      <c r="O27" s="619"/>
      <c r="P27" s="619"/>
      <c r="Q27" s="620"/>
      <c r="R27" s="621" t="s">
        <v>232</v>
      </c>
      <c r="S27" s="622"/>
      <c r="T27" s="622"/>
      <c r="U27" s="622"/>
      <c r="V27" s="622"/>
      <c r="W27" s="622"/>
      <c r="X27" s="622"/>
      <c r="Y27" s="623"/>
      <c r="Z27" s="659" t="s">
        <v>232</v>
      </c>
      <c r="AA27" s="659"/>
      <c r="AB27" s="659"/>
      <c r="AC27" s="659"/>
      <c r="AD27" s="660" t="s">
        <v>247</v>
      </c>
      <c r="AE27" s="660"/>
      <c r="AF27" s="660"/>
      <c r="AG27" s="660"/>
      <c r="AH27" s="660"/>
      <c r="AI27" s="660"/>
      <c r="AJ27" s="660"/>
      <c r="AK27" s="660"/>
      <c r="AL27" s="624" t="s">
        <v>232</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44738</v>
      </c>
      <c r="BH27" s="622"/>
      <c r="BI27" s="622"/>
      <c r="BJ27" s="622"/>
      <c r="BK27" s="622"/>
      <c r="BL27" s="622"/>
      <c r="BM27" s="622"/>
      <c r="BN27" s="623"/>
      <c r="BO27" s="659">
        <v>100</v>
      </c>
      <c r="BP27" s="659"/>
      <c r="BQ27" s="659"/>
      <c r="BR27" s="659"/>
      <c r="BS27" s="660" t="s">
        <v>232</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43368</v>
      </c>
      <c r="CS27" s="634"/>
      <c r="CT27" s="634"/>
      <c r="CU27" s="634"/>
      <c r="CV27" s="634"/>
      <c r="CW27" s="634"/>
      <c r="CX27" s="634"/>
      <c r="CY27" s="635"/>
      <c r="CZ27" s="624">
        <v>2</v>
      </c>
      <c r="DA27" s="636"/>
      <c r="DB27" s="636"/>
      <c r="DC27" s="637"/>
      <c r="DD27" s="627">
        <v>20536</v>
      </c>
      <c r="DE27" s="634"/>
      <c r="DF27" s="634"/>
      <c r="DG27" s="634"/>
      <c r="DH27" s="634"/>
      <c r="DI27" s="634"/>
      <c r="DJ27" s="634"/>
      <c r="DK27" s="635"/>
      <c r="DL27" s="627">
        <v>11686</v>
      </c>
      <c r="DM27" s="634"/>
      <c r="DN27" s="634"/>
      <c r="DO27" s="634"/>
      <c r="DP27" s="634"/>
      <c r="DQ27" s="634"/>
      <c r="DR27" s="634"/>
      <c r="DS27" s="634"/>
      <c r="DT27" s="634"/>
      <c r="DU27" s="634"/>
      <c r="DV27" s="635"/>
      <c r="DW27" s="624">
        <v>1.3</v>
      </c>
      <c r="DX27" s="636"/>
      <c r="DY27" s="636"/>
      <c r="DZ27" s="636"/>
      <c r="EA27" s="636"/>
      <c r="EB27" s="636"/>
      <c r="EC27" s="648"/>
    </row>
    <row r="28" spans="2:133" ht="11.25" customHeight="1">
      <c r="B28" s="618" t="s">
        <v>306</v>
      </c>
      <c r="C28" s="619"/>
      <c r="D28" s="619"/>
      <c r="E28" s="619"/>
      <c r="F28" s="619"/>
      <c r="G28" s="619"/>
      <c r="H28" s="619"/>
      <c r="I28" s="619"/>
      <c r="J28" s="619"/>
      <c r="K28" s="619"/>
      <c r="L28" s="619"/>
      <c r="M28" s="619"/>
      <c r="N28" s="619"/>
      <c r="O28" s="619"/>
      <c r="P28" s="619"/>
      <c r="Q28" s="620"/>
      <c r="R28" s="621">
        <v>18991</v>
      </c>
      <c r="S28" s="622"/>
      <c r="T28" s="622"/>
      <c r="U28" s="622"/>
      <c r="V28" s="622"/>
      <c r="W28" s="622"/>
      <c r="X28" s="622"/>
      <c r="Y28" s="623"/>
      <c r="Z28" s="659">
        <v>0.8</v>
      </c>
      <c r="AA28" s="659"/>
      <c r="AB28" s="659"/>
      <c r="AC28" s="659"/>
      <c r="AD28" s="660">
        <v>375</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731249</v>
      </c>
      <c r="CS28" s="622"/>
      <c r="CT28" s="622"/>
      <c r="CU28" s="622"/>
      <c r="CV28" s="622"/>
      <c r="CW28" s="622"/>
      <c r="CX28" s="622"/>
      <c r="CY28" s="623"/>
      <c r="CZ28" s="624">
        <v>33.6</v>
      </c>
      <c r="DA28" s="636"/>
      <c r="DB28" s="636"/>
      <c r="DC28" s="637"/>
      <c r="DD28" s="627">
        <v>731249</v>
      </c>
      <c r="DE28" s="622"/>
      <c r="DF28" s="622"/>
      <c r="DG28" s="622"/>
      <c r="DH28" s="622"/>
      <c r="DI28" s="622"/>
      <c r="DJ28" s="622"/>
      <c r="DK28" s="623"/>
      <c r="DL28" s="627">
        <v>295275</v>
      </c>
      <c r="DM28" s="622"/>
      <c r="DN28" s="622"/>
      <c r="DO28" s="622"/>
      <c r="DP28" s="622"/>
      <c r="DQ28" s="622"/>
      <c r="DR28" s="622"/>
      <c r="DS28" s="622"/>
      <c r="DT28" s="622"/>
      <c r="DU28" s="622"/>
      <c r="DV28" s="623"/>
      <c r="DW28" s="624">
        <v>31.8</v>
      </c>
      <c r="DX28" s="636"/>
      <c r="DY28" s="636"/>
      <c r="DZ28" s="636"/>
      <c r="EA28" s="636"/>
      <c r="EB28" s="636"/>
      <c r="EC28" s="648"/>
    </row>
    <row r="29" spans="2:133" ht="11.25" customHeight="1">
      <c r="B29" s="618" t="s">
        <v>308</v>
      </c>
      <c r="C29" s="619"/>
      <c r="D29" s="619"/>
      <c r="E29" s="619"/>
      <c r="F29" s="619"/>
      <c r="G29" s="619"/>
      <c r="H29" s="619"/>
      <c r="I29" s="619"/>
      <c r="J29" s="619"/>
      <c r="K29" s="619"/>
      <c r="L29" s="619"/>
      <c r="M29" s="619"/>
      <c r="N29" s="619"/>
      <c r="O29" s="619"/>
      <c r="P29" s="619"/>
      <c r="Q29" s="620"/>
      <c r="R29" s="621">
        <v>262</v>
      </c>
      <c r="S29" s="622"/>
      <c r="T29" s="622"/>
      <c r="U29" s="622"/>
      <c r="V29" s="622"/>
      <c r="W29" s="622"/>
      <c r="X29" s="622"/>
      <c r="Y29" s="623"/>
      <c r="Z29" s="659">
        <v>0</v>
      </c>
      <c r="AA29" s="659"/>
      <c r="AB29" s="659"/>
      <c r="AC29" s="659"/>
      <c r="AD29" s="660">
        <v>262</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72</v>
      </c>
      <c r="CG29" s="619"/>
      <c r="CH29" s="619"/>
      <c r="CI29" s="619"/>
      <c r="CJ29" s="619"/>
      <c r="CK29" s="619"/>
      <c r="CL29" s="619"/>
      <c r="CM29" s="619"/>
      <c r="CN29" s="619"/>
      <c r="CO29" s="619"/>
      <c r="CP29" s="619"/>
      <c r="CQ29" s="620"/>
      <c r="CR29" s="621">
        <v>731249</v>
      </c>
      <c r="CS29" s="634"/>
      <c r="CT29" s="634"/>
      <c r="CU29" s="634"/>
      <c r="CV29" s="634"/>
      <c r="CW29" s="634"/>
      <c r="CX29" s="634"/>
      <c r="CY29" s="635"/>
      <c r="CZ29" s="624">
        <v>33.6</v>
      </c>
      <c r="DA29" s="636"/>
      <c r="DB29" s="636"/>
      <c r="DC29" s="637"/>
      <c r="DD29" s="627">
        <v>731249</v>
      </c>
      <c r="DE29" s="634"/>
      <c r="DF29" s="634"/>
      <c r="DG29" s="634"/>
      <c r="DH29" s="634"/>
      <c r="DI29" s="634"/>
      <c r="DJ29" s="634"/>
      <c r="DK29" s="635"/>
      <c r="DL29" s="627">
        <v>295275</v>
      </c>
      <c r="DM29" s="634"/>
      <c r="DN29" s="634"/>
      <c r="DO29" s="634"/>
      <c r="DP29" s="634"/>
      <c r="DQ29" s="634"/>
      <c r="DR29" s="634"/>
      <c r="DS29" s="634"/>
      <c r="DT29" s="634"/>
      <c r="DU29" s="634"/>
      <c r="DV29" s="635"/>
      <c r="DW29" s="624">
        <v>31.8</v>
      </c>
      <c r="DX29" s="636"/>
      <c r="DY29" s="636"/>
      <c r="DZ29" s="636"/>
      <c r="EA29" s="636"/>
      <c r="EB29" s="636"/>
      <c r="EC29" s="648"/>
    </row>
    <row r="30" spans="2:133" ht="11.25" customHeight="1">
      <c r="B30" s="618" t="s">
        <v>310</v>
      </c>
      <c r="C30" s="619"/>
      <c r="D30" s="619"/>
      <c r="E30" s="619"/>
      <c r="F30" s="619"/>
      <c r="G30" s="619"/>
      <c r="H30" s="619"/>
      <c r="I30" s="619"/>
      <c r="J30" s="619"/>
      <c r="K30" s="619"/>
      <c r="L30" s="619"/>
      <c r="M30" s="619"/>
      <c r="N30" s="619"/>
      <c r="O30" s="619"/>
      <c r="P30" s="619"/>
      <c r="Q30" s="620"/>
      <c r="R30" s="621">
        <v>176780</v>
      </c>
      <c r="S30" s="622"/>
      <c r="T30" s="622"/>
      <c r="U30" s="622"/>
      <c r="V30" s="622"/>
      <c r="W30" s="622"/>
      <c r="X30" s="622"/>
      <c r="Y30" s="623"/>
      <c r="Z30" s="659">
        <v>7.5</v>
      </c>
      <c r="AA30" s="659"/>
      <c r="AB30" s="659"/>
      <c r="AC30" s="659"/>
      <c r="AD30" s="660" t="s">
        <v>232</v>
      </c>
      <c r="AE30" s="660"/>
      <c r="AF30" s="660"/>
      <c r="AG30" s="660"/>
      <c r="AH30" s="660"/>
      <c r="AI30" s="660"/>
      <c r="AJ30" s="660"/>
      <c r="AK30" s="660"/>
      <c r="AL30" s="624" t="s">
        <v>232</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722289</v>
      </c>
      <c r="CS30" s="622"/>
      <c r="CT30" s="622"/>
      <c r="CU30" s="622"/>
      <c r="CV30" s="622"/>
      <c r="CW30" s="622"/>
      <c r="CX30" s="622"/>
      <c r="CY30" s="623"/>
      <c r="CZ30" s="624">
        <v>33.200000000000003</v>
      </c>
      <c r="DA30" s="636"/>
      <c r="DB30" s="636"/>
      <c r="DC30" s="637"/>
      <c r="DD30" s="627">
        <v>722289</v>
      </c>
      <c r="DE30" s="622"/>
      <c r="DF30" s="622"/>
      <c r="DG30" s="622"/>
      <c r="DH30" s="622"/>
      <c r="DI30" s="622"/>
      <c r="DJ30" s="622"/>
      <c r="DK30" s="623"/>
      <c r="DL30" s="627">
        <v>286401</v>
      </c>
      <c r="DM30" s="622"/>
      <c r="DN30" s="622"/>
      <c r="DO30" s="622"/>
      <c r="DP30" s="622"/>
      <c r="DQ30" s="622"/>
      <c r="DR30" s="622"/>
      <c r="DS30" s="622"/>
      <c r="DT30" s="622"/>
      <c r="DU30" s="622"/>
      <c r="DV30" s="623"/>
      <c r="DW30" s="624">
        <v>30.8</v>
      </c>
      <c r="DX30" s="636"/>
      <c r="DY30" s="636"/>
      <c r="DZ30" s="636"/>
      <c r="EA30" s="636"/>
      <c r="EB30" s="636"/>
      <c r="EC30" s="648"/>
    </row>
    <row r="31" spans="2:133" ht="11.25" customHeight="1">
      <c r="B31" s="688" t="s">
        <v>314</v>
      </c>
      <c r="C31" s="689"/>
      <c r="D31" s="689"/>
      <c r="E31" s="689"/>
      <c r="F31" s="689"/>
      <c r="G31" s="689"/>
      <c r="H31" s="689"/>
      <c r="I31" s="689"/>
      <c r="J31" s="689"/>
      <c r="K31" s="689"/>
      <c r="L31" s="689"/>
      <c r="M31" s="689"/>
      <c r="N31" s="689"/>
      <c r="O31" s="689"/>
      <c r="P31" s="689"/>
      <c r="Q31" s="690"/>
      <c r="R31" s="621" t="s">
        <v>232</v>
      </c>
      <c r="S31" s="622"/>
      <c r="T31" s="622"/>
      <c r="U31" s="622"/>
      <c r="V31" s="622"/>
      <c r="W31" s="622"/>
      <c r="X31" s="622"/>
      <c r="Y31" s="623"/>
      <c r="Z31" s="659" t="s">
        <v>247</v>
      </c>
      <c r="AA31" s="659"/>
      <c r="AB31" s="659"/>
      <c r="AC31" s="659"/>
      <c r="AD31" s="660" t="s">
        <v>247</v>
      </c>
      <c r="AE31" s="660"/>
      <c r="AF31" s="660"/>
      <c r="AG31" s="660"/>
      <c r="AH31" s="660"/>
      <c r="AI31" s="660"/>
      <c r="AJ31" s="660"/>
      <c r="AK31" s="660"/>
      <c r="AL31" s="624" t="s">
        <v>232</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99</v>
      </c>
      <c r="BH31" s="684"/>
      <c r="BI31" s="684"/>
      <c r="BJ31" s="684"/>
      <c r="BK31" s="684"/>
      <c r="BL31" s="684"/>
      <c r="BM31" s="685">
        <v>97.3</v>
      </c>
      <c r="BN31" s="684"/>
      <c r="BO31" s="684"/>
      <c r="BP31" s="684"/>
      <c r="BQ31" s="686"/>
      <c r="BR31" s="683">
        <v>99.2</v>
      </c>
      <c r="BS31" s="684"/>
      <c r="BT31" s="684"/>
      <c r="BU31" s="684"/>
      <c r="BV31" s="684"/>
      <c r="BW31" s="684"/>
      <c r="BX31" s="685">
        <v>97.3</v>
      </c>
      <c r="BY31" s="684"/>
      <c r="BZ31" s="684"/>
      <c r="CA31" s="684"/>
      <c r="CB31" s="686"/>
      <c r="CD31" s="642"/>
      <c r="CE31" s="643"/>
      <c r="CF31" s="618" t="s">
        <v>317</v>
      </c>
      <c r="CG31" s="619"/>
      <c r="CH31" s="619"/>
      <c r="CI31" s="619"/>
      <c r="CJ31" s="619"/>
      <c r="CK31" s="619"/>
      <c r="CL31" s="619"/>
      <c r="CM31" s="619"/>
      <c r="CN31" s="619"/>
      <c r="CO31" s="619"/>
      <c r="CP31" s="619"/>
      <c r="CQ31" s="620"/>
      <c r="CR31" s="621">
        <v>8960</v>
      </c>
      <c r="CS31" s="634"/>
      <c r="CT31" s="634"/>
      <c r="CU31" s="634"/>
      <c r="CV31" s="634"/>
      <c r="CW31" s="634"/>
      <c r="CX31" s="634"/>
      <c r="CY31" s="635"/>
      <c r="CZ31" s="624">
        <v>0.4</v>
      </c>
      <c r="DA31" s="636"/>
      <c r="DB31" s="636"/>
      <c r="DC31" s="637"/>
      <c r="DD31" s="627">
        <v>8960</v>
      </c>
      <c r="DE31" s="634"/>
      <c r="DF31" s="634"/>
      <c r="DG31" s="634"/>
      <c r="DH31" s="634"/>
      <c r="DI31" s="634"/>
      <c r="DJ31" s="634"/>
      <c r="DK31" s="635"/>
      <c r="DL31" s="627">
        <v>8874</v>
      </c>
      <c r="DM31" s="634"/>
      <c r="DN31" s="634"/>
      <c r="DO31" s="634"/>
      <c r="DP31" s="634"/>
      <c r="DQ31" s="634"/>
      <c r="DR31" s="634"/>
      <c r="DS31" s="634"/>
      <c r="DT31" s="634"/>
      <c r="DU31" s="634"/>
      <c r="DV31" s="635"/>
      <c r="DW31" s="624">
        <v>1</v>
      </c>
      <c r="DX31" s="636"/>
      <c r="DY31" s="636"/>
      <c r="DZ31" s="636"/>
      <c r="EA31" s="636"/>
      <c r="EB31" s="636"/>
      <c r="EC31" s="648"/>
    </row>
    <row r="32" spans="2:133" ht="11.25" customHeight="1">
      <c r="B32" s="618" t="s">
        <v>318</v>
      </c>
      <c r="C32" s="619"/>
      <c r="D32" s="619"/>
      <c r="E32" s="619"/>
      <c r="F32" s="619"/>
      <c r="G32" s="619"/>
      <c r="H32" s="619"/>
      <c r="I32" s="619"/>
      <c r="J32" s="619"/>
      <c r="K32" s="619"/>
      <c r="L32" s="619"/>
      <c r="M32" s="619"/>
      <c r="N32" s="619"/>
      <c r="O32" s="619"/>
      <c r="P32" s="619"/>
      <c r="Q32" s="620"/>
      <c r="R32" s="621">
        <v>185151</v>
      </c>
      <c r="S32" s="622"/>
      <c r="T32" s="622"/>
      <c r="U32" s="622"/>
      <c r="V32" s="622"/>
      <c r="W32" s="622"/>
      <c r="X32" s="622"/>
      <c r="Y32" s="623"/>
      <c r="Z32" s="659">
        <v>7.8</v>
      </c>
      <c r="AA32" s="659"/>
      <c r="AB32" s="659"/>
      <c r="AC32" s="659"/>
      <c r="AD32" s="660" t="s">
        <v>232</v>
      </c>
      <c r="AE32" s="660"/>
      <c r="AF32" s="660"/>
      <c r="AG32" s="660"/>
      <c r="AH32" s="660"/>
      <c r="AI32" s="660"/>
      <c r="AJ32" s="660"/>
      <c r="AK32" s="660"/>
      <c r="AL32" s="624" t="s">
        <v>232</v>
      </c>
      <c r="AM32" s="625"/>
      <c r="AN32" s="625"/>
      <c r="AO32" s="661"/>
      <c r="AP32" s="662"/>
      <c r="AQ32" s="663"/>
      <c r="AR32" s="663"/>
      <c r="AS32" s="663"/>
      <c r="AT32" s="696"/>
      <c r="AU32" s="214" t="s">
        <v>319</v>
      </c>
      <c r="AX32" s="618" t="s">
        <v>320</v>
      </c>
      <c r="AY32" s="619"/>
      <c r="AZ32" s="619"/>
      <c r="BA32" s="619"/>
      <c r="BB32" s="619"/>
      <c r="BC32" s="619"/>
      <c r="BD32" s="619"/>
      <c r="BE32" s="619"/>
      <c r="BF32" s="620"/>
      <c r="BG32" s="687">
        <v>98.4</v>
      </c>
      <c r="BH32" s="634"/>
      <c r="BI32" s="634"/>
      <c r="BJ32" s="634"/>
      <c r="BK32" s="634"/>
      <c r="BL32" s="634"/>
      <c r="BM32" s="625">
        <v>96.3</v>
      </c>
      <c r="BN32" s="634"/>
      <c r="BO32" s="634"/>
      <c r="BP32" s="634"/>
      <c r="BQ32" s="657"/>
      <c r="BR32" s="687">
        <v>99.2</v>
      </c>
      <c r="BS32" s="634"/>
      <c r="BT32" s="634"/>
      <c r="BU32" s="634"/>
      <c r="BV32" s="634"/>
      <c r="BW32" s="634"/>
      <c r="BX32" s="625">
        <v>96.3</v>
      </c>
      <c r="BY32" s="634"/>
      <c r="BZ32" s="634"/>
      <c r="CA32" s="634"/>
      <c r="CB32" s="657"/>
      <c r="CD32" s="644"/>
      <c r="CE32" s="645"/>
      <c r="CF32" s="618" t="s">
        <v>321</v>
      </c>
      <c r="CG32" s="619"/>
      <c r="CH32" s="619"/>
      <c r="CI32" s="619"/>
      <c r="CJ32" s="619"/>
      <c r="CK32" s="619"/>
      <c r="CL32" s="619"/>
      <c r="CM32" s="619"/>
      <c r="CN32" s="619"/>
      <c r="CO32" s="619"/>
      <c r="CP32" s="619"/>
      <c r="CQ32" s="620"/>
      <c r="CR32" s="621" t="s">
        <v>232</v>
      </c>
      <c r="CS32" s="622"/>
      <c r="CT32" s="622"/>
      <c r="CU32" s="622"/>
      <c r="CV32" s="622"/>
      <c r="CW32" s="622"/>
      <c r="CX32" s="622"/>
      <c r="CY32" s="623"/>
      <c r="CZ32" s="624" t="s">
        <v>232</v>
      </c>
      <c r="DA32" s="636"/>
      <c r="DB32" s="636"/>
      <c r="DC32" s="637"/>
      <c r="DD32" s="627" t="s">
        <v>232</v>
      </c>
      <c r="DE32" s="622"/>
      <c r="DF32" s="622"/>
      <c r="DG32" s="622"/>
      <c r="DH32" s="622"/>
      <c r="DI32" s="622"/>
      <c r="DJ32" s="622"/>
      <c r="DK32" s="623"/>
      <c r="DL32" s="627" t="s">
        <v>247</v>
      </c>
      <c r="DM32" s="622"/>
      <c r="DN32" s="622"/>
      <c r="DO32" s="622"/>
      <c r="DP32" s="622"/>
      <c r="DQ32" s="622"/>
      <c r="DR32" s="622"/>
      <c r="DS32" s="622"/>
      <c r="DT32" s="622"/>
      <c r="DU32" s="622"/>
      <c r="DV32" s="623"/>
      <c r="DW32" s="624" t="s">
        <v>247</v>
      </c>
      <c r="DX32" s="636"/>
      <c r="DY32" s="636"/>
      <c r="DZ32" s="636"/>
      <c r="EA32" s="636"/>
      <c r="EB32" s="636"/>
      <c r="EC32" s="648"/>
    </row>
    <row r="33" spans="2:133" ht="11.25" customHeight="1">
      <c r="B33" s="618" t="s">
        <v>322</v>
      </c>
      <c r="C33" s="619"/>
      <c r="D33" s="619"/>
      <c r="E33" s="619"/>
      <c r="F33" s="619"/>
      <c r="G33" s="619"/>
      <c r="H33" s="619"/>
      <c r="I33" s="619"/>
      <c r="J33" s="619"/>
      <c r="K33" s="619"/>
      <c r="L33" s="619"/>
      <c r="M33" s="619"/>
      <c r="N33" s="619"/>
      <c r="O33" s="619"/>
      <c r="P33" s="619"/>
      <c r="Q33" s="620"/>
      <c r="R33" s="621">
        <v>58597</v>
      </c>
      <c r="S33" s="622"/>
      <c r="T33" s="622"/>
      <c r="U33" s="622"/>
      <c r="V33" s="622"/>
      <c r="W33" s="622"/>
      <c r="X33" s="622"/>
      <c r="Y33" s="623"/>
      <c r="Z33" s="659">
        <v>2.5</v>
      </c>
      <c r="AA33" s="659"/>
      <c r="AB33" s="659"/>
      <c r="AC33" s="659"/>
      <c r="AD33" s="660">
        <v>27257</v>
      </c>
      <c r="AE33" s="660"/>
      <c r="AF33" s="660"/>
      <c r="AG33" s="660"/>
      <c r="AH33" s="660"/>
      <c r="AI33" s="660"/>
      <c r="AJ33" s="660"/>
      <c r="AK33" s="660"/>
      <c r="AL33" s="624">
        <v>3</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99.5</v>
      </c>
      <c r="BH33" s="606"/>
      <c r="BI33" s="606"/>
      <c r="BJ33" s="606"/>
      <c r="BK33" s="606"/>
      <c r="BL33" s="606"/>
      <c r="BM33" s="652">
        <v>98.6</v>
      </c>
      <c r="BN33" s="606"/>
      <c r="BO33" s="606"/>
      <c r="BP33" s="606"/>
      <c r="BQ33" s="669"/>
      <c r="BR33" s="682">
        <v>99.8</v>
      </c>
      <c r="BS33" s="606"/>
      <c r="BT33" s="606"/>
      <c r="BU33" s="606"/>
      <c r="BV33" s="606"/>
      <c r="BW33" s="606"/>
      <c r="BX33" s="652">
        <v>98.9</v>
      </c>
      <c r="BY33" s="606"/>
      <c r="BZ33" s="606"/>
      <c r="CA33" s="606"/>
      <c r="CB33" s="669"/>
      <c r="CD33" s="618" t="s">
        <v>324</v>
      </c>
      <c r="CE33" s="619"/>
      <c r="CF33" s="619"/>
      <c r="CG33" s="619"/>
      <c r="CH33" s="619"/>
      <c r="CI33" s="619"/>
      <c r="CJ33" s="619"/>
      <c r="CK33" s="619"/>
      <c r="CL33" s="619"/>
      <c r="CM33" s="619"/>
      <c r="CN33" s="619"/>
      <c r="CO33" s="619"/>
      <c r="CP33" s="619"/>
      <c r="CQ33" s="620"/>
      <c r="CR33" s="621">
        <v>597615</v>
      </c>
      <c r="CS33" s="634"/>
      <c r="CT33" s="634"/>
      <c r="CU33" s="634"/>
      <c r="CV33" s="634"/>
      <c r="CW33" s="634"/>
      <c r="CX33" s="634"/>
      <c r="CY33" s="635"/>
      <c r="CZ33" s="624">
        <v>27.5</v>
      </c>
      <c r="DA33" s="636"/>
      <c r="DB33" s="636"/>
      <c r="DC33" s="637"/>
      <c r="DD33" s="627">
        <v>419239</v>
      </c>
      <c r="DE33" s="634"/>
      <c r="DF33" s="634"/>
      <c r="DG33" s="634"/>
      <c r="DH33" s="634"/>
      <c r="DI33" s="634"/>
      <c r="DJ33" s="634"/>
      <c r="DK33" s="635"/>
      <c r="DL33" s="627">
        <v>226270</v>
      </c>
      <c r="DM33" s="634"/>
      <c r="DN33" s="634"/>
      <c r="DO33" s="634"/>
      <c r="DP33" s="634"/>
      <c r="DQ33" s="634"/>
      <c r="DR33" s="634"/>
      <c r="DS33" s="634"/>
      <c r="DT33" s="634"/>
      <c r="DU33" s="634"/>
      <c r="DV33" s="635"/>
      <c r="DW33" s="624">
        <v>24.4</v>
      </c>
      <c r="DX33" s="636"/>
      <c r="DY33" s="636"/>
      <c r="DZ33" s="636"/>
      <c r="EA33" s="636"/>
      <c r="EB33" s="636"/>
      <c r="EC33" s="648"/>
    </row>
    <row r="34" spans="2:133" ht="11.25" customHeight="1">
      <c r="B34" s="618" t="s">
        <v>325</v>
      </c>
      <c r="C34" s="619"/>
      <c r="D34" s="619"/>
      <c r="E34" s="619"/>
      <c r="F34" s="619"/>
      <c r="G34" s="619"/>
      <c r="H34" s="619"/>
      <c r="I34" s="619"/>
      <c r="J34" s="619"/>
      <c r="K34" s="619"/>
      <c r="L34" s="619"/>
      <c r="M34" s="619"/>
      <c r="N34" s="619"/>
      <c r="O34" s="619"/>
      <c r="P34" s="619"/>
      <c r="Q34" s="620"/>
      <c r="R34" s="621">
        <v>10949</v>
      </c>
      <c r="S34" s="622"/>
      <c r="T34" s="622"/>
      <c r="U34" s="622"/>
      <c r="V34" s="622"/>
      <c r="W34" s="622"/>
      <c r="X34" s="622"/>
      <c r="Y34" s="623"/>
      <c r="Z34" s="659">
        <v>0.5</v>
      </c>
      <c r="AA34" s="659"/>
      <c r="AB34" s="659"/>
      <c r="AC34" s="659"/>
      <c r="AD34" s="660" t="s">
        <v>232</v>
      </c>
      <c r="AE34" s="660"/>
      <c r="AF34" s="660"/>
      <c r="AG34" s="660"/>
      <c r="AH34" s="660"/>
      <c r="AI34" s="660"/>
      <c r="AJ34" s="660"/>
      <c r="AK34" s="660"/>
      <c r="AL34" s="624" t="s">
        <v>232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263655</v>
      </c>
      <c r="CS34" s="622"/>
      <c r="CT34" s="622"/>
      <c r="CU34" s="622"/>
      <c r="CV34" s="622"/>
      <c r="CW34" s="622"/>
      <c r="CX34" s="622"/>
      <c r="CY34" s="623"/>
      <c r="CZ34" s="624">
        <v>12.1</v>
      </c>
      <c r="DA34" s="636"/>
      <c r="DB34" s="636"/>
      <c r="DC34" s="637"/>
      <c r="DD34" s="627">
        <v>152463</v>
      </c>
      <c r="DE34" s="622"/>
      <c r="DF34" s="622"/>
      <c r="DG34" s="622"/>
      <c r="DH34" s="622"/>
      <c r="DI34" s="622"/>
      <c r="DJ34" s="622"/>
      <c r="DK34" s="623"/>
      <c r="DL34" s="627">
        <v>130608</v>
      </c>
      <c r="DM34" s="622"/>
      <c r="DN34" s="622"/>
      <c r="DO34" s="622"/>
      <c r="DP34" s="622"/>
      <c r="DQ34" s="622"/>
      <c r="DR34" s="622"/>
      <c r="DS34" s="622"/>
      <c r="DT34" s="622"/>
      <c r="DU34" s="622"/>
      <c r="DV34" s="623"/>
      <c r="DW34" s="624">
        <v>14.1</v>
      </c>
      <c r="DX34" s="636"/>
      <c r="DY34" s="636"/>
      <c r="DZ34" s="636"/>
      <c r="EA34" s="636"/>
      <c r="EB34" s="636"/>
      <c r="EC34" s="648"/>
    </row>
    <row r="35" spans="2:133" ht="11.25" customHeight="1">
      <c r="B35" s="618" t="s">
        <v>327</v>
      </c>
      <c r="C35" s="619"/>
      <c r="D35" s="619"/>
      <c r="E35" s="619"/>
      <c r="F35" s="619"/>
      <c r="G35" s="619"/>
      <c r="H35" s="619"/>
      <c r="I35" s="619"/>
      <c r="J35" s="619"/>
      <c r="K35" s="619"/>
      <c r="L35" s="619"/>
      <c r="M35" s="619"/>
      <c r="N35" s="619"/>
      <c r="O35" s="619"/>
      <c r="P35" s="619"/>
      <c r="Q35" s="620"/>
      <c r="R35" s="621">
        <v>328866</v>
      </c>
      <c r="S35" s="622"/>
      <c r="T35" s="622"/>
      <c r="U35" s="622"/>
      <c r="V35" s="622"/>
      <c r="W35" s="622"/>
      <c r="X35" s="622"/>
      <c r="Y35" s="623"/>
      <c r="Z35" s="659">
        <v>13.9</v>
      </c>
      <c r="AA35" s="659"/>
      <c r="AB35" s="659"/>
      <c r="AC35" s="659"/>
      <c r="AD35" s="660" t="s">
        <v>232</v>
      </c>
      <c r="AE35" s="660"/>
      <c r="AF35" s="660"/>
      <c r="AG35" s="660"/>
      <c r="AH35" s="660"/>
      <c r="AI35" s="660"/>
      <c r="AJ35" s="660"/>
      <c r="AK35" s="660"/>
      <c r="AL35" s="624" t="s">
        <v>247</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6563</v>
      </c>
      <c r="CS35" s="634"/>
      <c r="CT35" s="634"/>
      <c r="CU35" s="634"/>
      <c r="CV35" s="634"/>
      <c r="CW35" s="634"/>
      <c r="CX35" s="634"/>
      <c r="CY35" s="635"/>
      <c r="CZ35" s="624">
        <v>0.3</v>
      </c>
      <c r="DA35" s="636"/>
      <c r="DB35" s="636"/>
      <c r="DC35" s="637"/>
      <c r="DD35" s="627">
        <v>954</v>
      </c>
      <c r="DE35" s="634"/>
      <c r="DF35" s="634"/>
      <c r="DG35" s="634"/>
      <c r="DH35" s="634"/>
      <c r="DI35" s="634"/>
      <c r="DJ35" s="634"/>
      <c r="DK35" s="635"/>
      <c r="DL35" s="627">
        <v>954</v>
      </c>
      <c r="DM35" s="634"/>
      <c r="DN35" s="634"/>
      <c r="DO35" s="634"/>
      <c r="DP35" s="634"/>
      <c r="DQ35" s="634"/>
      <c r="DR35" s="634"/>
      <c r="DS35" s="634"/>
      <c r="DT35" s="634"/>
      <c r="DU35" s="634"/>
      <c r="DV35" s="635"/>
      <c r="DW35" s="624">
        <v>0.1</v>
      </c>
      <c r="DX35" s="636"/>
      <c r="DY35" s="636"/>
      <c r="DZ35" s="636"/>
      <c r="EA35" s="636"/>
      <c r="EB35" s="636"/>
      <c r="EC35" s="648"/>
    </row>
    <row r="36" spans="2:133" ht="11.25" customHeight="1">
      <c r="B36" s="618" t="s">
        <v>331</v>
      </c>
      <c r="C36" s="619"/>
      <c r="D36" s="619"/>
      <c r="E36" s="619"/>
      <c r="F36" s="619"/>
      <c r="G36" s="619"/>
      <c r="H36" s="619"/>
      <c r="I36" s="619"/>
      <c r="J36" s="619"/>
      <c r="K36" s="619"/>
      <c r="L36" s="619"/>
      <c r="M36" s="619"/>
      <c r="N36" s="619"/>
      <c r="O36" s="619"/>
      <c r="P36" s="619"/>
      <c r="Q36" s="620"/>
      <c r="R36" s="621">
        <v>307484</v>
      </c>
      <c r="S36" s="622"/>
      <c r="T36" s="622"/>
      <c r="U36" s="622"/>
      <c r="V36" s="622"/>
      <c r="W36" s="622"/>
      <c r="X36" s="622"/>
      <c r="Y36" s="623"/>
      <c r="Z36" s="659">
        <v>13</v>
      </c>
      <c r="AA36" s="659"/>
      <c r="AB36" s="659"/>
      <c r="AC36" s="659"/>
      <c r="AD36" s="660" t="s">
        <v>232</v>
      </c>
      <c r="AE36" s="660"/>
      <c r="AF36" s="660"/>
      <c r="AG36" s="660"/>
      <c r="AH36" s="660"/>
      <c r="AI36" s="660"/>
      <c r="AJ36" s="660"/>
      <c r="AK36" s="660"/>
      <c r="AL36" s="624" t="s">
        <v>232</v>
      </c>
      <c r="AM36" s="625"/>
      <c r="AN36" s="625"/>
      <c r="AO36" s="661"/>
      <c r="AP36" s="222"/>
      <c r="AQ36" s="670" t="s">
        <v>332</v>
      </c>
      <c r="AR36" s="671"/>
      <c r="AS36" s="671"/>
      <c r="AT36" s="671"/>
      <c r="AU36" s="671"/>
      <c r="AV36" s="671"/>
      <c r="AW36" s="671"/>
      <c r="AX36" s="671"/>
      <c r="AY36" s="672"/>
      <c r="AZ36" s="676">
        <v>68099</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17298</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111190</v>
      </c>
      <c r="CS36" s="622"/>
      <c r="CT36" s="622"/>
      <c r="CU36" s="622"/>
      <c r="CV36" s="622"/>
      <c r="CW36" s="622"/>
      <c r="CX36" s="622"/>
      <c r="CY36" s="623"/>
      <c r="CZ36" s="624">
        <v>5.0999999999999996</v>
      </c>
      <c r="DA36" s="636"/>
      <c r="DB36" s="636"/>
      <c r="DC36" s="637"/>
      <c r="DD36" s="627">
        <v>55817</v>
      </c>
      <c r="DE36" s="622"/>
      <c r="DF36" s="622"/>
      <c r="DG36" s="622"/>
      <c r="DH36" s="622"/>
      <c r="DI36" s="622"/>
      <c r="DJ36" s="622"/>
      <c r="DK36" s="623"/>
      <c r="DL36" s="627">
        <v>33017</v>
      </c>
      <c r="DM36" s="622"/>
      <c r="DN36" s="622"/>
      <c r="DO36" s="622"/>
      <c r="DP36" s="622"/>
      <c r="DQ36" s="622"/>
      <c r="DR36" s="622"/>
      <c r="DS36" s="622"/>
      <c r="DT36" s="622"/>
      <c r="DU36" s="622"/>
      <c r="DV36" s="623"/>
      <c r="DW36" s="624">
        <v>3.6</v>
      </c>
      <c r="DX36" s="636"/>
      <c r="DY36" s="636"/>
      <c r="DZ36" s="636"/>
      <c r="EA36" s="636"/>
      <c r="EB36" s="636"/>
      <c r="EC36" s="648"/>
    </row>
    <row r="37" spans="2:133" ht="11.25" customHeight="1">
      <c r="B37" s="618" t="s">
        <v>335</v>
      </c>
      <c r="C37" s="619"/>
      <c r="D37" s="619"/>
      <c r="E37" s="619"/>
      <c r="F37" s="619"/>
      <c r="G37" s="619"/>
      <c r="H37" s="619"/>
      <c r="I37" s="619"/>
      <c r="J37" s="619"/>
      <c r="K37" s="619"/>
      <c r="L37" s="619"/>
      <c r="M37" s="619"/>
      <c r="N37" s="619"/>
      <c r="O37" s="619"/>
      <c r="P37" s="619"/>
      <c r="Q37" s="620"/>
      <c r="R37" s="621">
        <v>69973</v>
      </c>
      <c r="S37" s="622"/>
      <c r="T37" s="622"/>
      <c r="U37" s="622"/>
      <c r="V37" s="622"/>
      <c r="W37" s="622"/>
      <c r="X37" s="622"/>
      <c r="Y37" s="623"/>
      <c r="Z37" s="659">
        <v>3</v>
      </c>
      <c r="AA37" s="659"/>
      <c r="AB37" s="659"/>
      <c r="AC37" s="659"/>
      <c r="AD37" s="660">
        <v>204</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21989</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16116</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1843</v>
      </c>
      <c r="CS37" s="634"/>
      <c r="CT37" s="634"/>
      <c r="CU37" s="634"/>
      <c r="CV37" s="634"/>
      <c r="CW37" s="634"/>
      <c r="CX37" s="634"/>
      <c r="CY37" s="635"/>
      <c r="CZ37" s="624">
        <v>0.1</v>
      </c>
      <c r="DA37" s="636"/>
      <c r="DB37" s="636"/>
      <c r="DC37" s="637"/>
      <c r="DD37" s="627">
        <v>1843</v>
      </c>
      <c r="DE37" s="634"/>
      <c r="DF37" s="634"/>
      <c r="DG37" s="634"/>
      <c r="DH37" s="634"/>
      <c r="DI37" s="634"/>
      <c r="DJ37" s="634"/>
      <c r="DK37" s="635"/>
      <c r="DL37" s="627">
        <v>1843</v>
      </c>
      <c r="DM37" s="634"/>
      <c r="DN37" s="634"/>
      <c r="DO37" s="634"/>
      <c r="DP37" s="634"/>
      <c r="DQ37" s="634"/>
      <c r="DR37" s="634"/>
      <c r="DS37" s="634"/>
      <c r="DT37" s="634"/>
      <c r="DU37" s="634"/>
      <c r="DV37" s="635"/>
      <c r="DW37" s="624">
        <v>0.2</v>
      </c>
      <c r="DX37" s="636"/>
      <c r="DY37" s="636"/>
      <c r="DZ37" s="636"/>
      <c r="EA37" s="636"/>
      <c r="EB37" s="636"/>
      <c r="EC37" s="648"/>
    </row>
    <row r="38" spans="2:133" ht="11.25" customHeight="1">
      <c r="B38" s="618" t="s">
        <v>339</v>
      </c>
      <c r="C38" s="619"/>
      <c r="D38" s="619"/>
      <c r="E38" s="619"/>
      <c r="F38" s="619"/>
      <c r="G38" s="619"/>
      <c r="H38" s="619"/>
      <c r="I38" s="619"/>
      <c r="J38" s="619"/>
      <c r="K38" s="619"/>
      <c r="L38" s="619"/>
      <c r="M38" s="619"/>
      <c r="N38" s="619"/>
      <c r="O38" s="619"/>
      <c r="P38" s="619"/>
      <c r="Q38" s="620"/>
      <c r="R38" s="621">
        <v>82812</v>
      </c>
      <c r="S38" s="622"/>
      <c r="T38" s="622"/>
      <c r="U38" s="622"/>
      <c r="V38" s="622"/>
      <c r="W38" s="622"/>
      <c r="X38" s="622"/>
      <c r="Y38" s="623"/>
      <c r="Z38" s="659">
        <v>3.5</v>
      </c>
      <c r="AA38" s="659"/>
      <c r="AB38" s="659"/>
      <c r="AC38" s="659"/>
      <c r="AD38" s="660" t="s">
        <v>232</v>
      </c>
      <c r="AE38" s="660"/>
      <c r="AF38" s="660"/>
      <c r="AG38" s="660"/>
      <c r="AH38" s="660"/>
      <c r="AI38" s="660"/>
      <c r="AJ38" s="660"/>
      <c r="AK38" s="660"/>
      <c r="AL38" s="624" t="s">
        <v>232</v>
      </c>
      <c r="AM38" s="625"/>
      <c r="AN38" s="625"/>
      <c r="AO38" s="661"/>
      <c r="AQ38" s="654" t="s">
        <v>340</v>
      </c>
      <c r="AR38" s="655"/>
      <c r="AS38" s="655"/>
      <c r="AT38" s="655"/>
      <c r="AU38" s="655"/>
      <c r="AV38" s="655"/>
      <c r="AW38" s="655"/>
      <c r="AX38" s="655"/>
      <c r="AY38" s="656"/>
      <c r="AZ38" s="621">
        <v>17623</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72</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68099</v>
      </c>
      <c r="CS38" s="622"/>
      <c r="CT38" s="622"/>
      <c r="CU38" s="622"/>
      <c r="CV38" s="622"/>
      <c r="CW38" s="622"/>
      <c r="CX38" s="622"/>
      <c r="CY38" s="623"/>
      <c r="CZ38" s="624">
        <v>3.1</v>
      </c>
      <c r="DA38" s="636"/>
      <c r="DB38" s="636"/>
      <c r="DC38" s="637"/>
      <c r="DD38" s="627">
        <v>64041</v>
      </c>
      <c r="DE38" s="622"/>
      <c r="DF38" s="622"/>
      <c r="DG38" s="622"/>
      <c r="DH38" s="622"/>
      <c r="DI38" s="622"/>
      <c r="DJ38" s="622"/>
      <c r="DK38" s="623"/>
      <c r="DL38" s="627">
        <v>61691</v>
      </c>
      <c r="DM38" s="622"/>
      <c r="DN38" s="622"/>
      <c r="DO38" s="622"/>
      <c r="DP38" s="622"/>
      <c r="DQ38" s="622"/>
      <c r="DR38" s="622"/>
      <c r="DS38" s="622"/>
      <c r="DT38" s="622"/>
      <c r="DU38" s="622"/>
      <c r="DV38" s="623"/>
      <c r="DW38" s="624">
        <v>6.6</v>
      </c>
      <c r="DX38" s="636"/>
      <c r="DY38" s="636"/>
      <c r="DZ38" s="636"/>
      <c r="EA38" s="636"/>
      <c r="EB38" s="636"/>
      <c r="EC38" s="648"/>
    </row>
    <row r="39" spans="2:133" ht="11.25" customHeight="1">
      <c r="B39" s="618" t="s">
        <v>343</v>
      </c>
      <c r="C39" s="619"/>
      <c r="D39" s="619"/>
      <c r="E39" s="619"/>
      <c r="F39" s="619"/>
      <c r="G39" s="619"/>
      <c r="H39" s="619"/>
      <c r="I39" s="619"/>
      <c r="J39" s="619"/>
      <c r="K39" s="619"/>
      <c r="L39" s="619"/>
      <c r="M39" s="619"/>
      <c r="N39" s="619"/>
      <c r="O39" s="619"/>
      <c r="P39" s="619"/>
      <c r="Q39" s="620"/>
      <c r="R39" s="621" t="s">
        <v>247</v>
      </c>
      <c r="S39" s="622"/>
      <c r="T39" s="622"/>
      <c r="U39" s="622"/>
      <c r="V39" s="622"/>
      <c r="W39" s="622"/>
      <c r="X39" s="622"/>
      <c r="Y39" s="623"/>
      <c r="Z39" s="659" t="s">
        <v>247</v>
      </c>
      <c r="AA39" s="659"/>
      <c r="AB39" s="659"/>
      <c r="AC39" s="659"/>
      <c r="AD39" s="660" t="s">
        <v>232</v>
      </c>
      <c r="AE39" s="660"/>
      <c r="AF39" s="660"/>
      <c r="AG39" s="660"/>
      <c r="AH39" s="660"/>
      <c r="AI39" s="660"/>
      <c r="AJ39" s="660"/>
      <c r="AK39" s="660"/>
      <c r="AL39" s="624" t="s">
        <v>232</v>
      </c>
      <c r="AM39" s="625"/>
      <c r="AN39" s="625"/>
      <c r="AO39" s="661"/>
      <c r="AQ39" s="654" t="s">
        <v>344</v>
      </c>
      <c r="AR39" s="655"/>
      <c r="AS39" s="655"/>
      <c r="AT39" s="655"/>
      <c r="AU39" s="655"/>
      <c r="AV39" s="655"/>
      <c r="AW39" s="655"/>
      <c r="AX39" s="655"/>
      <c r="AY39" s="656"/>
      <c r="AZ39" s="621">
        <v>5262</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118</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148108</v>
      </c>
      <c r="CS39" s="634"/>
      <c r="CT39" s="634"/>
      <c r="CU39" s="634"/>
      <c r="CV39" s="634"/>
      <c r="CW39" s="634"/>
      <c r="CX39" s="634"/>
      <c r="CY39" s="635"/>
      <c r="CZ39" s="624">
        <v>6.8</v>
      </c>
      <c r="DA39" s="636"/>
      <c r="DB39" s="636"/>
      <c r="DC39" s="637"/>
      <c r="DD39" s="627">
        <v>145964</v>
      </c>
      <c r="DE39" s="634"/>
      <c r="DF39" s="634"/>
      <c r="DG39" s="634"/>
      <c r="DH39" s="634"/>
      <c r="DI39" s="634"/>
      <c r="DJ39" s="634"/>
      <c r="DK39" s="635"/>
      <c r="DL39" s="627" t="s">
        <v>232</v>
      </c>
      <c r="DM39" s="634"/>
      <c r="DN39" s="634"/>
      <c r="DO39" s="634"/>
      <c r="DP39" s="634"/>
      <c r="DQ39" s="634"/>
      <c r="DR39" s="634"/>
      <c r="DS39" s="634"/>
      <c r="DT39" s="634"/>
      <c r="DU39" s="634"/>
      <c r="DV39" s="635"/>
      <c r="DW39" s="624" t="s">
        <v>232</v>
      </c>
      <c r="DX39" s="636"/>
      <c r="DY39" s="636"/>
      <c r="DZ39" s="636"/>
      <c r="EA39" s="636"/>
      <c r="EB39" s="636"/>
      <c r="EC39" s="648"/>
    </row>
    <row r="40" spans="2:133" ht="11.25" customHeight="1">
      <c r="B40" s="618" t="s">
        <v>347</v>
      </c>
      <c r="C40" s="619"/>
      <c r="D40" s="619"/>
      <c r="E40" s="619"/>
      <c r="F40" s="619"/>
      <c r="G40" s="619"/>
      <c r="H40" s="619"/>
      <c r="I40" s="619"/>
      <c r="J40" s="619"/>
      <c r="K40" s="619"/>
      <c r="L40" s="619"/>
      <c r="M40" s="619"/>
      <c r="N40" s="619"/>
      <c r="O40" s="619"/>
      <c r="P40" s="619"/>
      <c r="Q40" s="620"/>
      <c r="R40" s="621">
        <v>6212</v>
      </c>
      <c r="S40" s="622"/>
      <c r="T40" s="622"/>
      <c r="U40" s="622"/>
      <c r="V40" s="622"/>
      <c r="W40" s="622"/>
      <c r="X40" s="622"/>
      <c r="Y40" s="623"/>
      <c r="Z40" s="659">
        <v>0.3</v>
      </c>
      <c r="AA40" s="659"/>
      <c r="AB40" s="659"/>
      <c r="AC40" s="659"/>
      <c r="AD40" s="660" t="s">
        <v>232</v>
      </c>
      <c r="AE40" s="660"/>
      <c r="AF40" s="660"/>
      <c r="AG40" s="660"/>
      <c r="AH40" s="660"/>
      <c r="AI40" s="660"/>
      <c r="AJ40" s="660"/>
      <c r="AK40" s="660"/>
      <c r="AL40" s="624" t="s">
        <v>232</v>
      </c>
      <c r="AM40" s="625"/>
      <c r="AN40" s="625"/>
      <c r="AO40" s="661"/>
      <c r="AQ40" s="654" t="s">
        <v>348</v>
      </c>
      <c r="AR40" s="655"/>
      <c r="AS40" s="655"/>
      <c r="AT40" s="655"/>
      <c r="AU40" s="655"/>
      <c r="AV40" s="655"/>
      <c r="AW40" s="655"/>
      <c r="AX40" s="655"/>
      <c r="AY40" s="656"/>
      <c r="AZ40" s="621">
        <v>1030</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117</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t="s">
        <v>232</v>
      </c>
      <c r="CS40" s="622"/>
      <c r="CT40" s="622"/>
      <c r="CU40" s="622"/>
      <c r="CV40" s="622"/>
      <c r="CW40" s="622"/>
      <c r="CX40" s="622"/>
      <c r="CY40" s="623"/>
      <c r="CZ40" s="624" t="s">
        <v>247</v>
      </c>
      <c r="DA40" s="636"/>
      <c r="DB40" s="636"/>
      <c r="DC40" s="637"/>
      <c r="DD40" s="627" t="s">
        <v>232</v>
      </c>
      <c r="DE40" s="622"/>
      <c r="DF40" s="622"/>
      <c r="DG40" s="622"/>
      <c r="DH40" s="622"/>
      <c r="DI40" s="622"/>
      <c r="DJ40" s="622"/>
      <c r="DK40" s="623"/>
      <c r="DL40" s="627" t="s">
        <v>232</v>
      </c>
      <c r="DM40" s="622"/>
      <c r="DN40" s="622"/>
      <c r="DO40" s="622"/>
      <c r="DP40" s="622"/>
      <c r="DQ40" s="622"/>
      <c r="DR40" s="622"/>
      <c r="DS40" s="622"/>
      <c r="DT40" s="622"/>
      <c r="DU40" s="622"/>
      <c r="DV40" s="623"/>
      <c r="DW40" s="624" t="s">
        <v>232</v>
      </c>
      <c r="DX40" s="636"/>
      <c r="DY40" s="636"/>
      <c r="DZ40" s="636"/>
      <c r="EA40" s="636"/>
      <c r="EB40" s="636"/>
      <c r="EC40" s="648"/>
    </row>
    <row r="41" spans="2:133" ht="11.25" customHeight="1">
      <c r="B41" s="602" t="s">
        <v>352</v>
      </c>
      <c r="C41" s="603"/>
      <c r="D41" s="603"/>
      <c r="E41" s="603"/>
      <c r="F41" s="603"/>
      <c r="G41" s="603"/>
      <c r="H41" s="603"/>
      <c r="I41" s="603"/>
      <c r="J41" s="603"/>
      <c r="K41" s="603"/>
      <c r="L41" s="603"/>
      <c r="M41" s="603"/>
      <c r="N41" s="603"/>
      <c r="O41" s="603"/>
      <c r="P41" s="603"/>
      <c r="Q41" s="604"/>
      <c r="R41" s="605">
        <v>2365281</v>
      </c>
      <c r="S41" s="646"/>
      <c r="T41" s="646"/>
      <c r="U41" s="646"/>
      <c r="V41" s="646"/>
      <c r="W41" s="646"/>
      <c r="X41" s="646"/>
      <c r="Y41" s="649"/>
      <c r="Z41" s="650">
        <v>100</v>
      </c>
      <c r="AA41" s="650"/>
      <c r="AB41" s="650"/>
      <c r="AC41" s="650"/>
      <c r="AD41" s="651">
        <v>922286</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11583</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232</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232</v>
      </c>
      <c r="CS41" s="634"/>
      <c r="CT41" s="634"/>
      <c r="CU41" s="634"/>
      <c r="CV41" s="634"/>
      <c r="CW41" s="634"/>
      <c r="CX41" s="634"/>
      <c r="CY41" s="635"/>
      <c r="CZ41" s="624" t="s">
        <v>232</v>
      </c>
      <c r="DA41" s="636"/>
      <c r="DB41" s="636"/>
      <c r="DC41" s="637"/>
      <c r="DD41" s="627" t="s">
        <v>247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344</v>
      </c>
      <c r="AR42" s="667"/>
      <c r="AS42" s="667"/>
      <c r="AT42" s="667"/>
      <c r="AU42" s="667"/>
      <c r="AV42" s="667"/>
      <c r="AW42" s="667"/>
      <c r="AX42" s="667"/>
      <c r="AY42" s="668"/>
      <c r="AZ42" s="605">
        <v>10612</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255</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441441</v>
      </c>
      <c r="CS42" s="634"/>
      <c r="CT42" s="634"/>
      <c r="CU42" s="634"/>
      <c r="CV42" s="634"/>
      <c r="CW42" s="634"/>
      <c r="CX42" s="634"/>
      <c r="CY42" s="635"/>
      <c r="CZ42" s="624">
        <v>20.3</v>
      </c>
      <c r="DA42" s="636"/>
      <c r="DB42" s="636"/>
      <c r="DC42" s="637"/>
      <c r="DD42" s="627">
        <v>191280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358</v>
      </c>
      <c r="CD43" s="618" t="s">
        <v>359</v>
      </c>
      <c r="CE43" s="619"/>
      <c r="CF43" s="619"/>
      <c r="CG43" s="619"/>
      <c r="CH43" s="619"/>
      <c r="CI43" s="619"/>
      <c r="CJ43" s="619"/>
      <c r="CK43" s="619"/>
      <c r="CL43" s="619"/>
      <c r="CM43" s="619"/>
      <c r="CN43" s="619"/>
      <c r="CO43" s="619"/>
      <c r="CP43" s="619"/>
      <c r="CQ43" s="620"/>
      <c r="CR43" s="621" t="s">
        <v>232</v>
      </c>
      <c r="CS43" s="634"/>
      <c r="CT43" s="634"/>
      <c r="CU43" s="634"/>
      <c r="CV43" s="634"/>
      <c r="CW43" s="634"/>
      <c r="CX43" s="634"/>
      <c r="CY43" s="635"/>
      <c r="CZ43" s="624" t="s">
        <v>232</v>
      </c>
      <c r="DA43" s="636"/>
      <c r="DB43" s="636"/>
      <c r="DC43" s="637"/>
      <c r="DD43" s="627" t="s">
        <v>232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361</v>
      </c>
      <c r="CG44" s="619"/>
      <c r="CH44" s="619"/>
      <c r="CI44" s="619"/>
      <c r="CJ44" s="619"/>
      <c r="CK44" s="619"/>
      <c r="CL44" s="619"/>
      <c r="CM44" s="619"/>
      <c r="CN44" s="619"/>
      <c r="CO44" s="619"/>
      <c r="CP44" s="619"/>
      <c r="CQ44" s="620"/>
      <c r="CR44" s="621">
        <v>419045</v>
      </c>
      <c r="CS44" s="622"/>
      <c r="CT44" s="622"/>
      <c r="CU44" s="622"/>
      <c r="CV44" s="622"/>
      <c r="CW44" s="622"/>
      <c r="CX44" s="622"/>
      <c r="CY44" s="623"/>
      <c r="CZ44" s="624">
        <v>19.3</v>
      </c>
      <c r="DA44" s="625"/>
      <c r="DB44" s="625"/>
      <c r="DC44" s="626"/>
      <c r="DD44" s="627">
        <v>191183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128712</v>
      </c>
      <c r="CS45" s="634"/>
      <c r="CT45" s="634"/>
      <c r="CU45" s="634"/>
      <c r="CV45" s="634"/>
      <c r="CW45" s="634"/>
      <c r="CX45" s="634"/>
      <c r="CY45" s="635"/>
      <c r="CZ45" s="624">
        <v>5.9</v>
      </c>
      <c r="DA45" s="636"/>
      <c r="DB45" s="636"/>
      <c r="DC45" s="637"/>
      <c r="DD45" s="627">
        <v>5081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364</v>
      </c>
      <c r="CG46" s="619"/>
      <c r="CH46" s="619"/>
      <c r="CI46" s="619"/>
      <c r="CJ46" s="619"/>
      <c r="CK46" s="619"/>
      <c r="CL46" s="619"/>
      <c r="CM46" s="619"/>
      <c r="CN46" s="619"/>
      <c r="CO46" s="619"/>
      <c r="CP46" s="619"/>
      <c r="CQ46" s="620"/>
      <c r="CR46" s="621">
        <v>290333</v>
      </c>
      <c r="CS46" s="622"/>
      <c r="CT46" s="622"/>
      <c r="CU46" s="622"/>
      <c r="CV46" s="622"/>
      <c r="CW46" s="622"/>
      <c r="CX46" s="622"/>
      <c r="CY46" s="623"/>
      <c r="CZ46" s="624">
        <v>13.3</v>
      </c>
      <c r="DA46" s="625"/>
      <c r="DB46" s="625"/>
      <c r="DC46" s="626"/>
      <c r="DD46" s="627">
        <v>186102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365</v>
      </c>
      <c r="CG47" s="619"/>
      <c r="CH47" s="619"/>
      <c r="CI47" s="619"/>
      <c r="CJ47" s="619"/>
      <c r="CK47" s="619"/>
      <c r="CL47" s="619"/>
      <c r="CM47" s="619"/>
      <c r="CN47" s="619"/>
      <c r="CO47" s="619"/>
      <c r="CP47" s="619"/>
      <c r="CQ47" s="620"/>
      <c r="CR47" s="621">
        <v>22396</v>
      </c>
      <c r="CS47" s="634"/>
      <c r="CT47" s="634"/>
      <c r="CU47" s="634"/>
      <c r="CV47" s="634"/>
      <c r="CW47" s="634"/>
      <c r="CX47" s="634"/>
      <c r="CY47" s="635"/>
      <c r="CZ47" s="624">
        <v>1</v>
      </c>
      <c r="DA47" s="636"/>
      <c r="DB47" s="636"/>
      <c r="DC47" s="637"/>
      <c r="DD47" s="627">
        <v>97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366</v>
      </c>
      <c r="CG48" s="619"/>
      <c r="CH48" s="619"/>
      <c r="CI48" s="619"/>
      <c r="CJ48" s="619"/>
      <c r="CK48" s="619"/>
      <c r="CL48" s="619"/>
      <c r="CM48" s="619"/>
      <c r="CN48" s="619"/>
      <c r="CO48" s="619"/>
      <c r="CP48" s="619"/>
      <c r="CQ48" s="620"/>
      <c r="CR48" s="621" t="s">
        <v>232</v>
      </c>
      <c r="CS48" s="622"/>
      <c r="CT48" s="622"/>
      <c r="CU48" s="622"/>
      <c r="CV48" s="622"/>
      <c r="CW48" s="622"/>
      <c r="CX48" s="622"/>
      <c r="CY48" s="623"/>
      <c r="CZ48" s="624" t="s">
        <v>232</v>
      </c>
      <c r="DA48" s="625"/>
      <c r="DB48" s="625"/>
      <c r="DC48" s="626"/>
      <c r="DD48" s="627" t="s">
        <v>232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367</v>
      </c>
      <c r="CE49" s="603"/>
      <c r="CF49" s="603"/>
      <c r="CG49" s="603"/>
      <c r="CH49" s="603"/>
      <c r="CI49" s="603"/>
      <c r="CJ49" s="603"/>
      <c r="CK49" s="603"/>
      <c r="CL49" s="603"/>
      <c r="CM49" s="603"/>
      <c r="CN49" s="603"/>
      <c r="CO49" s="603"/>
      <c r="CP49" s="603"/>
      <c r="CQ49" s="604"/>
      <c r="CR49" s="605">
        <v>2175859</v>
      </c>
      <c r="CS49" s="606"/>
      <c r="CT49" s="606"/>
      <c r="CU49" s="606"/>
      <c r="CV49" s="606"/>
      <c r="CW49" s="606"/>
      <c r="CX49" s="606"/>
      <c r="CY49" s="607"/>
      <c r="CZ49" s="608">
        <v>100</v>
      </c>
      <c r="DA49" s="609"/>
      <c r="DB49" s="609"/>
      <c r="DC49" s="610"/>
      <c r="DD49" s="611">
        <v>1660014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GygP48Jwt+F5Yu/e1w2Gxty2u3gSqW7yg6qQ/mSzwiNJwQHyvaWfws5p0tnw8u07Y5+CBpr4Ai/AP2I1NDXyQ==" saltValue="l7Z3Ui9xwaLGeS0I3wHl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390</v>
      </c>
      <c r="C7" s="1048"/>
      <c r="D7" s="1048"/>
      <c r="E7" s="1048"/>
      <c r="F7" s="1048"/>
      <c r="G7" s="1048"/>
      <c r="H7" s="1048"/>
      <c r="I7" s="1048"/>
      <c r="J7" s="1048"/>
      <c r="K7" s="1048"/>
      <c r="L7" s="1048"/>
      <c r="M7" s="1048"/>
      <c r="N7" s="1048"/>
      <c r="O7" s="1048"/>
      <c r="P7" s="1049"/>
      <c r="Q7" s="1102">
        <v>2376</v>
      </c>
      <c r="R7" s="1103"/>
      <c r="S7" s="1103"/>
      <c r="T7" s="1103"/>
      <c r="U7" s="1103"/>
      <c r="V7" s="1103">
        <v>2186</v>
      </c>
      <c r="W7" s="1103"/>
      <c r="X7" s="1103"/>
      <c r="Y7" s="1103"/>
      <c r="Z7" s="1103"/>
      <c r="AA7" s="1103">
        <v>189</v>
      </c>
      <c r="AB7" s="1103"/>
      <c r="AC7" s="1103"/>
      <c r="AD7" s="1103"/>
      <c r="AE7" s="1104"/>
      <c r="AF7" s="1105">
        <v>153</v>
      </c>
      <c r="AG7" s="1106"/>
      <c r="AH7" s="1106"/>
      <c r="AI7" s="1106"/>
      <c r="AJ7" s="1107"/>
      <c r="AK7" s="1108">
        <v>329</v>
      </c>
      <c r="AL7" s="1109"/>
      <c r="AM7" s="1109"/>
      <c r="AN7" s="1109"/>
      <c r="AO7" s="1109"/>
      <c r="AP7" s="1109">
        <v>2555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c r="BU7" s="1100"/>
      <c r="BV7" s="1100"/>
      <c r="BW7" s="1100"/>
      <c r="BX7" s="1100"/>
      <c r="BY7" s="1100"/>
      <c r="BZ7" s="1100"/>
      <c r="CA7" s="1100"/>
      <c r="CB7" s="1100"/>
      <c r="CC7" s="1100"/>
      <c r="CD7" s="1100"/>
      <c r="CE7" s="1100"/>
      <c r="CF7" s="1100"/>
      <c r="CG7" s="1112"/>
      <c r="CH7" s="1096">
        <v>10</v>
      </c>
      <c r="CI7" s="1097"/>
      <c r="CJ7" s="1097"/>
      <c r="CK7" s="1097"/>
      <c r="CL7" s="1098"/>
      <c r="CM7" s="1096">
        <v>122</v>
      </c>
      <c r="CN7" s="1097"/>
      <c r="CO7" s="1097"/>
      <c r="CP7" s="1097"/>
      <c r="CQ7" s="1098"/>
      <c r="CR7" s="1096">
        <v>3</v>
      </c>
      <c r="CS7" s="1097"/>
      <c r="CT7" s="1097"/>
      <c r="CU7" s="1097"/>
      <c r="CV7" s="1098"/>
      <c r="CW7" s="1096" t="s">
        <v>602</v>
      </c>
      <c r="CX7" s="1097"/>
      <c r="CY7" s="1097"/>
      <c r="CZ7" s="1097"/>
      <c r="DA7" s="1098"/>
      <c r="DB7" s="1096" t="s">
        <v>602</v>
      </c>
      <c r="DC7" s="1097"/>
      <c r="DD7" s="1097"/>
      <c r="DE7" s="1097"/>
      <c r="DF7" s="1098"/>
      <c r="DG7" s="1096" t="s">
        <v>602</v>
      </c>
      <c r="DH7" s="1097"/>
      <c r="DI7" s="1097"/>
      <c r="DJ7" s="1097"/>
      <c r="DK7" s="1098"/>
      <c r="DL7" s="1096" t="s">
        <v>602</v>
      </c>
      <c r="DM7" s="1097"/>
      <c r="DN7" s="1097"/>
      <c r="DO7" s="1097"/>
      <c r="DP7" s="1098"/>
      <c r="DQ7" s="1096" t="s">
        <v>602</v>
      </c>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392</v>
      </c>
      <c r="B23" s="937" t="s">
        <v>393</v>
      </c>
      <c r="C23" s="938"/>
      <c r="D23" s="938"/>
      <c r="E23" s="938"/>
      <c r="F23" s="938"/>
      <c r="G23" s="938"/>
      <c r="H23" s="938"/>
      <c r="I23" s="938"/>
      <c r="J23" s="938"/>
      <c r="K23" s="938"/>
      <c r="L23" s="938"/>
      <c r="M23" s="938"/>
      <c r="N23" s="938"/>
      <c r="O23" s="938"/>
      <c r="P23" s="948"/>
      <c r="Q23" s="1067">
        <v>2376</v>
      </c>
      <c r="R23" s="1061"/>
      <c r="S23" s="1061"/>
      <c r="T23" s="1061"/>
      <c r="U23" s="1061"/>
      <c r="V23" s="1061">
        <v>2186</v>
      </c>
      <c r="W23" s="1061"/>
      <c r="X23" s="1061"/>
      <c r="Y23" s="1061"/>
      <c r="Z23" s="1061"/>
      <c r="AA23" s="1061">
        <v>189</v>
      </c>
      <c r="AB23" s="1061"/>
      <c r="AC23" s="1061"/>
      <c r="AD23" s="1061"/>
      <c r="AE23" s="1068"/>
      <c r="AF23" s="1069">
        <v>153</v>
      </c>
      <c r="AG23" s="1061"/>
      <c r="AH23" s="1061"/>
      <c r="AI23" s="1061"/>
      <c r="AJ23" s="1070"/>
      <c r="AK23" s="1071"/>
      <c r="AL23" s="1072"/>
      <c r="AM23" s="1072"/>
      <c r="AN23" s="1072"/>
      <c r="AO23" s="1072"/>
      <c r="AP23" s="1061">
        <v>2555</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405</v>
      </c>
      <c r="C28" s="1048"/>
      <c r="D28" s="1048"/>
      <c r="E28" s="1048"/>
      <c r="F28" s="1048"/>
      <c r="G28" s="1048"/>
      <c r="H28" s="1048"/>
      <c r="I28" s="1048"/>
      <c r="J28" s="1048"/>
      <c r="K28" s="1048"/>
      <c r="L28" s="1048"/>
      <c r="M28" s="1048"/>
      <c r="N28" s="1048"/>
      <c r="O28" s="1048"/>
      <c r="P28" s="1049"/>
      <c r="Q28" s="1050">
        <v>95</v>
      </c>
      <c r="R28" s="1051"/>
      <c r="S28" s="1051"/>
      <c r="T28" s="1051"/>
      <c r="U28" s="1051"/>
      <c r="V28" s="1051">
        <v>78</v>
      </c>
      <c r="W28" s="1051"/>
      <c r="X28" s="1051"/>
      <c r="Y28" s="1051"/>
      <c r="Z28" s="1051"/>
      <c r="AA28" s="1051">
        <v>17</v>
      </c>
      <c r="AB28" s="1051"/>
      <c r="AC28" s="1051"/>
      <c r="AD28" s="1051"/>
      <c r="AE28" s="1052"/>
      <c r="AF28" s="1053">
        <v>17</v>
      </c>
      <c r="AG28" s="1051"/>
      <c r="AH28" s="1051"/>
      <c r="AI28" s="1051"/>
      <c r="AJ28" s="1054"/>
      <c r="AK28" s="1042">
        <v>11</v>
      </c>
      <c r="AL28" s="1043"/>
      <c r="AM28" s="1043"/>
      <c r="AN28" s="1043"/>
      <c r="AO28" s="1043"/>
      <c r="AP28" s="1043" t="s">
        <v>594</v>
      </c>
      <c r="AQ28" s="1043"/>
      <c r="AR28" s="1043"/>
      <c r="AS28" s="1043"/>
      <c r="AT28" s="1043"/>
      <c r="AU28" s="1043" t="s">
        <v>594</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406</v>
      </c>
      <c r="C29" s="1031"/>
      <c r="D29" s="1031"/>
      <c r="E29" s="1031"/>
      <c r="F29" s="1031"/>
      <c r="G29" s="1031"/>
      <c r="H29" s="1031"/>
      <c r="I29" s="1031"/>
      <c r="J29" s="1031"/>
      <c r="K29" s="1031"/>
      <c r="L29" s="1031"/>
      <c r="M29" s="1031"/>
      <c r="N29" s="1031"/>
      <c r="O29" s="1031"/>
      <c r="P29" s="1032"/>
      <c r="Q29" s="1038">
        <v>51</v>
      </c>
      <c r="R29" s="1039"/>
      <c r="S29" s="1039"/>
      <c r="T29" s="1039"/>
      <c r="U29" s="1039"/>
      <c r="V29" s="1039">
        <v>44</v>
      </c>
      <c r="W29" s="1039"/>
      <c r="X29" s="1039"/>
      <c r="Y29" s="1039"/>
      <c r="Z29" s="1039"/>
      <c r="AA29" s="1039">
        <v>7</v>
      </c>
      <c r="AB29" s="1039"/>
      <c r="AC29" s="1039"/>
      <c r="AD29" s="1039"/>
      <c r="AE29" s="1040"/>
      <c r="AF29" s="1035">
        <v>7</v>
      </c>
      <c r="AG29" s="1036"/>
      <c r="AH29" s="1036"/>
      <c r="AI29" s="1036"/>
      <c r="AJ29" s="1037"/>
      <c r="AK29" s="980">
        <v>6</v>
      </c>
      <c r="AL29" s="971"/>
      <c r="AM29" s="971"/>
      <c r="AN29" s="971"/>
      <c r="AO29" s="971"/>
      <c r="AP29" s="971" t="s">
        <v>594</v>
      </c>
      <c r="AQ29" s="971"/>
      <c r="AR29" s="971"/>
      <c r="AS29" s="971"/>
      <c r="AT29" s="971"/>
      <c r="AU29" s="971" t="s">
        <v>594</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407</v>
      </c>
      <c r="C30" s="1031"/>
      <c r="D30" s="1031"/>
      <c r="E30" s="1031"/>
      <c r="F30" s="1031"/>
      <c r="G30" s="1031"/>
      <c r="H30" s="1031"/>
      <c r="I30" s="1031"/>
      <c r="J30" s="1031"/>
      <c r="K30" s="1031"/>
      <c r="L30" s="1031"/>
      <c r="M30" s="1031"/>
      <c r="N30" s="1031"/>
      <c r="O30" s="1031"/>
      <c r="P30" s="1032"/>
      <c r="Q30" s="1038">
        <v>8</v>
      </c>
      <c r="R30" s="1039"/>
      <c r="S30" s="1039"/>
      <c r="T30" s="1039"/>
      <c r="U30" s="1039"/>
      <c r="V30" s="1039">
        <v>7</v>
      </c>
      <c r="W30" s="1039"/>
      <c r="X30" s="1039"/>
      <c r="Y30" s="1039"/>
      <c r="Z30" s="1039"/>
      <c r="AA30" s="1039">
        <v>2</v>
      </c>
      <c r="AB30" s="1039"/>
      <c r="AC30" s="1039"/>
      <c r="AD30" s="1039"/>
      <c r="AE30" s="1040"/>
      <c r="AF30" s="1035">
        <v>2</v>
      </c>
      <c r="AG30" s="1036"/>
      <c r="AH30" s="1036"/>
      <c r="AI30" s="1036"/>
      <c r="AJ30" s="1037"/>
      <c r="AK30" s="980">
        <v>3</v>
      </c>
      <c r="AL30" s="971"/>
      <c r="AM30" s="971"/>
      <c r="AN30" s="971"/>
      <c r="AO30" s="971"/>
      <c r="AP30" s="971" t="s">
        <v>594</v>
      </c>
      <c r="AQ30" s="971"/>
      <c r="AR30" s="971"/>
      <c r="AS30" s="971"/>
      <c r="AT30" s="971"/>
      <c r="AU30" s="971" t="s">
        <v>594</v>
      </c>
      <c r="AV30" s="971"/>
      <c r="AW30" s="971"/>
      <c r="AX30" s="971"/>
      <c r="AY30" s="971"/>
      <c r="AZ30" s="1041" t="s">
        <v>594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408</v>
      </c>
      <c r="C31" s="1031"/>
      <c r="D31" s="1031"/>
      <c r="E31" s="1031"/>
      <c r="F31" s="1031"/>
      <c r="G31" s="1031"/>
      <c r="H31" s="1031"/>
      <c r="I31" s="1031"/>
      <c r="J31" s="1031"/>
      <c r="K31" s="1031"/>
      <c r="L31" s="1031"/>
      <c r="M31" s="1031"/>
      <c r="N31" s="1031"/>
      <c r="O31" s="1031"/>
      <c r="P31" s="1032"/>
      <c r="Q31" s="1038">
        <v>1</v>
      </c>
      <c r="R31" s="1039"/>
      <c r="S31" s="1039"/>
      <c r="T31" s="1039"/>
      <c r="U31" s="1039"/>
      <c r="V31" s="1039">
        <v>1</v>
      </c>
      <c r="W31" s="1039"/>
      <c r="X31" s="1039"/>
      <c r="Y31" s="1039"/>
      <c r="Z31" s="1039"/>
      <c r="AA31" s="1039">
        <v>0</v>
      </c>
      <c r="AB31" s="1039"/>
      <c r="AC31" s="1039"/>
      <c r="AD31" s="1039"/>
      <c r="AE31" s="1040"/>
      <c r="AF31" s="1035">
        <v>0</v>
      </c>
      <c r="AG31" s="1036"/>
      <c r="AH31" s="1036"/>
      <c r="AI31" s="1036"/>
      <c r="AJ31" s="1037"/>
      <c r="AK31" s="980" t="s">
        <v>601</v>
      </c>
      <c r="AL31" s="971"/>
      <c r="AM31" s="971"/>
      <c r="AN31" s="971"/>
      <c r="AO31" s="971"/>
      <c r="AP31" s="971" t="s">
        <v>594</v>
      </c>
      <c r="AQ31" s="971"/>
      <c r="AR31" s="971"/>
      <c r="AS31" s="971"/>
      <c r="AT31" s="971"/>
      <c r="AU31" s="971" t="s">
        <v>594</v>
      </c>
      <c r="AV31" s="971"/>
      <c r="AW31" s="971"/>
      <c r="AX31" s="971"/>
      <c r="AY31" s="971"/>
      <c r="AZ31" s="1041" t="s">
        <v>594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409</v>
      </c>
      <c r="C32" s="1031"/>
      <c r="D32" s="1031"/>
      <c r="E32" s="1031"/>
      <c r="F32" s="1031"/>
      <c r="G32" s="1031"/>
      <c r="H32" s="1031"/>
      <c r="I32" s="1031"/>
      <c r="J32" s="1031"/>
      <c r="K32" s="1031"/>
      <c r="L32" s="1031"/>
      <c r="M32" s="1031"/>
      <c r="N32" s="1031"/>
      <c r="O32" s="1031"/>
      <c r="P32" s="1032"/>
      <c r="Q32" s="1038">
        <v>33</v>
      </c>
      <c r="R32" s="1039"/>
      <c r="S32" s="1039"/>
      <c r="T32" s="1039"/>
      <c r="U32" s="1039"/>
      <c r="V32" s="1039">
        <v>24</v>
      </c>
      <c r="W32" s="1039"/>
      <c r="X32" s="1039"/>
      <c r="Y32" s="1039"/>
      <c r="Z32" s="1039"/>
      <c r="AA32" s="1039">
        <v>9</v>
      </c>
      <c r="AB32" s="1039"/>
      <c r="AC32" s="1039"/>
      <c r="AD32" s="1039"/>
      <c r="AE32" s="1040"/>
      <c r="AF32" s="1035">
        <v>9</v>
      </c>
      <c r="AG32" s="1036"/>
      <c r="AH32" s="1036"/>
      <c r="AI32" s="1036"/>
      <c r="AJ32" s="1037"/>
      <c r="AK32" s="980">
        <v>5</v>
      </c>
      <c r="AL32" s="971"/>
      <c r="AM32" s="971"/>
      <c r="AN32" s="971"/>
      <c r="AO32" s="971"/>
      <c r="AP32" s="971" t="s">
        <v>594</v>
      </c>
      <c r="AQ32" s="971"/>
      <c r="AR32" s="971"/>
      <c r="AS32" s="971"/>
      <c r="AT32" s="971"/>
      <c r="AU32" s="971" t="s">
        <v>594</v>
      </c>
      <c r="AV32" s="971"/>
      <c r="AW32" s="971"/>
      <c r="AX32" s="971"/>
      <c r="AY32" s="971"/>
      <c r="AZ32" s="1041" t="s">
        <v>594</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410</v>
      </c>
      <c r="C33" s="1031"/>
      <c r="D33" s="1031"/>
      <c r="E33" s="1031"/>
      <c r="F33" s="1031"/>
      <c r="G33" s="1031"/>
      <c r="H33" s="1031"/>
      <c r="I33" s="1031"/>
      <c r="J33" s="1031"/>
      <c r="K33" s="1031"/>
      <c r="L33" s="1031"/>
      <c r="M33" s="1031"/>
      <c r="N33" s="1031"/>
      <c r="O33" s="1031"/>
      <c r="P33" s="1032"/>
      <c r="Q33" s="1038">
        <v>786</v>
      </c>
      <c r="R33" s="1039"/>
      <c r="S33" s="1039"/>
      <c r="T33" s="1039"/>
      <c r="U33" s="1039"/>
      <c r="V33" s="1039">
        <v>781</v>
      </c>
      <c r="W33" s="1039"/>
      <c r="X33" s="1039"/>
      <c r="Y33" s="1039"/>
      <c r="Z33" s="1039"/>
      <c r="AA33" s="1039">
        <v>4</v>
      </c>
      <c r="AB33" s="1039"/>
      <c r="AC33" s="1039"/>
      <c r="AD33" s="1039"/>
      <c r="AE33" s="1040"/>
      <c r="AF33" s="1035">
        <v>4</v>
      </c>
      <c r="AG33" s="1036"/>
      <c r="AH33" s="1036"/>
      <c r="AI33" s="1036"/>
      <c r="AJ33" s="1037"/>
      <c r="AK33" s="980">
        <v>1</v>
      </c>
      <c r="AL33" s="971"/>
      <c r="AM33" s="971"/>
      <c r="AN33" s="971"/>
      <c r="AO33" s="971"/>
      <c r="AP33" s="971" t="s">
        <v>594</v>
      </c>
      <c r="AQ33" s="971"/>
      <c r="AR33" s="971"/>
      <c r="AS33" s="971"/>
      <c r="AT33" s="971"/>
      <c r="AU33" s="971" t="s">
        <v>594</v>
      </c>
      <c r="AV33" s="971"/>
      <c r="AW33" s="971"/>
      <c r="AX33" s="971"/>
      <c r="AY33" s="971"/>
      <c r="AZ33" s="1041" t="s">
        <v>594</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412</v>
      </c>
      <c r="C34" s="1031"/>
      <c r="D34" s="1031"/>
      <c r="E34" s="1031"/>
      <c r="F34" s="1031"/>
      <c r="G34" s="1031"/>
      <c r="H34" s="1031"/>
      <c r="I34" s="1031"/>
      <c r="J34" s="1031"/>
      <c r="K34" s="1031"/>
      <c r="L34" s="1031"/>
      <c r="M34" s="1031"/>
      <c r="N34" s="1031"/>
      <c r="O34" s="1031"/>
      <c r="P34" s="1032"/>
      <c r="Q34" s="1038">
        <v>23</v>
      </c>
      <c r="R34" s="1039"/>
      <c r="S34" s="1039"/>
      <c r="T34" s="1039"/>
      <c r="U34" s="1039"/>
      <c r="V34" s="1039">
        <v>23</v>
      </c>
      <c r="W34" s="1039"/>
      <c r="X34" s="1039"/>
      <c r="Y34" s="1039"/>
      <c r="Z34" s="1039"/>
      <c r="AA34" s="1039">
        <v>0</v>
      </c>
      <c r="AB34" s="1039"/>
      <c r="AC34" s="1039"/>
      <c r="AD34" s="1039"/>
      <c r="AE34" s="1040"/>
      <c r="AF34" s="1035">
        <v>0</v>
      </c>
      <c r="AG34" s="1036"/>
      <c r="AH34" s="1036"/>
      <c r="AI34" s="1036"/>
      <c r="AJ34" s="1037"/>
      <c r="AK34" s="980">
        <v>18</v>
      </c>
      <c r="AL34" s="971"/>
      <c r="AM34" s="971"/>
      <c r="AN34" s="971"/>
      <c r="AO34" s="971"/>
      <c r="AP34" s="971">
        <v>292</v>
      </c>
      <c r="AQ34" s="971"/>
      <c r="AR34" s="971"/>
      <c r="AS34" s="971"/>
      <c r="AT34" s="971"/>
      <c r="AU34" s="971" t="s">
        <v>594</v>
      </c>
      <c r="AV34" s="971"/>
      <c r="AW34" s="971"/>
      <c r="AX34" s="971"/>
      <c r="AY34" s="971"/>
      <c r="AZ34" s="1041" t="s">
        <v>594</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392</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40</v>
      </c>
      <c r="AG63" s="959"/>
      <c r="AH63" s="959"/>
      <c r="AI63" s="959"/>
      <c r="AJ63" s="1022"/>
      <c r="AK63" s="1023"/>
      <c r="AL63" s="963"/>
      <c r="AM63" s="963"/>
      <c r="AN63" s="963"/>
      <c r="AO63" s="963"/>
      <c r="AP63" s="959">
        <v>292</v>
      </c>
      <c r="AQ63" s="959"/>
      <c r="AR63" s="959"/>
      <c r="AS63" s="959"/>
      <c r="AT63" s="959"/>
      <c r="AU63" s="959" t="s">
        <v>602</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603</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605</v>
      </c>
      <c r="AQ68" s="982"/>
      <c r="AR68" s="982"/>
      <c r="AS68" s="982"/>
      <c r="AT68" s="982"/>
      <c r="AU68" s="982" t="s">
        <v>605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606</v>
      </c>
      <c r="C69" s="975"/>
      <c r="D69" s="975"/>
      <c r="E69" s="975"/>
      <c r="F69" s="975"/>
      <c r="G69" s="975"/>
      <c r="H69" s="975"/>
      <c r="I69" s="975"/>
      <c r="J69" s="975"/>
      <c r="K69" s="975"/>
      <c r="L69" s="975"/>
      <c r="M69" s="975"/>
      <c r="N69" s="975"/>
      <c r="O69" s="975"/>
      <c r="P69" s="976"/>
      <c r="Q69" s="977">
        <v>84</v>
      </c>
      <c r="R69" s="971"/>
      <c r="S69" s="971"/>
      <c r="T69" s="971"/>
      <c r="U69" s="971"/>
      <c r="V69" s="971">
        <v>79</v>
      </c>
      <c r="W69" s="971"/>
      <c r="X69" s="971"/>
      <c r="Y69" s="971"/>
      <c r="Z69" s="971"/>
      <c r="AA69" s="971">
        <v>5</v>
      </c>
      <c r="AB69" s="971"/>
      <c r="AC69" s="971"/>
      <c r="AD69" s="971"/>
      <c r="AE69" s="971"/>
      <c r="AF69" s="971">
        <v>5</v>
      </c>
      <c r="AG69" s="971"/>
      <c r="AH69" s="971"/>
      <c r="AI69" s="971"/>
      <c r="AJ69" s="971"/>
      <c r="AK69" s="971">
        <v>5</v>
      </c>
      <c r="AL69" s="971"/>
      <c r="AM69" s="971"/>
      <c r="AN69" s="971"/>
      <c r="AO69" s="971"/>
      <c r="AP69" s="971" t="s">
        <v>605</v>
      </c>
      <c r="AQ69" s="971"/>
      <c r="AR69" s="971"/>
      <c r="AS69" s="971"/>
      <c r="AT69" s="971"/>
      <c r="AU69" s="971" t="s">
        <v>605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607</v>
      </c>
      <c r="C70" s="975"/>
      <c r="D70" s="975"/>
      <c r="E70" s="975"/>
      <c r="F70" s="975"/>
      <c r="G70" s="975"/>
      <c r="H70" s="975"/>
      <c r="I70" s="975"/>
      <c r="J70" s="975"/>
      <c r="K70" s="975"/>
      <c r="L70" s="975"/>
      <c r="M70" s="975"/>
      <c r="N70" s="975"/>
      <c r="O70" s="975"/>
      <c r="P70" s="976"/>
      <c r="Q70" s="977">
        <v>288382</v>
      </c>
      <c r="R70" s="971"/>
      <c r="S70" s="971"/>
      <c r="T70" s="971"/>
      <c r="U70" s="971"/>
      <c r="V70" s="971">
        <v>283191</v>
      </c>
      <c r="W70" s="971"/>
      <c r="X70" s="971"/>
      <c r="Y70" s="971"/>
      <c r="Z70" s="971"/>
      <c r="AA70" s="971">
        <v>5190</v>
      </c>
      <c r="AB70" s="971"/>
      <c r="AC70" s="971"/>
      <c r="AD70" s="971"/>
      <c r="AE70" s="971"/>
      <c r="AF70" s="971">
        <v>5190</v>
      </c>
      <c r="AG70" s="971"/>
      <c r="AH70" s="971"/>
      <c r="AI70" s="971"/>
      <c r="AJ70" s="971"/>
      <c r="AK70" s="971" t="s">
        <v>608</v>
      </c>
      <c r="AL70" s="971"/>
      <c r="AM70" s="971"/>
      <c r="AN70" s="971"/>
      <c r="AO70" s="971"/>
      <c r="AP70" s="971" t="s">
        <v>605</v>
      </c>
      <c r="AQ70" s="971"/>
      <c r="AR70" s="971"/>
      <c r="AS70" s="971"/>
      <c r="AT70" s="971"/>
      <c r="AU70" s="971" t="s">
        <v>605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392</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5520</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311</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311</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311</v>
      </c>
      <c r="DR109" s="896"/>
      <c r="DS109" s="896"/>
      <c r="DT109" s="896"/>
      <c r="DU109" s="897"/>
      <c r="DV109" s="898" t="s">
        <v>437</v>
      </c>
      <c r="DW109" s="896"/>
      <c r="DX109" s="896"/>
      <c r="DY109" s="896"/>
      <c r="DZ109" s="929"/>
    </row>
    <row r="110" spans="1:131" s="230" customFormat="1" ht="26.25" customHeight="1">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257823</v>
      </c>
      <c r="AB110" s="889"/>
      <c r="AC110" s="889"/>
      <c r="AD110" s="889"/>
      <c r="AE110" s="890"/>
      <c r="AF110" s="891">
        <v>289441</v>
      </c>
      <c r="AG110" s="889"/>
      <c r="AH110" s="889"/>
      <c r="AI110" s="889"/>
      <c r="AJ110" s="890"/>
      <c r="AK110" s="891">
        <v>295275</v>
      </c>
      <c r="AL110" s="889"/>
      <c r="AM110" s="889"/>
      <c r="AN110" s="889"/>
      <c r="AO110" s="890"/>
      <c r="AP110" s="892">
        <v>42</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2922286</v>
      </c>
      <c r="BR110" s="842"/>
      <c r="BS110" s="842"/>
      <c r="BT110" s="842"/>
      <c r="BU110" s="842"/>
      <c r="BV110" s="842">
        <v>3195327</v>
      </c>
      <c r="BW110" s="842"/>
      <c r="BX110" s="842"/>
      <c r="BY110" s="842"/>
      <c r="BZ110" s="842"/>
      <c r="CA110" s="842">
        <v>2555438</v>
      </c>
      <c r="CB110" s="842"/>
      <c r="CC110" s="842"/>
      <c r="CD110" s="842"/>
      <c r="CE110" s="842"/>
      <c r="CF110" s="866">
        <v>363.3</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416</v>
      </c>
      <c r="DH110" s="842"/>
      <c r="DI110" s="842"/>
      <c r="DJ110" s="842"/>
      <c r="DK110" s="842"/>
      <c r="DL110" s="842" t="s">
        <v>443</v>
      </c>
      <c r="DM110" s="842"/>
      <c r="DN110" s="842"/>
      <c r="DO110" s="842"/>
      <c r="DP110" s="842"/>
      <c r="DQ110" s="842" t="s">
        <v>444</v>
      </c>
      <c r="DR110" s="842"/>
      <c r="DS110" s="842"/>
      <c r="DT110" s="842"/>
      <c r="DU110" s="842"/>
      <c r="DV110" s="843" t="s">
        <v>416</v>
      </c>
      <c r="DW110" s="843"/>
      <c r="DX110" s="843"/>
      <c r="DY110" s="843"/>
      <c r="DZ110" s="844"/>
    </row>
    <row r="111" spans="1:131" s="230" customFormat="1" ht="26.25" customHeight="1">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444</v>
      </c>
      <c r="BR111" s="817"/>
      <c r="BS111" s="817"/>
      <c r="BT111" s="817"/>
      <c r="BU111" s="817"/>
      <c r="BV111" s="817" t="s">
        <v>416</v>
      </c>
      <c r="BW111" s="817"/>
      <c r="BX111" s="817"/>
      <c r="BY111" s="817"/>
      <c r="BZ111" s="817"/>
      <c r="CA111" s="817" t="s">
        <v>444</v>
      </c>
      <c r="CB111" s="817"/>
      <c r="CC111" s="817"/>
      <c r="CD111" s="817"/>
      <c r="CE111" s="817"/>
      <c r="CF111" s="875" t="s">
        <v>444</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416</v>
      </c>
      <c r="DH111" s="817"/>
      <c r="DI111" s="817"/>
      <c r="DJ111" s="817"/>
      <c r="DK111" s="817"/>
      <c r="DL111" s="817" t="s">
        <v>443</v>
      </c>
      <c r="DM111" s="817"/>
      <c r="DN111" s="817"/>
      <c r="DO111" s="817"/>
      <c r="DP111" s="817"/>
      <c r="DQ111" s="817" t="s">
        <v>416</v>
      </c>
      <c r="DR111" s="817"/>
      <c r="DS111" s="817"/>
      <c r="DT111" s="817"/>
      <c r="DU111" s="817"/>
      <c r="DV111" s="794" t="s">
        <v>444</v>
      </c>
      <c r="DW111" s="794"/>
      <c r="DX111" s="794"/>
      <c r="DY111" s="794"/>
      <c r="DZ111" s="795"/>
    </row>
    <row r="112" spans="1:131" s="230" customFormat="1" ht="26.25" customHeight="1">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416</v>
      </c>
      <c r="AB112" s="780"/>
      <c r="AC112" s="780"/>
      <c r="AD112" s="780"/>
      <c r="AE112" s="781"/>
      <c r="AF112" s="782" t="s">
        <v>416</v>
      </c>
      <c r="AG112" s="780"/>
      <c r="AH112" s="780"/>
      <c r="AI112" s="780"/>
      <c r="AJ112" s="781"/>
      <c r="AK112" s="782" t="s">
        <v>443</v>
      </c>
      <c r="AL112" s="780"/>
      <c r="AM112" s="780"/>
      <c r="AN112" s="780"/>
      <c r="AO112" s="781"/>
      <c r="AP112" s="824" t="s">
        <v>443</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t="s">
        <v>416</v>
      </c>
      <c r="BR112" s="817"/>
      <c r="BS112" s="817"/>
      <c r="BT112" s="817"/>
      <c r="BU112" s="817"/>
      <c r="BV112" s="817" t="s">
        <v>416</v>
      </c>
      <c r="BW112" s="817"/>
      <c r="BX112" s="817"/>
      <c r="BY112" s="817"/>
      <c r="BZ112" s="817"/>
      <c r="CA112" s="817" t="s">
        <v>416</v>
      </c>
      <c r="CB112" s="817"/>
      <c r="CC112" s="817"/>
      <c r="CD112" s="817"/>
      <c r="CE112" s="817"/>
      <c r="CF112" s="875" t="s">
        <v>444</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416</v>
      </c>
      <c r="DH112" s="817"/>
      <c r="DI112" s="817"/>
      <c r="DJ112" s="817"/>
      <c r="DK112" s="817"/>
      <c r="DL112" s="817" t="s">
        <v>443</v>
      </c>
      <c r="DM112" s="817"/>
      <c r="DN112" s="817"/>
      <c r="DO112" s="817"/>
      <c r="DP112" s="817"/>
      <c r="DQ112" s="817" t="s">
        <v>416</v>
      </c>
      <c r="DR112" s="817"/>
      <c r="DS112" s="817"/>
      <c r="DT112" s="817"/>
      <c r="DU112" s="817"/>
      <c r="DV112" s="794" t="s">
        <v>416</v>
      </c>
      <c r="DW112" s="794"/>
      <c r="DX112" s="794"/>
      <c r="DY112" s="794"/>
      <c r="DZ112" s="795"/>
    </row>
    <row r="113" spans="1:130" s="230" customFormat="1" ht="26.25" customHeight="1">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443</v>
      </c>
      <c r="AB113" s="919"/>
      <c r="AC113" s="919"/>
      <c r="AD113" s="919"/>
      <c r="AE113" s="920"/>
      <c r="AF113" s="921" t="s">
        <v>443</v>
      </c>
      <c r="AG113" s="919"/>
      <c r="AH113" s="919"/>
      <c r="AI113" s="919"/>
      <c r="AJ113" s="920"/>
      <c r="AK113" s="921" t="s">
        <v>416</v>
      </c>
      <c r="AL113" s="919"/>
      <c r="AM113" s="919"/>
      <c r="AN113" s="919"/>
      <c r="AO113" s="920"/>
      <c r="AP113" s="922" t="s">
        <v>416</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t="s">
        <v>416</v>
      </c>
      <c r="BR113" s="817"/>
      <c r="BS113" s="817"/>
      <c r="BT113" s="817"/>
      <c r="BU113" s="817"/>
      <c r="BV113" s="817" t="s">
        <v>416</v>
      </c>
      <c r="BW113" s="817"/>
      <c r="BX113" s="817"/>
      <c r="BY113" s="817"/>
      <c r="BZ113" s="817"/>
      <c r="CA113" s="817" t="s">
        <v>416</v>
      </c>
      <c r="CB113" s="817"/>
      <c r="CC113" s="817"/>
      <c r="CD113" s="817"/>
      <c r="CE113" s="817"/>
      <c r="CF113" s="875" t="s">
        <v>443</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416</v>
      </c>
      <c r="DH113" s="780"/>
      <c r="DI113" s="780"/>
      <c r="DJ113" s="780"/>
      <c r="DK113" s="781"/>
      <c r="DL113" s="782" t="s">
        <v>416</v>
      </c>
      <c r="DM113" s="780"/>
      <c r="DN113" s="780"/>
      <c r="DO113" s="780"/>
      <c r="DP113" s="781"/>
      <c r="DQ113" s="782" t="s">
        <v>416</v>
      </c>
      <c r="DR113" s="780"/>
      <c r="DS113" s="780"/>
      <c r="DT113" s="780"/>
      <c r="DU113" s="781"/>
      <c r="DV113" s="824" t="s">
        <v>443</v>
      </c>
      <c r="DW113" s="825"/>
      <c r="DX113" s="825"/>
      <c r="DY113" s="825"/>
      <c r="DZ113" s="826"/>
    </row>
    <row r="114" spans="1:130" s="230" customFormat="1" ht="26.25" customHeight="1">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443</v>
      </c>
      <c r="AB114" s="780"/>
      <c r="AC114" s="780"/>
      <c r="AD114" s="780"/>
      <c r="AE114" s="781"/>
      <c r="AF114" s="782" t="s">
        <v>416</v>
      </c>
      <c r="AG114" s="780"/>
      <c r="AH114" s="780"/>
      <c r="AI114" s="780"/>
      <c r="AJ114" s="781"/>
      <c r="AK114" s="782" t="s">
        <v>416</v>
      </c>
      <c r="AL114" s="780"/>
      <c r="AM114" s="780"/>
      <c r="AN114" s="780"/>
      <c r="AO114" s="781"/>
      <c r="AP114" s="824" t="s">
        <v>416</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283391</v>
      </c>
      <c r="BR114" s="817"/>
      <c r="BS114" s="817"/>
      <c r="BT114" s="817"/>
      <c r="BU114" s="817"/>
      <c r="BV114" s="817">
        <v>255509</v>
      </c>
      <c r="BW114" s="817"/>
      <c r="BX114" s="817"/>
      <c r="BY114" s="817"/>
      <c r="BZ114" s="817"/>
      <c r="CA114" s="817">
        <v>307035</v>
      </c>
      <c r="CB114" s="817"/>
      <c r="CC114" s="817"/>
      <c r="CD114" s="817"/>
      <c r="CE114" s="817"/>
      <c r="CF114" s="875">
        <v>43.6</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416</v>
      </c>
      <c r="DH114" s="780"/>
      <c r="DI114" s="780"/>
      <c r="DJ114" s="780"/>
      <c r="DK114" s="781"/>
      <c r="DL114" s="782" t="s">
        <v>443</v>
      </c>
      <c r="DM114" s="780"/>
      <c r="DN114" s="780"/>
      <c r="DO114" s="780"/>
      <c r="DP114" s="781"/>
      <c r="DQ114" s="782" t="s">
        <v>443</v>
      </c>
      <c r="DR114" s="780"/>
      <c r="DS114" s="780"/>
      <c r="DT114" s="780"/>
      <c r="DU114" s="781"/>
      <c r="DV114" s="824" t="s">
        <v>416</v>
      </c>
      <c r="DW114" s="825"/>
      <c r="DX114" s="825"/>
      <c r="DY114" s="825"/>
      <c r="DZ114" s="826"/>
    </row>
    <row r="115" spans="1:130" s="230" customFormat="1" ht="26.25" customHeight="1">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416</v>
      </c>
      <c r="AB115" s="919"/>
      <c r="AC115" s="919"/>
      <c r="AD115" s="919"/>
      <c r="AE115" s="920"/>
      <c r="AF115" s="921" t="s">
        <v>416</v>
      </c>
      <c r="AG115" s="919"/>
      <c r="AH115" s="919"/>
      <c r="AI115" s="919"/>
      <c r="AJ115" s="920"/>
      <c r="AK115" s="921" t="s">
        <v>416</v>
      </c>
      <c r="AL115" s="919"/>
      <c r="AM115" s="919"/>
      <c r="AN115" s="919"/>
      <c r="AO115" s="920"/>
      <c r="AP115" s="922" t="s">
        <v>416</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416</v>
      </c>
      <c r="BR115" s="817"/>
      <c r="BS115" s="817"/>
      <c r="BT115" s="817"/>
      <c r="BU115" s="817"/>
      <c r="BV115" s="817" t="s">
        <v>444</v>
      </c>
      <c r="BW115" s="817"/>
      <c r="BX115" s="817"/>
      <c r="BY115" s="817"/>
      <c r="BZ115" s="817"/>
      <c r="CA115" s="817" t="s">
        <v>444</v>
      </c>
      <c r="CB115" s="817"/>
      <c r="CC115" s="817"/>
      <c r="CD115" s="817"/>
      <c r="CE115" s="817"/>
      <c r="CF115" s="875" t="s">
        <v>443</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416</v>
      </c>
      <c r="DM115" s="780"/>
      <c r="DN115" s="780"/>
      <c r="DO115" s="780"/>
      <c r="DP115" s="781"/>
      <c r="DQ115" s="782" t="s">
        <v>416</v>
      </c>
      <c r="DR115" s="780"/>
      <c r="DS115" s="780"/>
      <c r="DT115" s="780"/>
      <c r="DU115" s="781"/>
      <c r="DV115" s="824" t="s">
        <v>443</v>
      </c>
      <c r="DW115" s="825"/>
      <c r="DX115" s="825"/>
      <c r="DY115" s="825"/>
      <c r="DZ115" s="826"/>
    </row>
    <row r="116" spans="1:130" s="230" customFormat="1" ht="26.25" customHeight="1">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187</v>
      </c>
      <c r="AB116" s="780"/>
      <c r="AC116" s="780"/>
      <c r="AD116" s="780"/>
      <c r="AE116" s="781"/>
      <c r="AF116" s="782" t="s">
        <v>444</v>
      </c>
      <c r="AG116" s="780"/>
      <c r="AH116" s="780"/>
      <c r="AI116" s="780"/>
      <c r="AJ116" s="781"/>
      <c r="AK116" s="782" t="s">
        <v>416</v>
      </c>
      <c r="AL116" s="780"/>
      <c r="AM116" s="780"/>
      <c r="AN116" s="780"/>
      <c r="AO116" s="781"/>
      <c r="AP116" s="824" t="s">
        <v>416</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443</v>
      </c>
      <c r="BW116" s="817"/>
      <c r="BX116" s="817"/>
      <c r="BY116" s="817"/>
      <c r="BZ116" s="817"/>
      <c r="CA116" s="817" t="s">
        <v>416</v>
      </c>
      <c r="CB116" s="817"/>
      <c r="CC116" s="817"/>
      <c r="CD116" s="817"/>
      <c r="CE116" s="817"/>
      <c r="CF116" s="875" t="s">
        <v>416</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416</v>
      </c>
      <c r="DM116" s="780"/>
      <c r="DN116" s="780"/>
      <c r="DO116" s="780"/>
      <c r="DP116" s="781"/>
      <c r="DQ116" s="782" t="s">
        <v>443</v>
      </c>
      <c r="DR116" s="780"/>
      <c r="DS116" s="780"/>
      <c r="DT116" s="780"/>
      <c r="DU116" s="781"/>
      <c r="DV116" s="824" t="s">
        <v>416</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258010</v>
      </c>
      <c r="AB117" s="903"/>
      <c r="AC117" s="903"/>
      <c r="AD117" s="903"/>
      <c r="AE117" s="904"/>
      <c r="AF117" s="905">
        <v>289441</v>
      </c>
      <c r="AG117" s="903"/>
      <c r="AH117" s="903"/>
      <c r="AI117" s="903"/>
      <c r="AJ117" s="904"/>
      <c r="AK117" s="905">
        <v>295275</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v>135259</v>
      </c>
      <c r="BR117" s="817"/>
      <c r="BS117" s="817"/>
      <c r="BT117" s="817"/>
      <c r="BU117" s="817"/>
      <c r="BV117" s="817" t="s">
        <v>466</v>
      </c>
      <c r="BW117" s="817"/>
      <c r="BX117" s="817"/>
      <c r="BY117" s="817"/>
      <c r="BZ117" s="817"/>
      <c r="CA117" s="817" t="s">
        <v>416</v>
      </c>
      <c r="CB117" s="817"/>
      <c r="CC117" s="817"/>
      <c r="CD117" s="817"/>
      <c r="CE117" s="817"/>
      <c r="CF117" s="875" t="s">
        <v>416</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416</v>
      </c>
      <c r="DH117" s="780"/>
      <c r="DI117" s="780"/>
      <c r="DJ117" s="780"/>
      <c r="DK117" s="781"/>
      <c r="DL117" s="782" t="s">
        <v>416</v>
      </c>
      <c r="DM117" s="780"/>
      <c r="DN117" s="780"/>
      <c r="DO117" s="780"/>
      <c r="DP117" s="781"/>
      <c r="DQ117" s="782" t="s">
        <v>416</v>
      </c>
      <c r="DR117" s="780"/>
      <c r="DS117" s="780"/>
      <c r="DT117" s="780"/>
      <c r="DU117" s="781"/>
      <c r="DV117" s="824" t="s">
        <v>416</v>
      </c>
      <c r="DW117" s="825"/>
      <c r="DX117" s="825"/>
      <c r="DY117" s="825"/>
      <c r="DZ117" s="826"/>
    </row>
    <row r="118" spans="1:130" s="230" customFormat="1" ht="26.25" customHeight="1">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311</v>
      </c>
      <c r="AL118" s="896"/>
      <c r="AM118" s="896"/>
      <c r="AN118" s="896"/>
      <c r="AO118" s="897"/>
      <c r="AP118" s="899" t="s">
        <v>437</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232</v>
      </c>
      <c r="BR118" s="845"/>
      <c r="BS118" s="845"/>
      <c r="BT118" s="845"/>
      <c r="BU118" s="845"/>
      <c r="BV118" s="845" t="s">
        <v>416</v>
      </c>
      <c r="BW118" s="845"/>
      <c r="BX118" s="845"/>
      <c r="BY118" s="845"/>
      <c r="BZ118" s="845"/>
      <c r="CA118" s="845" t="s">
        <v>416</v>
      </c>
      <c r="CB118" s="845"/>
      <c r="CC118" s="845"/>
      <c r="CD118" s="845"/>
      <c r="CE118" s="845"/>
      <c r="CF118" s="875" t="s">
        <v>416</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470</v>
      </c>
      <c r="DH118" s="780"/>
      <c r="DI118" s="780"/>
      <c r="DJ118" s="780"/>
      <c r="DK118" s="781"/>
      <c r="DL118" s="782" t="s">
        <v>416</v>
      </c>
      <c r="DM118" s="780"/>
      <c r="DN118" s="780"/>
      <c r="DO118" s="780"/>
      <c r="DP118" s="781"/>
      <c r="DQ118" s="782" t="s">
        <v>470</v>
      </c>
      <c r="DR118" s="780"/>
      <c r="DS118" s="780"/>
      <c r="DT118" s="780"/>
      <c r="DU118" s="781"/>
      <c r="DV118" s="824" t="s">
        <v>416</v>
      </c>
      <c r="DW118" s="825"/>
      <c r="DX118" s="825"/>
      <c r="DY118" s="825"/>
      <c r="DZ118" s="826"/>
    </row>
    <row r="119" spans="1:130" s="230" customFormat="1" ht="26.25" customHeight="1">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416</v>
      </c>
      <c r="AB119" s="889"/>
      <c r="AC119" s="889"/>
      <c r="AD119" s="889"/>
      <c r="AE119" s="890"/>
      <c r="AF119" s="891" t="s">
        <v>471</v>
      </c>
      <c r="AG119" s="889"/>
      <c r="AH119" s="889"/>
      <c r="AI119" s="889"/>
      <c r="AJ119" s="890"/>
      <c r="AK119" s="891" t="s">
        <v>471</v>
      </c>
      <c r="AL119" s="889"/>
      <c r="AM119" s="889"/>
      <c r="AN119" s="889"/>
      <c r="AO119" s="890"/>
      <c r="AP119" s="892" t="s">
        <v>416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472</v>
      </c>
      <c r="BP119" s="878"/>
      <c r="BQ119" s="879">
        <v>3340936</v>
      </c>
      <c r="BR119" s="845"/>
      <c r="BS119" s="845"/>
      <c r="BT119" s="845"/>
      <c r="BU119" s="845"/>
      <c r="BV119" s="845">
        <v>3450836</v>
      </c>
      <c r="BW119" s="845"/>
      <c r="BX119" s="845"/>
      <c r="BY119" s="845"/>
      <c r="BZ119" s="845"/>
      <c r="CA119" s="845">
        <v>2862473</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474</v>
      </c>
      <c r="DH119" s="764"/>
      <c r="DI119" s="764"/>
      <c r="DJ119" s="764"/>
      <c r="DK119" s="765"/>
      <c r="DL119" s="766" t="s">
        <v>416</v>
      </c>
      <c r="DM119" s="764"/>
      <c r="DN119" s="764"/>
      <c r="DO119" s="764"/>
      <c r="DP119" s="765"/>
      <c r="DQ119" s="766" t="s">
        <v>232</v>
      </c>
      <c r="DR119" s="764"/>
      <c r="DS119" s="764"/>
      <c r="DT119" s="764"/>
      <c r="DU119" s="765"/>
      <c r="DV119" s="848" t="s">
        <v>475</v>
      </c>
      <c r="DW119" s="849"/>
      <c r="DX119" s="849"/>
      <c r="DY119" s="849"/>
      <c r="DZ119" s="850"/>
    </row>
    <row r="120" spans="1:130" s="230" customFormat="1" ht="26.25" customHeight="1">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466</v>
      </c>
      <c r="AB120" s="780"/>
      <c r="AC120" s="780"/>
      <c r="AD120" s="780"/>
      <c r="AE120" s="781"/>
      <c r="AF120" s="782" t="s">
        <v>232</v>
      </c>
      <c r="AG120" s="780"/>
      <c r="AH120" s="780"/>
      <c r="AI120" s="780"/>
      <c r="AJ120" s="781"/>
      <c r="AK120" s="782" t="s">
        <v>476</v>
      </c>
      <c r="AL120" s="780"/>
      <c r="AM120" s="780"/>
      <c r="AN120" s="780"/>
      <c r="AO120" s="781"/>
      <c r="AP120" s="824" t="s">
        <v>477</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1781529</v>
      </c>
      <c r="BR120" s="842"/>
      <c r="BS120" s="842"/>
      <c r="BT120" s="842"/>
      <c r="BU120" s="842"/>
      <c r="BV120" s="842">
        <v>1744096</v>
      </c>
      <c r="BW120" s="842"/>
      <c r="BX120" s="842"/>
      <c r="BY120" s="842"/>
      <c r="BZ120" s="842"/>
      <c r="CA120" s="842">
        <v>1580299</v>
      </c>
      <c r="CB120" s="842"/>
      <c r="CC120" s="842"/>
      <c r="CD120" s="842"/>
      <c r="CE120" s="842"/>
      <c r="CF120" s="866">
        <v>224.7</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t="s">
        <v>482</v>
      </c>
      <c r="DH120" s="842"/>
      <c r="DI120" s="842"/>
      <c r="DJ120" s="842"/>
      <c r="DK120" s="842"/>
      <c r="DL120" s="842" t="s">
        <v>483</v>
      </c>
      <c r="DM120" s="842"/>
      <c r="DN120" s="842"/>
      <c r="DO120" s="842"/>
      <c r="DP120" s="842"/>
      <c r="DQ120" s="842" t="s">
        <v>416</v>
      </c>
      <c r="DR120" s="842"/>
      <c r="DS120" s="842"/>
      <c r="DT120" s="842"/>
      <c r="DU120" s="842"/>
      <c r="DV120" s="843" t="s">
        <v>475</v>
      </c>
      <c r="DW120" s="843"/>
      <c r="DX120" s="843"/>
      <c r="DY120" s="843"/>
      <c r="DZ120" s="844"/>
    </row>
    <row r="121" spans="1:130" s="230" customFormat="1" ht="26.25" customHeight="1">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466</v>
      </c>
      <c r="AB121" s="780"/>
      <c r="AC121" s="780"/>
      <c r="AD121" s="780"/>
      <c r="AE121" s="781"/>
      <c r="AF121" s="782" t="s">
        <v>416</v>
      </c>
      <c r="AG121" s="780"/>
      <c r="AH121" s="780"/>
      <c r="AI121" s="780"/>
      <c r="AJ121" s="781"/>
      <c r="AK121" s="782" t="s">
        <v>416</v>
      </c>
      <c r="AL121" s="780"/>
      <c r="AM121" s="780"/>
      <c r="AN121" s="780"/>
      <c r="AO121" s="781"/>
      <c r="AP121" s="824" t="s">
        <v>416</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t="s">
        <v>416</v>
      </c>
      <c r="BR121" s="817"/>
      <c r="BS121" s="817"/>
      <c r="BT121" s="817"/>
      <c r="BU121" s="817"/>
      <c r="BV121" s="817" t="s">
        <v>416</v>
      </c>
      <c r="BW121" s="817"/>
      <c r="BX121" s="817"/>
      <c r="BY121" s="817"/>
      <c r="BZ121" s="817"/>
      <c r="CA121" s="817" t="s">
        <v>471</v>
      </c>
      <c r="CB121" s="817"/>
      <c r="CC121" s="817"/>
      <c r="CD121" s="817"/>
      <c r="CE121" s="817"/>
      <c r="CF121" s="875" t="s">
        <v>483</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t="s">
        <v>483</v>
      </c>
      <c r="DH121" s="817"/>
      <c r="DI121" s="817"/>
      <c r="DJ121" s="817"/>
      <c r="DK121" s="817"/>
      <c r="DL121" s="817" t="s">
        <v>483</v>
      </c>
      <c r="DM121" s="817"/>
      <c r="DN121" s="817"/>
      <c r="DO121" s="817"/>
      <c r="DP121" s="817"/>
      <c r="DQ121" s="817" t="s">
        <v>474</v>
      </c>
      <c r="DR121" s="817"/>
      <c r="DS121" s="817"/>
      <c r="DT121" s="817"/>
      <c r="DU121" s="817"/>
      <c r="DV121" s="794" t="s">
        <v>416</v>
      </c>
      <c r="DW121" s="794"/>
      <c r="DX121" s="794"/>
      <c r="DY121" s="794"/>
      <c r="DZ121" s="795"/>
    </row>
    <row r="122" spans="1:130" s="230" customFormat="1" ht="26.25" customHeight="1">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471</v>
      </c>
      <c r="AB122" s="780"/>
      <c r="AC122" s="780"/>
      <c r="AD122" s="780"/>
      <c r="AE122" s="781"/>
      <c r="AF122" s="782" t="s">
        <v>416</v>
      </c>
      <c r="AG122" s="780"/>
      <c r="AH122" s="780"/>
      <c r="AI122" s="780"/>
      <c r="AJ122" s="781"/>
      <c r="AK122" s="782" t="s">
        <v>416</v>
      </c>
      <c r="AL122" s="780"/>
      <c r="AM122" s="780"/>
      <c r="AN122" s="780"/>
      <c r="AO122" s="781"/>
      <c r="AP122" s="824" t="s">
        <v>416</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1982053</v>
      </c>
      <c r="BR122" s="845"/>
      <c r="BS122" s="845"/>
      <c r="BT122" s="845"/>
      <c r="BU122" s="845"/>
      <c r="BV122" s="845">
        <v>2081289</v>
      </c>
      <c r="BW122" s="845"/>
      <c r="BX122" s="845"/>
      <c r="BY122" s="845"/>
      <c r="BZ122" s="845"/>
      <c r="CA122" s="845">
        <v>1934556</v>
      </c>
      <c r="CB122" s="845"/>
      <c r="CC122" s="845"/>
      <c r="CD122" s="845"/>
      <c r="CE122" s="845"/>
      <c r="CF122" s="846">
        <v>275</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816" t="s">
        <v>466</v>
      </c>
      <c r="DH122" s="817"/>
      <c r="DI122" s="817"/>
      <c r="DJ122" s="817"/>
      <c r="DK122" s="817"/>
      <c r="DL122" s="817" t="s">
        <v>471</v>
      </c>
      <c r="DM122" s="817"/>
      <c r="DN122" s="817"/>
      <c r="DO122" s="817"/>
      <c r="DP122" s="817"/>
      <c r="DQ122" s="817" t="s">
        <v>488</v>
      </c>
      <c r="DR122" s="817"/>
      <c r="DS122" s="817"/>
      <c r="DT122" s="817"/>
      <c r="DU122" s="817"/>
      <c r="DV122" s="794" t="s">
        <v>482</v>
      </c>
      <c r="DW122" s="794"/>
      <c r="DX122" s="794"/>
      <c r="DY122" s="794"/>
      <c r="DZ122" s="795"/>
    </row>
    <row r="123" spans="1:130" s="230" customFormat="1" ht="26.25" customHeight="1">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416</v>
      </c>
      <c r="AB123" s="780"/>
      <c r="AC123" s="780"/>
      <c r="AD123" s="780"/>
      <c r="AE123" s="781"/>
      <c r="AF123" s="782" t="s">
        <v>470</v>
      </c>
      <c r="AG123" s="780"/>
      <c r="AH123" s="780"/>
      <c r="AI123" s="780"/>
      <c r="AJ123" s="781"/>
      <c r="AK123" s="782" t="s">
        <v>416</v>
      </c>
      <c r="AL123" s="780"/>
      <c r="AM123" s="780"/>
      <c r="AN123" s="780"/>
      <c r="AO123" s="781"/>
      <c r="AP123" s="824" t="s">
        <v>416</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489</v>
      </c>
      <c r="BP123" s="878"/>
      <c r="BQ123" s="832">
        <v>3763582</v>
      </c>
      <c r="BR123" s="833"/>
      <c r="BS123" s="833"/>
      <c r="BT123" s="833"/>
      <c r="BU123" s="833"/>
      <c r="BV123" s="833">
        <v>3825385</v>
      </c>
      <c r="BW123" s="833"/>
      <c r="BX123" s="833"/>
      <c r="BY123" s="833"/>
      <c r="BZ123" s="833"/>
      <c r="CA123" s="833">
        <v>3514855</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t="s">
        <v>483</v>
      </c>
      <c r="DH123" s="780"/>
      <c r="DI123" s="780"/>
      <c r="DJ123" s="780"/>
      <c r="DK123" s="781"/>
      <c r="DL123" s="782" t="s">
        <v>475</v>
      </c>
      <c r="DM123" s="780"/>
      <c r="DN123" s="780"/>
      <c r="DO123" s="780"/>
      <c r="DP123" s="781"/>
      <c r="DQ123" s="782" t="s">
        <v>466</v>
      </c>
      <c r="DR123" s="780"/>
      <c r="DS123" s="780"/>
      <c r="DT123" s="780"/>
      <c r="DU123" s="781"/>
      <c r="DV123" s="824" t="s">
        <v>466</v>
      </c>
      <c r="DW123" s="825"/>
      <c r="DX123" s="825"/>
      <c r="DY123" s="825"/>
      <c r="DZ123" s="826"/>
    </row>
    <row r="124" spans="1:130" s="230" customFormat="1" ht="26.25" customHeight="1" thickBot="1">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416</v>
      </c>
      <c r="AB124" s="780"/>
      <c r="AC124" s="780"/>
      <c r="AD124" s="780"/>
      <c r="AE124" s="781"/>
      <c r="AF124" s="782" t="s">
        <v>416</v>
      </c>
      <c r="AG124" s="780"/>
      <c r="AH124" s="780"/>
      <c r="AI124" s="780"/>
      <c r="AJ124" s="781"/>
      <c r="AK124" s="782" t="s">
        <v>466</v>
      </c>
      <c r="AL124" s="780"/>
      <c r="AM124" s="780"/>
      <c r="AN124" s="780"/>
      <c r="AO124" s="781"/>
      <c r="AP124" s="824" t="s">
        <v>416</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477</v>
      </c>
      <c r="BR124" s="831"/>
      <c r="BS124" s="831"/>
      <c r="BT124" s="831"/>
      <c r="BU124" s="831"/>
      <c r="BV124" s="831" t="s">
        <v>466</v>
      </c>
      <c r="BW124" s="831"/>
      <c r="BX124" s="831"/>
      <c r="BY124" s="831"/>
      <c r="BZ124" s="831"/>
      <c r="CA124" s="831" t="s">
        <v>475</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475</v>
      </c>
      <c r="DH124" s="764"/>
      <c r="DI124" s="764"/>
      <c r="DJ124" s="764"/>
      <c r="DK124" s="765"/>
      <c r="DL124" s="766" t="s">
        <v>474</v>
      </c>
      <c r="DM124" s="764"/>
      <c r="DN124" s="764"/>
      <c r="DO124" s="764"/>
      <c r="DP124" s="765"/>
      <c r="DQ124" s="766" t="s">
        <v>470</v>
      </c>
      <c r="DR124" s="764"/>
      <c r="DS124" s="764"/>
      <c r="DT124" s="764"/>
      <c r="DU124" s="765"/>
      <c r="DV124" s="848" t="s">
        <v>474</v>
      </c>
      <c r="DW124" s="849"/>
      <c r="DX124" s="849"/>
      <c r="DY124" s="849"/>
      <c r="DZ124" s="850"/>
    </row>
    <row r="125" spans="1:130" s="230" customFormat="1" ht="26.25" customHeight="1">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416</v>
      </c>
      <c r="AB125" s="780"/>
      <c r="AC125" s="780"/>
      <c r="AD125" s="780"/>
      <c r="AE125" s="781"/>
      <c r="AF125" s="782" t="s">
        <v>474</v>
      </c>
      <c r="AG125" s="780"/>
      <c r="AH125" s="780"/>
      <c r="AI125" s="780"/>
      <c r="AJ125" s="781"/>
      <c r="AK125" s="782" t="s">
        <v>416</v>
      </c>
      <c r="AL125" s="780"/>
      <c r="AM125" s="780"/>
      <c r="AN125" s="780"/>
      <c r="AO125" s="781"/>
      <c r="AP125" s="824" t="s">
        <v>416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416</v>
      </c>
      <c r="DH125" s="842"/>
      <c r="DI125" s="842"/>
      <c r="DJ125" s="842"/>
      <c r="DK125" s="842"/>
      <c r="DL125" s="842" t="s">
        <v>232</v>
      </c>
      <c r="DM125" s="842"/>
      <c r="DN125" s="842"/>
      <c r="DO125" s="842"/>
      <c r="DP125" s="842"/>
      <c r="DQ125" s="842" t="s">
        <v>474</v>
      </c>
      <c r="DR125" s="842"/>
      <c r="DS125" s="842"/>
      <c r="DT125" s="842"/>
      <c r="DU125" s="842"/>
      <c r="DV125" s="843" t="s">
        <v>232</v>
      </c>
      <c r="DW125" s="843"/>
      <c r="DX125" s="843"/>
      <c r="DY125" s="843"/>
      <c r="DZ125" s="844"/>
    </row>
    <row r="126" spans="1:130" s="230" customFormat="1" ht="26.25" customHeight="1" thickBot="1">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416</v>
      </c>
      <c r="AB126" s="780"/>
      <c r="AC126" s="780"/>
      <c r="AD126" s="780"/>
      <c r="AE126" s="781"/>
      <c r="AF126" s="782" t="s">
        <v>474</v>
      </c>
      <c r="AG126" s="780"/>
      <c r="AH126" s="780"/>
      <c r="AI126" s="780"/>
      <c r="AJ126" s="781"/>
      <c r="AK126" s="782" t="s">
        <v>416</v>
      </c>
      <c r="AL126" s="780"/>
      <c r="AM126" s="780"/>
      <c r="AN126" s="780"/>
      <c r="AO126" s="781"/>
      <c r="AP126" s="824" t="s">
        <v>483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475</v>
      </c>
      <c r="DH126" s="817"/>
      <c r="DI126" s="817"/>
      <c r="DJ126" s="817"/>
      <c r="DK126" s="817"/>
      <c r="DL126" s="817" t="s">
        <v>416</v>
      </c>
      <c r="DM126" s="817"/>
      <c r="DN126" s="817"/>
      <c r="DO126" s="817"/>
      <c r="DP126" s="817"/>
      <c r="DQ126" s="817" t="s">
        <v>483</v>
      </c>
      <c r="DR126" s="817"/>
      <c r="DS126" s="817"/>
      <c r="DT126" s="817"/>
      <c r="DU126" s="817"/>
      <c r="DV126" s="794" t="s">
        <v>483</v>
      </c>
      <c r="DW126" s="794"/>
      <c r="DX126" s="794"/>
      <c r="DY126" s="794"/>
      <c r="DZ126" s="795"/>
    </row>
    <row r="127" spans="1:130" s="230" customFormat="1" ht="26.25" customHeight="1">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474</v>
      </c>
      <c r="AB127" s="780"/>
      <c r="AC127" s="780"/>
      <c r="AD127" s="780"/>
      <c r="AE127" s="781"/>
      <c r="AF127" s="782" t="s">
        <v>416</v>
      </c>
      <c r="AG127" s="780"/>
      <c r="AH127" s="780"/>
      <c r="AI127" s="780"/>
      <c r="AJ127" s="781"/>
      <c r="AK127" s="782" t="s">
        <v>475</v>
      </c>
      <c r="AL127" s="780"/>
      <c r="AM127" s="780"/>
      <c r="AN127" s="780"/>
      <c r="AO127" s="781"/>
      <c r="AP127" s="824" t="s">
        <v>483</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232</v>
      </c>
      <c r="DH127" s="817"/>
      <c r="DI127" s="817"/>
      <c r="DJ127" s="817"/>
      <c r="DK127" s="817"/>
      <c r="DL127" s="817" t="s">
        <v>416</v>
      </c>
      <c r="DM127" s="817"/>
      <c r="DN127" s="817"/>
      <c r="DO127" s="817"/>
      <c r="DP127" s="817"/>
      <c r="DQ127" s="817" t="s">
        <v>416</v>
      </c>
      <c r="DR127" s="817"/>
      <c r="DS127" s="817"/>
      <c r="DT127" s="817"/>
      <c r="DU127" s="817"/>
      <c r="DV127" s="794" t="s">
        <v>474</v>
      </c>
      <c r="DW127" s="794"/>
      <c r="DX127" s="794"/>
      <c r="DY127" s="794"/>
      <c r="DZ127" s="795"/>
    </row>
    <row r="128" spans="1:130" s="230" customFormat="1" ht="26.25" customHeight="1" thickBot="1">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t="s">
        <v>483</v>
      </c>
      <c r="AB128" s="801"/>
      <c r="AC128" s="801"/>
      <c r="AD128" s="801"/>
      <c r="AE128" s="802"/>
      <c r="AF128" s="803" t="s">
        <v>474</v>
      </c>
      <c r="AG128" s="801"/>
      <c r="AH128" s="801"/>
      <c r="AI128" s="801"/>
      <c r="AJ128" s="802"/>
      <c r="AK128" s="803" t="s">
        <v>416</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474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t="s">
        <v>416</v>
      </c>
      <c r="DH128" s="791"/>
      <c r="DI128" s="791"/>
      <c r="DJ128" s="791"/>
      <c r="DK128" s="791"/>
      <c r="DL128" s="791" t="s">
        <v>475</v>
      </c>
      <c r="DM128" s="791"/>
      <c r="DN128" s="791"/>
      <c r="DO128" s="791"/>
      <c r="DP128" s="791"/>
      <c r="DQ128" s="791" t="s">
        <v>232</v>
      </c>
      <c r="DR128" s="791"/>
      <c r="DS128" s="791"/>
      <c r="DT128" s="791"/>
      <c r="DU128" s="791"/>
      <c r="DV128" s="792" t="s">
        <v>416</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763255</v>
      </c>
      <c r="AB129" s="780"/>
      <c r="AC129" s="780"/>
      <c r="AD129" s="780"/>
      <c r="AE129" s="781"/>
      <c r="AF129" s="782">
        <v>910854</v>
      </c>
      <c r="AG129" s="780"/>
      <c r="AH129" s="780"/>
      <c r="AI129" s="780"/>
      <c r="AJ129" s="781"/>
      <c r="AK129" s="782">
        <v>898790</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475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189813</v>
      </c>
      <c r="AB130" s="780"/>
      <c r="AC130" s="780"/>
      <c r="AD130" s="780"/>
      <c r="AE130" s="781"/>
      <c r="AF130" s="782">
        <v>201983</v>
      </c>
      <c r="AG130" s="780"/>
      <c r="AH130" s="780"/>
      <c r="AI130" s="780"/>
      <c r="AJ130" s="781"/>
      <c r="AK130" s="782">
        <v>195363</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12.8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573442</v>
      </c>
      <c r="AB131" s="764"/>
      <c r="AC131" s="764"/>
      <c r="AD131" s="764"/>
      <c r="AE131" s="765"/>
      <c r="AF131" s="766">
        <v>708871</v>
      </c>
      <c r="AG131" s="764"/>
      <c r="AH131" s="764"/>
      <c r="AI131" s="764"/>
      <c r="AJ131" s="765"/>
      <c r="AK131" s="766">
        <v>703427</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t="s">
        <v>476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11.892571520000001</v>
      </c>
      <c r="AB132" s="745"/>
      <c r="AC132" s="745"/>
      <c r="AD132" s="745"/>
      <c r="AE132" s="746"/>
      <c r="AF132" s="747">
        <v>12.337646769999999</v>
      </c>
      <c r="AG132" s="745"/>
      <c r="AH132" s="745"/>
      <c r="AI132" s="745"/>
      <c r="AJ132" s="746"/>
      <c r="AK132" s="747">
        <v>14.20360606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11.9</v>
      </c>
      <c r="AB133" s="724"/>
      <c r="AC133" s="724"/>
      <c r="AD133" s="724"/>
      <c r="AE133" s="725"/>
      <c r="AF133" s="723">
        <v>11.9</v>
      </c>
      <c r="AG133" s="724"/>
      <c r="AH133" s="724"/>
      <c r="AI133" s="724"/>
      <c r="AJ133" s="725"/>
      <c r="AK133" s="723">
        <v>12.8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2sZ5drEvnWQDKjr7zd34J7Hr1YQXRmnKCMqKank6DTVNq0EKG2/16J9Ag043hTLkjQZtD/m5Fb4yx1EQfsSqA==" saltValue="udIzAzn6I/89PUmvx5jZ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4YWEnCsoK99KYmr0iOXHVvZCjyLkaxdpwEkEi5D6zmBJ4BOJT7buXQWCrjU3wGr4ReTnwQBpx2HdBj7cq/WISQ==" saltValue="II5XejjSNDxc8aykJBHf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1TfPnCyQMR4xBqsOQVfsPCo+V4xeY7OaU7edceLVPGg0manGcfrh6YmITcNEIC1a+24IUmpCbbiETIN4kG+yw==" saltValue="ogiOqu3wR2DNJBfFVyfhK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519</v>
      </c>
      <c r="AP7" s="272"/>
      <c r="AQ7" s="273" t="s">
        <v>520</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521</v>
      </c>
      <c r="AQ8" s="279" t="s">
        <v>522</v>
      </c>
      <c r="AR8" s="280" t="s">
        <v>523</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524</v>
      </c>
      <c r="AL9" s="1131"/>
      <c r="AM9" s="1131"/>
      <c r="AN9" s="1132"/>
      <c r="AO9" s="281">
        <v>362186</v>
      </c>
      <c r="AP9" s="281">
        <v>981534</v>
      </c>
      <c r="AQ9" s="282">
        <v>255467</v>
      </c>
      <c r="AR9" s="283">
        <v>284.2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525</v>
      </c>
      <c r="AL10" s="1131"/>
      <c r="AM10" s="1131"/>
      <c r="AN10" s="1132"/>
      <c r="AO10" s="284">
        <v>1402</v>
      </c>
      <c r="AP10" s="284">
        <v>3799</v>
      </c>
      <c r="AQ10" s="285">
        <v>29275</v>
      </c>
      <c r="AR10" s="286">
        <v>-87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526</v>
      </c>
      <c r="AL11" s="1131"/>
      <c r="AM11" s="1131"/>
      <c r="AN11" s="1132"/>
      <c r="AO11" s="284" t="s">
        <v>527</v>
      </c>
      <c r="AP11" s="284" t="s">
        <v>527</v>
      </c>
      <c r="AQ11" s="285">
        <v>3959</v>
      </c>
      <c r="AR11" s="286" t="s">
        <v>527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528</v>
      </c>
      <c r="AL12" s="1131"/>
      <c r="AM12" s="1131"/>
      <c r="AN12" s="1132"/>
      <c r="AO12" s="284" t="s">
        <v>527</v>
      </c>
      <c r="AP12" s="284" t="s">
        <v>527</v>
      </c>
      <c r="AQ12" s="285" t="s">
        <v>527</v>
      </c>
      <c r="AR12" s="286" t="s">
        <v>527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529</v>
      </c>
      <c r="AL13" s="1131"/>
      <c r="AM13" s="1131"/>
      <c r="AN13" s="1132"/>
      <c r="AO13" s="284">
        <v>45904</v>
      </c>
      <c r="AP13" s="284">
        <v>124401</v>
      </c>
      <c r="AQ13" s="285">
        <v>9349</v>
      </c>
      <c r="AR13" s="286">
        <v>1230.5999999999999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530</v>
      </c>
      <c r="AL14" s="1131"/>
      <c r="AM14" s="1131"/>
      <c r="AN14" s="1132"/>
      <c r="AO14" s="284" t="s">
        <v>527</v>
      </c>
      <c r="AP14" s="284" t="s">
        <v>527</v>
      </c>
      <c r="AQ14" s="285">
        <v>4659</v>
      </c>
      <c r="AR14" s="286" t="s">
        <v>527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531</v>
      </c>
      <c r="AL15" s="1134"/>
      <c r="AM15" s="1134"/>
      <c r="AN15" s="1135"/>
      <c r="AO15" s="284">
        <v>-21105</v>
      </c>
      <c r="AP15" s="284">
        <v>-57195</v>
      </c>
      <c r="AQ15" s="285">
        <v>-18111</v>
      </c>
      <c r="AR15" s="286">
        <v>215.8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388387</v>
      </c>
      <c r="AP16" s="284">
        <v>1052539</v>
      </c>
      <c r="AQ16" s="285">
        <v>284598</v>
      </c>
      <c r="AR16" s="286">
        <v>269.8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536</v>
      </c>
      <c r="AL21" s="1137"/>
      <c r="AM21" s="1137"/>
      <c r="AN21" s="1138"/>
      <c r="AO21" s="297">
        <v>94.85</v>
      </c>
      <c r="AP21" s="298">
        <v>25.07</v>
      </c>
      <c r="AQ21" s="299">
        <v>69.78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537</v>
      </c>
      <c r="AL22" s="1137"/>
      <c r="AM22" s="1137"/>
      <c r="AN22" s="1138"/>
      <c r="AO22" s="302">
        <v>93.9</v>
      </c>
      <c r="AP22" s="303">
        <v>94.5</v>
      </c>
      <c r="AQ22" s="304">
        <v>-0.6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519</v>
      </c>
      <c r="AP30" s="272"/>
      <c r="AQ30" s="273" t="s">
        <v>520</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521</v>
      </c>
      <c r="AQ31" s="279" t="s">
        <v>522</v>
      </c>
      <c r="AR31" s="280" t="s">
        <v>523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541</v>
      </c>
      <c r="AL32" s="1121"/>
      <c r="AM32" s="1121"/>
      <c r="AN32" s="1122"/>
      <c r="AO32" s="312">
        <v>295275</v>
      </c>
      <c r="AP32" s="312">
        <v>800203</v>
      </c>
      <c r="AQ32" s="313">
        <v>156764</v>
      </c>
      <c r="AR32" s="314">
        <v>410.5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542</v>
      </c>
      <c r="AL33" s="1121"/>
      <c r="AM33" s="1121"/>
      <c r="AN33" s="1122"/>
      <c r="AO33" s="312" t="s">
        <v>527</v>
      </c>
      <c r="AP33" s="312" t="s">
        <v>527</v>
      </c>
      <c r="AQ33" s="313" t="s">
        <v>527</v>
      </c>
      <c r="AR33" s="314" t="s">
        <v>527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543</v>
      </c>
      <c r="AL34" s="1121"/>
      <c r="AM34" s="1121"/>
      <c r="AN34" s="1122"/>
      <c r="AO34" s="312" t="s">
        <v>527</v>
      </c>
      <c r="AP34" s="312" t="s">
        <v>527</v>
      </c>
      <c r="AQ34" s="313" t="s">
        <v>527</v>
      </c>
      <c r="AR34" s="314" t="s">
        <v>527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544</v>
      </c>
      <c r="AL35" s="1121"/>
      <c r="AM35" s="1121"/>
      <c r="AN35" s="1122"/>
      <c r="AO35" s="312" t="s">
        <v>527</v>
      </c>
      <c r="AP35" s="312" t="s">
        <v>527</v>
      </c>
      <c r="AQ35" s="313">
        <v>30923</v>
      </c>
      <c r="AR35" s="314" t="s">
        <v>527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545</v>
      </c>
      <c r="AL36" s="1121"/>
      <c r="AM36" s="1121"/>
      <c r="AN36" s="1122"/>
      <c r="AO36" s="312" t="s">
        <v>527</v>
      </c>
      <c r="AP36" s="312" t="s">
        <v>527</v>
      </c>
      <c r="AQ36" s="313">
        <v>4657</v>
      </c>
      <c r="AR36" s="314" t="s">
        <v>527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546</v>
      </c>
      <c r="AL37" s="1121"/>
      <c r="AM37" s="1121"/>
      <c r="AN37" s="1122"/>
      <c r="AO37" s="312" t="s">
        <v>527</v>
      </c>
      <c r="AP37" s="312" t="s">
        <v>527</v>
      </c>
      <c r="AQ37" s="313">
        <v>888</v>
      </c>
      <c r="AR37" s="314" t="s">
        <v>527</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547</v>
      </c>
      <c r="AL38" s="1124"/>
      <c r="AM38" s="1124"/>
      <c r="AN38" s="1125"/>
      <c r="AO38" s="315" t="s">
        <v>527</v>
      </c>
      <c r="AP38" s="315" t="s">
        <v>527</v>
      </c>
      <c r="AQ38" s="316">
        <v>21</v>
      </c>
      <c r="AR38" s="304" t="s">
        <v>527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548</v>
      </c>
      <c r="AL39" s="1124"/>
      <c r="AM39" s="1124"/>
      <c r="AN39" s="1125"/>
      <c r="AO39" s="312" t="s">
        <v>527</v>
      </c>
      <c r="AP39" s="312" t="s">
        <v>527</v>
      </c>
      <c r="AQ39" s="313">
        <v>-6724</v>
      </c>
      <c r="AR39" s="314" t="s">
        <v>527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549</v>
      </c>
      <c r="AL40" s="1121"/>
      <c r="AM40" s="1121"/>
      <c r="AN40" s="1122"/>
      <c r="AO40" s="312">
        <v>-195363</v>
      </c>
      <c r="AP40" s="312">
        <v>-529439</v>
      </c>
      <c r="AQ40" s="313">
        <v>-136123</v>
      </c>
      <c r="AR40" s="314">
        <v>288.89999999999998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99912</v>
      </c>
      <c r="AP41" s="312">
        <v>270764</v>
      </c>
      <c r="AQ41" s="313">
        <v>50405</v>
      </c>
      <c r="AR41" s="314">
        <v>437.2</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519</v>
      </c>
      <c r="AN49" s="1115" t="s">
        <v>553</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554</v>
      </c>
      <c r="AO50" s="329" t="s">
        <v>555</v>
      </c>
      <c r="AP50" s="330" t="s">
        <v>556</v>
      </c>
      <c r="AQ50" s="331" t="s">
        <v>557</v>
      </c>
      <c r="AR50" s="332" t="s">
        <v>558</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1347173</v>
      </c>
      <c r="AN51" s="334">
        <v>3611724</v>
      </c>
      <c r="AO51" s="335">
        <v>7.3</v>
      </c>
      <c r="AP51" s="336">
        <v>289738</v>
      </c>
      <c r="AQ51" s="337">
        <v>-8.6999999999999993</v>
      </c>
      <c r="AR51" s="338">
        <v>16</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791629</v>
      </c>
      <c r="AN52" s="342">
        <v>2122330</v>
      </c>
      <c r="AO52" s="343">
        <v>58.3</v>
      </c>
      <c r="AP52" s="344">
        <v>156238</v>
      </c>
      <c r="AQ52" s="345">
        <v>-4.9000000000000004</v>
      </c>
      <c r="AR52" s="346">
        <v>63.2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1036075</v>
      </c>
      <c r="AN53" s="334">
        <v>2830806</v>
      </c>
      <c r="AO53" s="335">
        <v>-21.6</v>
      </c>
      <c r="AP53" s="336">
        <v>316937</v>
      </c>
      <c r="AQ53" s="337">
        <v>9.4</v>
      </c>
      <c r="AR53" s="338">
        <v>-31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700725</v>
      </c>
      <c r="AN54" s="342">
        <v>1914549</v>
      </c>
      <c r="AO54" s="343">
        <v>-9.8000000000000007</v>
      </c>
      <c r="AP54" s="344">
        <v>199150</v>
      </c>
      <c r="AQ54" s="345">
        <v>27.5</v>
      </c>
      <c r="AR54" s="346">
        <v>-37.299999999999997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746401</v>
      </c>
      <c r="AN55" s="334">
        <v>1943753</v>
      </c>
      <c r="AO55" s="335">
        <v>-31.3</v>
      </c>
      <c r="AP55" s="336">
        <v>332350</v>
      </c>
      <c r="AQ55" s="337">
        <v>4.9000000000000004</v>
      </c>
      <c r="AR55" s="338">
        <v>-36.200000000000003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437768</v>
      </c>
      <c r="AN56" s="342">
        <v>1140021</v>
      </c>
      <c r="AO56" s="343">
        <v>-40.5</v>
      </c>
      <c r="AP56" s="344">
        <v>200453</v>
      </c>
      <c r="AQ56" s="345">
        <v>0.7</v>
      </c>
      <c r="AR56" s="346">
        <v>-41.2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1236542</v>
      </c>
      <c r="AN57" s="334">
        <v>3186964</v>
      </c>
      <c r="AO57" s="335">
        <v>64</v>
      </c>
      <c r="AP57" s="336">
        <v>362690</v>
      </c>
      <c r="AQ57" s="337">
        <v>9.1</v>
      </c>
      <c r="AR57" s="338">
        <v>54.9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576078</v>
      </c>
      <c r="AN58" s="342">
        <v>1484737</v>
      </c>
      <c r="AO58" s="343">
        <v>30.2</v>
      </c>
      <c r="AP58" s="344">
        <v>172580</v>
      </c>
      <c r="AQ58" s="345">
        <v>-13.9</v>
      </c>
      <c r="AR58" s="346">
        <v>44.1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419045</v>
      </c>
      <c r="AN59" s="334">
        <v>1135623</v>
      </c>
      <c r="AO59" s="335">
        <v>-64.400000000000006</v>
      </c>
      <c r="AP59" s="336">
        <v>296093</v>
      </c>
      <c r="AQ59" s="337">
        <v>-18.399999999999999</v>
      </c>
      <c r="AR59" s="338">
        <v>-46</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290333</v>
      </c>
      <c r="AN60" s="342">
        <v>786810</v>
      </c>
      <c r="AO60" s="343">
        <v>-47</v>
      </c>
      <c r="AP60" s="344">
        <v>140545</v>
      </c>
      <c r="AQ60" s="345">
        <v>-18.600000000000001</v>
      </c>
      <c r="AR60" s="346">
        <v>-28.4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957047</v>
      </c>
      <c r="AN61" s="349">
        <v>2541774</v>
      </c>
      <c r="AO61" s="350">
        <v>-9.1999999999999993</v>
      </c>
      <c r="AP61" s="351">
        <v>319562</v>
      </c>
      <c r="AQ61" s="352">
        <v>-0.7</v>
      </c>
      <c r="AR61" s="338">
        <v>-8.5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559307</v>
      </c>
      <c r="AN62" s="342">
        <v>1489689</v>
      </c>
      <c r="AO62" s="343">
        <v>-1.8</v>
      </c>
      <c r="AP62" s="344">
        <v>173793</v>
      </c>
      <c r="AQ62" s="345">
        <v>-1.8</v>
      </c>
      <c r="AR62" s="346">
        <v>0</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8BzIptBlthZRlo+QbGeCRoLq2m7crQqzeqHvYqUqQ/WHVQetLpcCpsT9ggo0J/bdTAX4L2Z3Od5FKuBn8lAEcQ==" saltValue="NE2dzt4KINLj1uRr5eIS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567</v>
      </c>
    </row>
    <row r="121" spans="125:125" ht="13.5" hidden="1" customHeight="1">
      <c r="DU121" s="259"/>
    </row>
  </sheetData>
  <sheetProtection algorithmName="SHA-512" hashValue="1HGyJOKGE4LwZns/slbsQyq7Wy7NaR4g6ectfxrHWj6jI+Y/vhp6cCXGdZOYYcOiJEGaG45Q0t41bVHeblZChQ==" saltValue="7SBvX/Ug+KUZ0xs+0FNI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568</v>
      </c>
    </row>
  </sheetData>
  <sheetProtection algorithmName="SHA-512" hashValue="IP9sJljERdmpsmfMfKge03CzlYq7o+I4pH2cmMHU8qMF7+KjMAuQxP3BhbJKwOkhjPjTe+cykjWqNvtGoPgw1w==" saltValue="Znat/2JQ0ahGqTnj9lTk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39" t="s">
        <v>3</v>
      </c>
      <c r="D47" s="1139"/>
      <c r="E47" s="1140"/>
      <c r="F47" s="11">
        <v>118.45</v>
      </c>
      <c r="G47" s="12">
        <v>109.54</v>
      </c>
      <c r="H47" s="12">
        <v>85.3</v>
      </c>
      <c r="I47" s="12">
        <v>73.03</v>
      </c>
      <c r="J47" s="13">
        <v>52.58</v>
      </c>
    </row>
    <row r="48" spans="2:10" ht="57.75" customHeight="1">
      <c r="B48" s="14"/>
      <c r="C48" s="1141" t="s">
        <v>4</v>
      </c>
      <c r="D48" s="1141"/>
      <c r="E48" s="1142"/>
      <c r="F48" s="15">
        <v>2.81</v>
      </c>
      <c r="G48" s="16">
        <v>0.54</v>
      </c>
      <c r="H48" s="16">
        <v>3.8</v>
      </c>
      <c r="I48" s="16">
        <v>32.619999999999997</v>
      </c>
      <c r="J48" s="17">
        <v>16.989999999999998</v>
      </c>
    </row>
    <row r="49" spans="2:10" ht="57.75" customHeight="1" thickBot="1">
      <c r="B49" s="18"/>
      <c r="C49" s="1143" t="s">
        <v>5</v>
      </c>
      <c r="D49" s="1143"/>
      <c r="E49" s="1144"/>
      <c r="F49" s="19" t="s">
        <v>574</v>
      </c>
      <c r="G49" s="20" t="s">
        <v>575</v>
      </c>
      <c r="H49" s="20" t="s">
        <v>576</v>
      </c>
      <c r="I49" s="20">
        <v>30.98</v>
      </c>
      <c r="J49" s="21">
        <v>11.01</v>
      </c>
    </row>
    <row r="50" spans="2:10"/>
  </sheetData>
  <sheetProtection algorithmName="SHA-512" hashValue="6avJAYAL14sRscmZIbAfVZl74ElesqlV77nqzTLYncNmMRo1zkIKr8IyI7snRJZ7cDcwjETZjj2u+pHeLvntKA==" saltValue="JqhseAjLHgdd6ufEunYi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2024-02-05T03:59:47Z</dcterms:created>
  <dcterms:modified xsi:type="dcterms:W3CDTF">2024-03-22T00:46:18Z</dcterms:modified>
  <cp:category/>
</cp:coreProperties>
</file>