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952D5585-67EF-4B67-A6F3-98DF1A39C2CA}" xr6:coauthVersionLast="36" xr6:coauthVersionMax="36" xr10:uidLastSave="{00000000-0000-0000-0000-000000000000}"/>
  <bookViews>
    <workbookView xWindow="0" yWindow="0" windowWidth="28800" windowHeight="1192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<sst xmlns="http://schemas.openxmlformats.org/spreadsheetml/2006/main" count="1079" uniqueCount="591">
  <si>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</si>
  <si>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</si>
  <si>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</si>
  <si>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</si>
  <si>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</si>
  <si>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</si>
  <si>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</si>
  <si>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</si>
  <si>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</si>
  <si>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</si>
  <si>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</si>
  <si>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</si>
  <si>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</si>
  <si>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</si>
  <si>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</si>
  <si>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</si>
  <si>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</si>
  <si>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</si>
  <si>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</si>
  <si>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</si>
  <si>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</si>
  <si>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</si>
  <si>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</si>
  <si>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</si>
  <si>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</si>
  <si>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</si>
  <si>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</si>
  <si>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</si>
  <si>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</si>
  <si>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</si>
  <si>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</si>
  <si>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</si>
  <si>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</si>
  <si>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</si>
  <si>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</si>
  <si>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</si>
  <si>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</si>
  <si>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</si>
  <si>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</si>
  <si>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</si>
  <si>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</si>
  <si>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</si>
  <si>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</si>
  <si>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</si>
  <si>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</si>
  <si>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</si>
  <si>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</si>
  <si>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</si>
  <si>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</si>
  <si>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</si>
  <si>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</si>
  <si>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</si>
  <si>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</si>
  <si>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</si>
  <si>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</si>
  <si>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</si>
  <si>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</si>
  <si>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</si>
  <si>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</si>
  <si>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</si>
  <si>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</si>
  <si>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</si>
  <si>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</si>
  <si>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</si>
  <si>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</si>
  <si>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</si>
  <si>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</si>
  <si>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</si>
  <si>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</si>
  <si>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</si>
  <si>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</si>
  <si>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</si>
  <si>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</si>
  <si>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</si>
  <si>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</si>
  <si>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</si>
  <si>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</si>
  <si>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</si>
  <si>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</si>
  <si>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</si>
  <si>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</si>
  <si>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</si>
  <si>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</si>
  <si>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</si>
  <si>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</si>
  <si>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</si>
  <si>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</si>
  <si>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</si>
  <si>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</si>
  <si>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</si>
  <si>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</si>
  <si>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</si>
  <si>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</si>
  <si>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</si>
  <si>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</si>
  <si>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</si>
  <si>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</si>
  <si>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</si>
  <si>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</si>
  <si>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</si>
  <si>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</si>
  <si>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</si>
  <si>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</si>
  <si>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</si>
  <si>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</si>
  <si>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</si>
  <si>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</si>
  <si>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</si>
  <si>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</si>
  <si>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</si>
  <si>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</si>
  <si>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</si>
  <si>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</si>
  <si>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</si>
  <si>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</si>
  <si>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</si>
  <si>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</si>
  <si>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</si>
  <si>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</si>
  <si>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</si>
  <si>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</si>
  <si>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</si>
  <si>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</si>
  <si>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</si>
  <si>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</si>
  <si>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</si>
  <si>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</si>
  <si>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</si>
  <si>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</si>
  <si>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</si>
  <si>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</si>
  <si>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</si>
  <si>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</si>
  <si>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</si>
  <si>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</si>
  <si>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</si>
  <si>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</si>
  <si>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</si>
  <si>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</si>
  <si>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</si>
  <si>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</si>
  <si>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</si>
  <si>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</si>
  <si>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</si>
  <si>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</si>
  <si>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</si>
  <si>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</si>
  <si>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</si>
  <si>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</si>
  <si>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</si>
  <si>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</si>
  <si>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</si>
  <si>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</si>
  <si>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</si>
  <si>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</si>
  <si>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</si>
  <si>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</si>
  <si>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</si>
  <si>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</si>
  <si>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</si>
  <si>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</si>
  <si>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</si>
  <si>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</si>
  <si>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</si>
  <si>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</si>
  <si>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</si>
  <si>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</si>
  <si>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</si>
  <si>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</si>
  <si>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</si>
  <si>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</si>
  <si>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</si>
  <si>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</si>
  <si>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</si>
  <si>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</si>
  <si>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</si>
  <si>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</si>
  <si>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</si>
  <si>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</si>
  <si>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</si>
  <si>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</si>
  <si>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</si>
  <si>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</si>
  <si>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</si>
  <si>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</si>
  <si>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</si>
  <si>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</si>
  <si>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</si>
  <si>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</si>
  <si>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</si>
  <si>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</si>
  <si>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</si>
  <si>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</si>
  <si>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</si>
  <si>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</si>
  <si>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</si>
  <si>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</si>
  <si>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</si>
  <si>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</si>
  <si>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</si>
  <si>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</si>
  <si>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</si>
  <si>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</si>
  <si>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</si>
  <si>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</si>
  <si>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</si>
  <si>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</si>
  <si>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</si>
  <si>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</si>
  <si>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</si>
  <si>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</si>
  <si>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</si>
  <si>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</si>
  <si>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</si>
  <si>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</si>
  <si>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</si>
  <si>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</si>
  <si>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</si>
  <si>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</si>
  <si>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</si>
  <si>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</si>
  <si>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</si>
  <si>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</si>
  <si>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</si>
  <si>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</si>
  <si>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</si>
  <si>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</si>
  <si>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</si>
  <si>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</si>
  <si>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</si>
  <si>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</si>
  <si>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</si>
  <si>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</si>
  <si>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</si>
  <si>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</si>
  <si>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</si>
  <si>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</si>
  <si>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</si>
  <si>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</si>
  <si>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</si>
  <si>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</si>
  <si>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</si>
  <si>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</si>
  <si>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</si>
  <si>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</si>
  <si>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</si>
  <si>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</si>
  <si>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</si>
  <si>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</si>
  <si>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</si>
  <si>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</si>
  <si>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</si>
  <si>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</si>
  <si>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</si>
  <si>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</si>
  <si>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</si>
  <si>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</si>
  <si>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</si>
  <si>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</si>
  <si>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</si>
  <si>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</si>
  <si>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</si>
  <si>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</si>
  <si>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</si>
  <si>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</si>
  <si>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</si>
  <si>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</si>
  <si>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</si>
  <si>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</si>
  <si>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</si>
  <si>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</si>
  <si>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</si>
  <si>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</si>
  <si>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</si>
  <si>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</si>
  <si>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</si>
  <si>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</si>
  <si>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</si>
  <si>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</si>
  <si>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</si>
  <si>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</si>
  <si>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</si>
  <si>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</si>
  <si>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</si>
  <si>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</si>
  <si>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</si>
  <si>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</si>
  <si>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</si>
  <si>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</si>
  <si>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</si>
  <si>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</si>
  <si>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</si>
  <si>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</si>
  <si>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</si>
  <si>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</si>
  <si>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</si>
  <si>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</si>
  <si>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</si>
  <si>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</si>
  <si>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</si>
  <si>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</si>
  <si>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</si>
  <si>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</si>
  <si>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</si>
  <si>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</si>
  <si>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</si>
  <si>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</si>
  <si>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</si>
  <si>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</si>
  <si>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</si>
  <si>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</si>
  <si>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</si>
  <si>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</si>
  <si>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</si>
  <si>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</si>
  <si>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</si>
  <si>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</si>
  <si>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</si>
  <si>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</si>
  <si>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</si>
  <si>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</si>
  <si>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</si>
  <si>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</si>
  <si>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</si>
  <si>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</si>
  <si>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</si>
  <si>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</si>
  <si>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</si>
  <si>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</si>
  <si>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</si>
  <si>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</si>
  <si>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</si>
  <si>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</si>
  <si>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</si>
  <si>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</si>
  <si>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</si>
  <si>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</si>
  <si>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</si>
  <si>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</si>
  <si>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</si>
  <si>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</si>
  <si>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</si>
  <si>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</si>
  <si>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</si>
  <si>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</si>
  <si>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</si>
  <si>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</si>
  <si>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</si>
  <si>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</si>
  <si>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</si>
  <si>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</si>
  <si>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</si>
  <si>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</si>
  <si>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</si>
  <si>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</si>
  <si>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</si>
  <si>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</si>
  <si>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</si>
  <si>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</si>
  <si>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</si>
  <si>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</si>
  <si>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</si>
  <si>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</si>
  <si>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</si>
  <si>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</si>
  <si>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</si>
  <si>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</si>
  <si>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</si>
  <si>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</si>
  <si>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</si>
  <si>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</si>
  <si>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</si>
  <si>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</si>
  <si>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</si>
  <si>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</si>
  <si>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</si>
  <si>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</si>
  <si>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</si>
  <si>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</si>
  <si>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</si>
  <si>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</si>
  <si>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</si>
  <si>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</si>
  <si>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</si>
  <si>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</si>
  <si>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</si>
  <si>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</si>
  <si>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</si>
  <si>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</si>
  <si>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</si>
  <si>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</si>
  <si>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</si>
  <si>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</si>
  <si>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</si>
  <si>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</si>
  <si>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</si>
  <si>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</si>
  <si>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</si>
  <si>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</si>
  <si>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</si>
  <si>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</si>
  <si>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</si>
  <si>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</si>
  <si>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</si>
  <si>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</si>
  <si>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</si>
  <si>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</si>
  <si>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</si>
  <si>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</si>
  <si>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</si>
  <si>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</si>
  <si>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</si>
  <si>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</si>
  <si>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</si>
  <si>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</si>
  <si>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</si>
  <si>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</si>
  <si>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</si>
  <si>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</si>
  <si>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</si>
  <si>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</si>
  <si>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</si>
  <si>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</si>
  <si>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</si>
  <si>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</si>
  <si>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</si>
  <si>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</si>
  <si>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</si>
  <si>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</si>
  <si>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</si>
  <si>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</si>
  <si>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</si>
  <si>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</si>
  <si>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</si>
  <si>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</si>
  <si>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</si>
  <si>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</si>
  <si>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</si>
  <si>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</si>
  <si>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</si>
  <si>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</si>
  <si>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</si>
  <si>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</si>
  <si>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</si>
  <si>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</si>
  <si>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</si>
  <si>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</si>
  <si>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</si>
  <si>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</si>
  <si>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</si>
  <si>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</si>
  <si>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</si>
  <si>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</si>
  <si>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</si>
  <si>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</si>
  <si>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</si>
  <si>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</si>
  <si>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</si>
  <si>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</si>
  <si>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</si>
  <si>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</si>
  <si>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</si>
  <si>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</si>
  <si>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</si>
  <si>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</si>
  <si>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</si>
  <si>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</si>
  <si>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</si>
  <si>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</si>
  <si>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</si>
  <si>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</si>
  <si>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</si>
  <si>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</si>
  <si>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</si>
  <si>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</si>
  <si>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</si>
  <si>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</si>
  <si>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</si>
  <si>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</si>
  <si>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</si>
  <si>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</si>
  <si>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</si>
  <si>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</si>
  <si>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</si>
  <si>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</si>
  <si>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</si>
  <si>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</si>
  <si>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</si>
  <si>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</si>
  <si>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</si>
  <si>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</si>
  <si>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</si>
  <si>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</si>
  <si>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</si>
  <si>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</si>
  <si>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</si>
  <si>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</si>
  <si>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</si>
  <si>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</si>
  <si>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</si>
  <si>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</si>
  <si>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</si>
  <si>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</si>
  <si>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</si>
  <si>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</si>
  <si>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</si>
  <si>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</si>
  <si>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</si>
  <si>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</si>
  <si>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</si>
  <si>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</si>
  <si>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</si>
  <si>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</si>
  <si>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</si>
  <si>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</si>
  <si>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</si>
  <si>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</si>
  <si>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</si>
  <si>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</si>
  <si>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</si>
  <si>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</si>
  <si>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</si>
  <si>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</si>
  <si>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</si>
  <si>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</si>
  <si>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</si>
  <si>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</si>
  <si>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</si>
  <si>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</si>
  <si>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</si>
  <si>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</si>
  <si>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</si>
  <si>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</si>
  <si>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</si>
  <si>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</si>
  <si>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</si>
  <si>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</si>
  <si>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</si>
  <si>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</si>
  <si>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</si>
  <si>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</si>
  <si>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</si>
  <si>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</si>
  <si>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</si>
  <si>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</si>
  <si>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</si>
  <si>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</si>
  <si>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</si>
  <si>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</si>
  <si>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</si>
  <si>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</si>
  <si>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</si>
  <si>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</si>
  <si>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</si>
  <si>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</si>
  <si>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</si>
  <si>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</si>
  <si>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</si>
  <si>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</si>
  <si>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2.80</t>
  </si>
  <si>
    <t>▲ 0.12</t>
  </si>
  <si>
    <t>▲ 2.32</t>
  </si>
  <si>
    <t>水道事業会計</t>
  </si>
  <si>
    <t>一般会計</t>
  </si>
  <si>
    <t>介護保険事業特別会計</t>
  </si>
  <si>
    <t>国民健康保険特別会計</t>
  </si>
  <si>
    <t>後期高齢者医療特別会計</t>
  </si>
  <si>
    <t>公共下水道事業特別会計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</si>
  <si>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</si>
  <si>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</si>
  <si>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</si>
  <si>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</si>
  <si>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</si>
  <si>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</si>
  <si>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</si>
  <si>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</si>
  <si>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</si>
  <si>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ふるさと思いやり基金</t>
    <rPh sb="4" eb="5">
      <t>オモ</t>
    </rPh>
    <rPh sb="8" eb="10">
      <t>キキン</t>
    </rPh>
    <phoneticPr fontId="5"/>
  </si>
  <si>
    <t>庁舎整備基金</t>
    <rPh sb="0" eb="2">
      <t>チョウシャ</t>
    </rPh>
    <rPh sb="2" eb="4">
      <t>セイビ</t>
    </rPh>
    <rPh sb="4" eb="6">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</si>
  <si>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</si>
  <si>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</si>
  <si>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公営住宅建設等基金</t>
    <rPh sb="0" eb="2">
      <t>コウエイ</t>
    </rPh>
    <rPh sb="2" eb="4">
      <t>ジュウタク</t>
    </rPh>
    <rPh sb="4" eb="7">
      <t>ケンセツトウ</t>
    </rPh>
    <rPh sb="7" eb="9">
      <t>キキン</t>
    </rPh>
    <phoneticPr fontId="2"/>
  </si>
  <si>
    <t>-</t>
    <phoneticPr fontId="2"/>
  </si>
  <si>
    <t>鹿児島県市町村総合事務組合</t>
    <phoneticPr fontId="2"/>
  </si>
  <si>
    <t>徳之島地区消防組合</t>
    <phoneticPr fontId="2"/>
  </si>
  <si>
    <t>奄美群島広域事務組合</t>
    <phoneticPr fontId="2"/>
  </si>
  <si>
    <t>徳之島地区介護保険組合</t>
    <phoneticPr fontId="2"/>
  </si>
  <si>
    <t>徳之島愛ランド広域連合（一般会計）</t>
    <phoneticPr fontId="2"/>
  </si>
  <si>
    <t>徳之島愛ランド広域連合（徳之島食肉センター特別会計）</t>
    <phoneticPr fontId="2"/>
  </si>
  <si>
    <t>鹿児島県後期高齢者医療広域連合（一般会計）</t>
    <phoneticPr fontId="2"/>
  </si>
  <si>
    <t>鹿児島県後期高齢者医療広域連合（後期高齢者医療特別会計）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</si>
</sst>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3598-4869-AC70-BE624602D4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99851</c:v>
                </c:pt>
                <c:pt idx="1">
                  <c:v>99695</c:v>
                </c:pt>
                <c:pt idx="2">
                  <c:v>195162</c:v>
                </c:pt>
                <c:pt idx="3">
                  <c:v>256675</c:v>
                </c:pt>
                <c:pt idx="4">
                  <c:v>208736</c:v>
                </c:pt>
              </c:numCache>
            </c:numRef>
          </c:val>
          <c:smooth val="0"/>
          <c:extLst>
            <c:ext xmlns:c16="http://schemas.microsoft.com/office/drawing/2014/chart" uri="{C3380CC4-5D6E-409C-BE32-E72D297353CC}">
              <c16:uniqueId val="{00000001-3598-4869-AC70-BE624602D4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3.92</c:v>
                </c:pt>
                <c:pt idx="1">
                  <c:v>3.36</c:v>
                </c:pt>
                <c:pt idx="2">
                  <c:v>4.08</c:v>
                </c:pt>
                <c:pt idx="3">
                  <c:v>9.32</c:v>
                </c:pt>
                <c:pt idx="4">
                  <c:v>7.27</c:v>
                </c:pt>
              </c:numCache>
            </c:numRef>
          </c:val>
          <c:extLst>
            <c:ext xmlns:c16="http://schemas.microsoft.com/office/drawing/2014/chart" uri="{C3380CC4-5D6E-409C-BE32-E72D297353CC}">
              <c16:uniqueId val="{00000000-AD77-46DD-8A5D-AFC4EFA65A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23.83</c:v>
                </c:pt>
                <c:pt idx="1">
                  <c:v>24.21</c:v>
                </c:pt>
                <c:pt idx="2">
                  <c:v>23.58</c:v>
                </c:pt>
                <c:pt idx="3">
                  <c:v>24.12</c:v>
                </c:pt>
                <c:pt idx="4">
                  <c:v>29.81</c:v>
                </c:pt>
              </c:numCache>
            </c:numRef>
          </c:val>
          <c:extLst>
            <c:ext xmlns:c16="http://schemas.microsoft.com/office/drawing/2014/chart" uri="{C3380CC4-5D6E-409C-BE32-E72D297353CC}">
              <c16:uniqueId val="{00000001-AD77-46DD-8A5D-AFC4EFA65A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-2.8</c:v>
                </c:pt>
                <c:pt idx="2">
                  <c:v>-0.12</c:v>
                </c:pt>
                <c:pt idx="3">
                  <c:v>5.5</c:v>
                </c:pt>
                <c:pt idx="4">
                  <c:v>-2.3199999999999998</c:v>
                </c:pt>
              </c:numCache>
            </c:numRef>
          </c:val>
          <c:smooth val="0"/>
          <c:extLst>
            <c:ext xmlns:c16="http://schemas.microsoft.com/office/drawing/2014/chart" uri="{C3380CC4-5D6E-409C-BE32-E72D297353CC}">
              <c16:uniqueId val="{00000002-AD77-46DD-8A5D-AFC4EFA65A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F2-44FA-89D5-E4E8DB045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F2-44FA-89D5-E4E8DB0455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F2-44FA-89D5-E4E8DB0455C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F2-44FA-89D5-E4E8DB0455C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4-6EF2-44FA-89D5-E4E8DB0455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5-6EF2-44FA-89D5-E4E8DB0455C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0.31</c:v>
                </c:pt>
                <c:pt idx="4">
                  <c:v>#N/A</c:v>
                </c:pt>
                <c:pt idx="5">
                  <c:v>0.42</c:v>
                </c:pt>
                <c:pt idx="6">
                  <c:v>#N/A</c:v>
                </c:pt>
                <c:pt idx="7">
                  <c:v>0.95</c:v>
                </c:pt>
                <c:pt idx="8">
                  <c:v>#N/A</c:v>
                </c:pt>
                <c:pt idx="9">
                  <c:v>0.45</c:v>
                </c:pt>
              </c:numCache>
            </c:numRef>
          </c:val>
          <c:extLst>
            <c:ext xmlns:c16="http://schemas.microsoft.com/office/drawing/2014/chart" uri="{C3380CC4-5D6E-409C-BE32-E72D297353CC}">
              <c16:uniqueId val="{00000006-6EF2-44FA-89D5-E4E8DB0455C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0.99</c:v>
                </c:pt>
                <c:pt idx="2">
                  <c:v>#N/A</c:v>
                </c:pt>
                <c:pt idx="3">
                  <c:v>0.93</c:v>
                </c:pt>
                <c:pt idx="4">
                  <c:v>#N/A</c:v>
                </c:pt>
                <c:pt idx="5">
                  <c:v>0.73</c:v>
                </c:pt>
                <c:pt idx="6">
                  <c:v>#N/A</c:v>
                </c:pt>
                <c:pt idx="7">
                  <c:v>0.86</c:v>
                </c:pt>
                <c:pt idx="8">
                  <c:v>#N/A</c:v>
                </c:pt>
                <c:pt idx="9">
                  <c:v>2.0099999999999998</c:v>
                </c:pt>
              </c:numCache>
            </c:numRef>
          </c:val>
          <c:extLst>
            <c:ext xmlns:c16="http://schemas.microsoft.com/office/drawing/2014/chart" uri="{C3380CC4-5D6E-409C-BE32-E72D297353CC}">
              <c16:uniqueId val="{00000007-6EF2-44FA-89D5-E4E8DB0455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3.92</c:v>
                </c:pt>
                <c:pt idx="2">
                  <c:v>#N/A</c:v>
                </c:pt>
                <c:pt idx="3">
                  <c:v>3.35</c:v>
                </c:pt>
                <c:pt idx="4">
                  <c:v>#N/A</c:v>
                </c:pt>
                <c:pt idx="5">
                  <c:v>4.07</c:v>
                </c:pt>
                <c:pt idx="6">
                  <c:v>#N/A</c:v>
                </c:pt>
                <c:pt idx="7">
                  <c:v>9.32</c:v>
                </c:pt>
                <c:pt idx="8">
                  <c:v>#N/A</c:v>
                </c:pt>
                <c:pt idx="9">
                  <c:v>7.26</c:v>
                </c:pt>
              </c:numCache>
            </c:numRef>
          </c:val>
          <c:extLst>
            <c:ext xmlns:c16="http://schemas.microsoft.com/office/drawing/2014/chart" uri="{C3380CC4-5D6E-409C-BE32-E72D297353CC}">
              <c16:uniqueId val="{00000008-6EF2-44FA-89D5-E4E8DB0455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5.0199999999999996</c:v>
                </c:pt>
                <c:pt idx="2">
                  <c:v>#N/A</c:v>
                </c:pt>
                <c:pt idx="3">
                  <c:v>4.54</c:v>
                </c:pt>
                <c:pt idx="4">
                  <c:v>#N/A</c:v>
                </c:pt>
                <c:pt idx="5">
                  <c:v>5.79</c:v>
                </c:pt>
                <c:pt idx="6">
                  <c:v>#N/A</c:v>
                </c:pt>
                <c:pt idx="7">
                  <c:v>6.89</c:v>
                </c:pt>
                <c:pt idx="8">
                  <c:v>#N/A</c:v>
                </c:pt>
                <c:pt idx="9">
                  <c:v>8.27</c:v>
                </c:pt>
              </c:numCache>
            </c:numRef>
          </c:val>
          <c:extLst>
            <c:ext xmlns:c16="http://schemas.microsoft.com/office/drawing/2014/chart" uri="{C3380CC4-5D6E-409C-BE32-E72D297353CC}">
              <c16:uniqueId val="{00000009-6EF2-44FA-89D5-E4E8DB0455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1094</c:v>
                </c:pt>
                <c:pt idx="5">
                  <c:v>745</c:v>
                </c:pt>
                <c:pt idx="8">
                  <c:v>748</c:v>
                </c:pt>
                <c:pt idx="11">
                  <c:v>749</c:v>
                </c:pt>
                <c:pt idx="14">
                  <c:v>703</c:v>
                </c:pt>
              </c:numCache>
            </c:numRef>
          </c:val>
          <c:extLst>
            <c:ext xmlns:c16="http://schemas.microsoft.com/office/drawing/2014/chart" uri="{C3380CC4-5D6E-409C-BE32-E72D297353CC}">
              <c16:uniqueId val="{00000000-C6DA-48CA-86E8-485773A4D7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DA-48CA-86E8-485773A4D7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277</c:v>
                </c:pt>
                <c:pt idx="3">
                  <c:v>0</c:v>
                </c:pt>
                <c:pt idx="6">
                  <c:v>0</c:v>
                </c:pt>
                <c:pt idx="9">
                  <c:v>0</c:v>
                </c:pt>
                <c:pt idx="12">
                  <c:v>0</c:v>
                </c:pt>
              </c:numCache>
            </c:numRef>
          </c:val>
          <c:extLst>
            <c:ext xmlns:c16="http://schemas.microsoft.com/office/drawing/2014/chart" uri="{C3380CC4-5D6E-409C-BE32-E72D297353CC}">
              <c16:uniqueId val="{00000002-C6DA-48CA-86E8-485773A4D7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35</c:v>
                </c:pt>
                <c:pt idx="6">
                  <c:v>30</c:v>
                </c:pt>
                <c:pt idx="9">
                  <c:v>33</c:v>
                </c:pt>
                <c:pt idx="12">
                  <c:v>31</c:v>
                </c:pt>
              </c:numCache>
            </c:numRef>
          </c:val>
          <c:extLst>
            <c:ext xmlns:c16="http://schemas.microsoft.com/office/drawing/2014/chart" uri="{C3380CC4-5D6E-409C-BE32-E72D297353CC}">
              <c16:uniqueId val="{00000003-C6DA-48CA-86E8-485773A4D7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172</c:v>
                </c:pt>
                <c:pt idx="3">
                  <c:v>179</c:v>
                </c:pt>
                <c:pt idx="6">
                  <c:v>227</c:v>
                </c:pt>
                <c:pt idx="9">
                  <c:v>237</c:v>
                </c:pt>
                <c:pt idx="12">
                  <c:v>227</c:v>
                </c:pt>
              </c:numCache>
            </c:numRef>
          </c:val>
          <c:extLst>
            <c:ext xmlns:c16="http://schemas.microsoft.com/office/drawing/2014/chart" uri="{C3380CC4-5D6E-409C-BE32-E72D297353CC}">
              <c16:uniqueId val="{00000004-C6DA-48CA-86E8-485773A4D7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DA-48CA-86E8-485773A4D7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DA-48CA-86E8-485773A4D7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823</c:v>
                </c:pt>
                <c:pt idx="3">
                  <c:v>812</c:v>
                </c:pt>
                <c:pt idx="6">
                  <c:v>807</c:v>
                </c:pt>
                <c:pt idx="9">
                  <c:v>802</c:v>
                </c:pt>
                <c:pt idx="12">
                  <c:v>809</c:v>
                </c:pt>
              </c:numCache>
            </c:numRef>
          </c:val>
          <c:extLst>
            <c:ext xmlns:c16="http://schemas.microsoft.com/office/drawing/2014/chart" uri="{C3380CC4-5D6E-409C-BE32-E72D297353CC}">
              <c16:uniqueId val="{00000007-C6DA-48CA-86E8-485773A4D7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214</c:v>
                </c:pt>
                <c:pt idx="2">
                  <c:v>#N/A</c:v>
                </c:pt>
                <c:pt idx="3">
                  <c:v>#N/A</c:v>
                </c:pt>
                <c:pt idx="4">
                  <c:v>281</c:v>
                </c:pt>
                <c:pt idx="5">
                  <c:v>#N/A</c:v>
                </c:pt>
                <c:pt idx="6">
                  <c:v>#N/A</c:v>
                </c:pt>
                <c:pt idx="7">
                  <c:v>316</c:v>
                </c:pt>
                <c:pt idx="8">
                  <c:v>#N/A</c:v>
                </c:pt>
                <c:pt idx="9">
                  <c:v>#N/A</c:v>
                </c:pt>
                <c:pt idx="10">
                  <c:v>323</c:v>
                </c:pt>
                <c:pt idx="11">
                  <c:v>#N/A</c:v>
                </c:pt>
                <c:pt idx="12">
                  <c:v>#N/A</c:v>
                </c:pt>
                <c:pt idx="13">
                  <c:v>364</c:v>
                </c:pt>
                <c:pt idx="14">
                  <c:v>#N/A</c:v>
                </c:pt>
              </c:numCache>
            </c:numRef>
          </c:val>
          <c:smooth val="0"/>
          <c:extLst>
            <c:ext xmlns:c16="http://schemas.microsoft.com/office/drawing/2014/chart" uri="{C3380CC4-5D6E-409C-BE32-E72D297353CC}">
              <c16:uniqueId val="{00000008-C6DA-48CA-86E8-485773A4D7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6294</c:v>
                </c:pt>
                <c:pt idx="5">
                  <c:v>6349</c:v>
                </c:pt>
                <c:pt idx="8">
                  <c:v>7178</c:v>
                </c:pt>
                <c:pt idx="11">
                  <c:v>7132</c:v>
                </c:pt>
                <c:pt idx="14">
                  <c:v>7010</c:v>
                </c:pt>
              </c:numCache>
            </c:numRef>
          </c:val>
          <c:extLst>
            <c:ext xmlns:c16="http://schemas.microsoft.com/office/drawing/2014/chart" uri="{C3380CC4-5D6E-409C-BE32-E72D297353CC}">
              <c16:uniqueId val="{00000000-099F-47C1-851B-14C6760198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854</c:v>
                </c:pt>
                <c:pt idx="5">
                  <c:v>828</c:v>
                </c:pt>
                <c:pt idx="8">
                  <c:v>846</c:v>
                </c:pt>
                <c:pt idx="11">
                  <c:v>901</c:v>
                </c:pt>
                <c:pt idx="14">
                  <c:v>818</c:v>
                </c:pt>
              </c:numCache>
            </c:numRef>
          </c:val>
          <c:extLst>
            <c:ext xmlns:c16="http://schemas.microsoft.com/office/drawing/2014/chart" uri="{C3380CC4-5D6E-409C-BE32-E72D297353CC}">
              <c16:uniqueId val="{00000001-099F-47C1-851B-14C6760198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2766</c:v>
                </c:pt>
                <c:pt idx="5">
                  <c:v>3203</c:v>
                </c:pt>
                <c:pt idx="8">
                  <c:v>3462</c:v>
                </c:pt>
                <c:pt idx="11">
                  <c:v>3398</c:v>
                </c:pt>
                <c:pt idx="14">
                  <c:v>3312</c:v>
                </c:pt>
              </c:numCache>
            </c:numRef>
          </c:val>
          <c:extLst>
            <c:ext xmlns:c16="http://schemas.microsoft.com/office/drawing/2014/chart" uri="{C3380CC4-5D6E-409C-BE32-E72D297353CC}">
              <c16:uniqueId val="{00000002-099F-47C1-851B-14C6760198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9F-47C1-851B-14C6760198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9F-47C1-851B-14C6760198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9F-47C1-851B-14C6760198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357</c:v>
                </c:pt>
                <c:pt idx="3">
                  <c:v>306</c:v>
                </c:pt>
                <c:pt idx="6">
                  <c:v>189</c:v>
                </c:pt>
                <c:pt idx="9">
                  <c:v>215</c:v>
                </c:pt>
                <c:pt idx="12">
                  <c:v>0</c:v>
                </c:pt>
              </c:numCache>
            </c:numRef>
          </c:val>
          <c:extLst>
            <c:ext xmlns:c16="http://schemas.microsoft.com/office/drawing/2014/chart" uri="{C3380CC4-5D6E-409C-BE32-E72D297353CC}">
              <c16:uniqueId val="{00000006-099F-47C1-851B-14C6760198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c:v>
                </c:pt>
                <c:pt idx="3">
                  <c:v>122</c:v>
                </c:pt>
                <c:pt idx="6">
                  <c:v>90</c:v>
                </c:pt>
                <c:pt idx="9">
                  <c:v>59</c:v>
                </c:pt>
                <c:pt idx="12">
                  <c:v>28</c:v>
                </c:pt>
              </c:numCache>
            </c:numRef>
          </c:val>
          <c:extLst>
            <c:ext xmlns:c16="http://schemas.microsoft.com/office/drawing/2014/chart" uri="{C3380CC4-5D6E-409C-BE32-E72D297353CC}">
              <c16:uniqueId val="{00000007-099F-47C1-851B-14C6760198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1863</c:v>
                </c:pt>
                <c:pt idx="3">
                  <c:v>1837</c:v>
                </c:pt>
                <c:pt idx="6">
                  <c:v>1714</c:v>
                </c:pt>
                <c:pt idx="9">
                  <c:v>2417</c:v>
                </c:pt>
                <c:pt idx="12">
                  <c:v>3208</c:v>
                </c:pt>
              </c:numCache>
            </c:numRef>
          </c:val>
          <c:extLst>
            <c:ext xmlns:c16="http://schemas.microsoft.com/office/drawing/2014/chart" uri="{C3380CC4-5D6E-409C-BE32-E72D297353CC}">
              <c16:uniqueId val="{00000008-099F-47C1-851B-14C6760198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245</c:v>
                </c:pt>
                <c:pt idx="3">
                  <c:v>244</c:v>
                </c:pt>
                <c:pt idx="6">
                  <c:v>244</c:v>
                </c:pt>
                <c:pt idx="9">
                  <c:v>2</c:v>
                </c:pt>
                <c:pt idx="12">
                  <c:v>2</c:v>
                </c:pt>
              </c:numCache>
            </c:numRef>
          </c:val>
          <c:extLst>
            <c:ext xmlns:c16="http://schemas.microsoft.com/office/drawing/2014/chart" uri="{C3380CC4-5D6E-409C-BE32-E72D297353CC}">
              <c16:uniqueId val="{00000009-099F-47C1-851B-14C6760198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7990</c:v>
                </c:pt>
                <c:pt idx="3">
                  <c:v>7880</c:v>
                </c:pt>
                <c:pt idx="6">
                  <c:v>8297</c:v>
                </c:pt>
                <c:pt idx="9">
                  <c:v>9225</c:v>
                </c:pt>
                <c:pt idx="12">
                  <c:v>9247</c:v>
                </c:pt>
              </c:numCache>
            </c:numRef>
          </c:val>
          <c:extLst>
            <c:ext xmlns:c16="http://schemas.microsoft.com/office/drawing/2014/chart" uri="{C3380CC4-5D6E-409C-BE32-E72D297353CC}">
              <c16:uniqueId val="{0000000A-099F-47C1-851B-14C6760198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660</c:v>
                </c:pt>
                <c:pt idx="2">
                  <c:v>#N/A</c:v>
                </c:pt>
                <c:pt idx="3">
                  <c:v>#N/A</c:v>
                </c:pt>
                <c:pt idx="4">
                  <c:v>10</c:v>
                </c:pt>
                <c:pt idx="5">
                  <c:v>#N/A</c:v>
                </c:pt>
                <c:pt idx="6">
                  <c:v>#N/A</c:v>
                </c:pt>
                <c:pt idx="7">
                  <c:v>0</c:v>
                </c:pt>
                <c:pt idx="8">
                  <c:v>#N/A</c:v>
                </c:pt>
                <c:pt idx="9">
                  <c:v>#N/A</c:v>
                </c:pt>
                <c:pt idx="10">
                  <c:v>488</c:v>
                </c:pt>
                <c:pt idx="11">
                  <c:v>#N/A</c:v>
                </c:pt>
                <c:pt idx="12">
                  <c:v>#N/A</c:v>
                </c:pt>
                <c:pt idx="13">
                  <c:v>1346</c:v>
                </c:pt>
                <c:pt idx="14">
                  <c:v>#N/A</c:v>
                </c:pt>
              </c:numCache>
            </c:numRef>
          </c:val>
          <c:smooth val="0"/>
          <c:extLst>
            <c:ext xmlns:c16="http://schemas.microsoft.com/office/drawing/2014/chart" uri="{C3380CC4-5D6E-409C-BE32-E72D297353CC}">
              <c16:uniqueId val="{0000000B-099F-47C1-851B-14C6760198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1150</c:v>
                </c:pt>
                <c:pt idx="1">
                  <c:v>1250</c:v>
                </c:pt>
                <c:pt idx="2">
                  <c:v>1501</c:v>
                </c:pt>
              </c:numCache>
            </c:numRef>
          </c:val>
          <c:extLst>
            <c:ext xmlns:c16="http://schemas.microsoft.com/office/drawing/2014/chart" uri="{C3380CC4-5D6E-409C-BE32-E72D297353CC}">
              <c16:uniqueId val="{00000000-1251-4B3D-827C-58AC717294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261</c:v>
                </c:pt>
                <c:pt idx="1">
                  <c:v>311</c:v>
                </c:pt>
                <c:pt idx="2">
                  <c:v>311</c:v>
                </c:pt>
              </c:numCache>
            </c:numRef>
          </c:val>
          <c:extLst>
            <c:ext xmlns:c16="http://schemas.microsoft.com/office/drawing/2014/chart" uri="{C3380CC4-5D6E-409C-BE32-E72D297353CC}">
              <c16:uniqueId val="{00000001-1251-4B3D-827C-58AC717294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1674</c:v>
                </c:pt>
                <c:pt idx="1">
                  <c:v>1441</c:v>
                </c:pt>
                <c:pt idx="2">
                  <c:v>1063</c:v>
                </c:pt>
              </c:numCache>
            </c:numRef>
          </c:val>
          <c:extLst>
            <c:ext xmlns:c16="http://schemas.microsoft.com/office/drawing/2014/chart" uri="{C3380CC4-5D6E-409C-BE32-E72D297353CC}">
              <c16:uniqueId val="{00000002-1251-4B3D-827C-58AC717294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事業の抑制・即発債の償還終了などにより元利償還金の減少で改善が図られていたが、分子である準元利償還金の増加や特定財源の減少により増加している。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今後の元利償還金については、新庁舎建設事業等の大型事業の実施により、増加していくものと予想される。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共下水道事業をはじめとする公営企業の元利償還金に対する一般会計からの繰出金は、今後も増加すると予想されており、実質公債比率の分子の増加につながることが懸念されるため、今後も中長期的な事業計画に基づき、交付税措置率の高い地方債を発行するなど、実質公債比率の軽減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減債基金残高のうち、実質公債比率の算定に用いる満期一括償還地方債の償還の財源して積み立てた額はないため「－」を記載している。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前年度と比較し、組合等負担等見込額は減少したが、地方債残高は増加となった。また、公営企業の近年の事業実施により、元利償還金に対する一般会計の繰出金は、今後増加する見込みである。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決算余剰金処分による財政調整基金の積み立て及びふるさと納税の推進によるふるさと思いやり基金により、増額傾向となっているが、今後も歳出削減に努め、基金への積み立てを行い、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近年のふるさと納税の推進により、ふるさと思いやり基金を積み立てた一方、各事業に基金を活用したため、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ふるさと思いやり基金：寄付を通じた住民参加型の地方自治の実現をするとともに、個性あるまちづくりのため。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庁舎整備基金：庁舎整備に係る資金の積み立て。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公営住宅建設等基金：公営住宅のエレベータ等の機器更新整備に係る資金積み立て。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ふるさと思いやり基金：ふるさと納税が増加したことによる積立額の増加（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ふるさと思いやり基金：多くの寄付をいただいているところであり、充当事業を十分に検討して、有効的に活用していく。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百万円の取崩しを行い、今後も減額となる見込み。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公営住宅建設等基金：今後も微増の予定だが、機器の更新や大規模補修等の必要があれば取崩しの予定。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基金の使途明確化を図るために、今後は財政調整基金を取崩し、その他特定目的基金に積み立てを予定している。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現在のところ、今後も活用予定なしのため、現在の額を推移する見込み。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10,290
10,237
104.92
10,059,536
9,469,321
365,971
5,034,787
9,247,000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人口減少や高齢化等に加え、町内に中心となる産業や大型事業所等が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少なく、財政基盤が脆弱なため、類似団体内平均値を下回っている。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財政基盤強化のため更なる歳出削減を図るほか、税及び使用料等の収</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納率の向上を図ることにより、安定した一般財源の確保、行財政の効率化・健全化に努める。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ポイント上昇しているが，類似団体平均よりは下回っている。分母である歳入経常一般財源の，地方交付税の減少，また分子である一般財源充当事業の増加によるものである。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今後も，人件費や物件費等の経常的な歳出は，年々増加の傾向にあるため，事業内容の精査を行うことで削減を図り，経常収支比率の抑制に努める。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98213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673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115781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6739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65</xdr:row>
      <xdr:rowOff>28787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8858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28787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4836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は前年度よりも減少しているが、類似団体平均よりは上回っている。人件費については、指定管理者制度や民間委託等の推進に取り組むほか、物件費の中でも特に割合を占めている需用費や旅費について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また、近年増加傾向にある維持補修費について、所有する公共施設等が多く、今後老朽化を迎える施設が多数あるため公共施設等総合管理計画に基づき、適切な維持管理に努める。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116911</xdr:rowOff>
    </xdr:from>
    <xdr:to>
      <xdr:col>23</xdr:col>
      <xdr:colOff>133350</xdr:colOff>
      <xdr:row>82</xdr:row>
      <xdr:rowOff>134091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75811"/>
          <a:ext cx="8382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83711</xdr:rowOff>
    </xdr:from>
    <xdr:to>
      <xdr:col>19</xdr:col>
      <xdr:colOff>133350</xdr:colOff>
      <xdr:row>82</xdr:row>
      <xdr:rowOff>134091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42611"/>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70033</xdr:rowOff>
    </xdr:from>
    <xdr:to>
      <xdr:col>15</xdr:col>
      <xdr:colOff>82550</xdr:colOff>
      <xdr:row>82</xdr:row>
      <xdr:rowOff>83711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28933"/>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41584</xdr:rowOff>
    </xdr:from>
    <xdr:to>
      <xdr:col>11</xdr:col>
      <xdr:colOff>31750</xdr:colOff>
      <xdr:row>82</xdr:row>
      <xdr:rowOff>70033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00484"/>
          <a:ext cx="8890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66111</xdr:rowOff>
    </xdr:from>
    <xdr:to>
      <xdr:col>23</xdr:col>
      <xdr:colOff>184150</xdr:colOff>
      <xdr:row>82</xdr:row>
      <xdr:rowOff>167711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38188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9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83291</xdr:rowOff>
    </xdr:from>
    <xdr:to>
      <xdr:col>19</xdr:col>
      <xdr:colOff>184150</xdr:colOff>
      <xdr:row>83</xdr:row>
      <xdr:rowOff>13441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169668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2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32911</xdr:rowOff>
    </xdr:from>
    <xdr:to>
      <xdr:col>15</xdr:col>
      <xdr:colOff>133350</xdr:colOff>
      <xdr:row>82</xdr:row>
      <xdr:rowOff>134511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119288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19233</xdr:rowOff>
    </xdr:from>
    <xdr:to>
      <xdr:col>11</xdr:col>
      <xdr:colOff>82550</xdr:colOff>
      <xdr:row>82</xdr:row>
      <xdr:rowOff>120833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105610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162234</xdr:rowOff>
    </xdr:from>
    <xdr:to>
      <xdr:col>7</xdr:col>
      <xdr:colOff>31750</xdr:colOff>
      <xdr:row>82</xdr:row>
      <xdr:rowOff>92384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77161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3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ラスパイレス指数は、類似団体内平均値と比べても低い水準を維持している。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今後も給与の適正化に努めるとともに、各種手当の見直しを行い、引き続き縮減に努める。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166007</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4053457"/>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80934</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166007</xdr:rowOff>
    </xdr:from>
    <xdr:to>
      <xdr:col>81</xdr:col>
      <xdr:colOff>133350</xdr:colOff>
      <xdr:row>81</xdr:row>
      <xdr:rowOff>166007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405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166007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39500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74084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39500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81</xdr:row>
      <xdr:rowOff>74084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38696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153609</xdr:rowOff>
    </xdr:from>
    <xdr:to>
      <xdr:col>68</xdr:col>
      <xdr:colOff>152400</xdr:colOff>
      <xdr:row>80</xdr:row>
      <xdr:rowOff>153609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69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36484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102809</xdr:rowOff>
    </xdr:from>
    <xdr:to>
      <xdr:col>64</xdr:col>
      <xdr:colOff>152400</xdr:colOff>
      <xdr:row>81</xdr:row>
      <xdr:rowOff>32959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43136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ポイント増となっており、年々上昇傾向で類似団体内平均値との差が大きくなっている。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月に策定された徳之島町定員管理計画に基づき、中長期的な視点のもと、行政改革による行政機構の見直しを図り、適正な定員管理に努める。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11023</xdr:rowOff>
    </xdr:from>
    <xdr:to>
      <xdr:col>81</xdr:col>
      <xdr:colOff>44450</xdr:colOff>
      <xdr:row>63</xdr:row>
      <xdr:rowOff>43358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2373"/>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406</xdr:rowOff>
    </xdr:from>
    <xdr:to>
      <xdr:col>77</xdr:col>
      <xdr:colOff>44450</xdr:colOff>
      <xdr:row>63</xdr:row>
      <xdr:rowOff>11023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01756"/>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406</xdr:rowOff>
    </xdr:from>
    <xdr:to>
      <xdr:col>72</xdr:col>
      <xdr:colOff>203200</xdr:colOff>
      <xdr:row>63</xdr:row>
      <xdr:rowOff>17297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017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148692</xdr:rowOff>
    </xdr:from>
    <xdr:to>
      <xdr:col>68</xdr:col>
      <xdr:colOff>152400</xdr:colOff>
      <xdr:row>63</xdr:row>
      <xdr:rowOff>17297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78592"/>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164008</xdr:rowOff>
    </xdr:from>
    <xdr:to>
      <xdr:col>81</xdr:col>
      <xdr:colOff>95250</xdr:colOff>
      <xdr:row>63</xdr:row>
      <xdr:rowOff>94158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136085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6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131673</xdr:rowOff>
    </xdr:from>
    <xdr:to>
      <xdr:col>77</xdr:col>
      <xdr:colOff>95250</xdr:colOff>
      <xdr:row>63</xdr:row>
      <xdr:rowOff>61823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46600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47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121056</xdr:rowOff>
    </xdr:from>
    <xdr:to>
      <xdr:col>73</xdr:col>
      <xdr:colOff>44450</xdr:colOff>
      <xdr:row>63</xdr:row>
      <xdr:rowOff>51206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35983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137947</xdr:rowOff>
    </xdr:from>
    <xdr:to>
      <xdr:col>68</xdr:col>
      <xdr:colOff>203200</xdr:colOff>
      <xdr:row>63</xdr:row>
      <xdr:rowOff>68097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52874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5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97892</xdr:rowOff>
    </xdr:from>
    <xdr:to>
      <xdr:col>64</xdr:col>
      <xdr:colOff>152400</xdr:colOff>
      <xdr:row>63</xdr:row>
      <xdr:rowOff>28042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12819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1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実質公債比率は、事業の抑制・即発債の償還終了などによる元利償還金の減少で改善が図られていたが、分子である準元利償還金の増加や特定財源の減少により前年度比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庁舎建設事業をはじめとした大型事業の元金償還開始や公営企業への元利償還金に対する繰出金の増加などに伴い、数値の上昇が予想されるため、引き続き地方債の新規発行の抑制や有利な起債を活用し、数値の上昇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6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132504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1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108373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164677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130404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将来負担比率については、ふるさと納税推進による「ふるさと思いやり基金」の増加などで改善が図られているが、公営企業が起こした地方債の償還の財源に充てた繰出金の増加により前年度比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今後も引き続き公営企業への元利償還金に対する繰出金の増加、大型事業実施による財政負担が懸念されるため、適切な地方債の発行や事業計画の見直しに努める。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37012</xdr:rowOff>
    </xdr:from>
    <xdr:to>
      <xdr:col>81</xdr:col>
      <xdr:colOff>44450</xdr:colOff>
      <xdr:row>15</xdr:row>
      <xdr:rowOff>91924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437312"/>
          <a:ext cx="8382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86662</xdr:rowOff>
    </xdr:from>
    <xdr:to>
      <xdr:col>68</xdr:col>
      <xdr:colOff>152400</xdr:colOff>
      <xdr:row>14</xdr:row>
      <xdr:rowOff>101358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315512"/>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155562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41124</xdr:rowOff>
    </xdr:from>
    <xdr:to>
      <xdr:col>81</xdr:col>
      <xdr:colOff>95250</xdr:colOff>
      <xdr:row>15</xdr:row>
      <xdr:rowOff>142724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13201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8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157662</xdr:rowOff>
    </xdr:from>
    <xdr:to>
      <xdr:col>77</xdr:col>
      <xdr:colOff>95250</xdr:colOff>
      <xdr:row>14</xdr:row>
      <xdr:rowOff>87812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72589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472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35862</xdr:rowOff>
    </xdr:from>
    <xdr:to>
      <xdr:col>68</xdr:col>
      <xdr:colOff>203200</xdr:colOff>
      <xdr:row>13</xdr:row>
      <xdr:rowOff>137462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147639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50558</xdr:rowOff>
    </xdr:from>
    <xdr:to>
      <xdr:col>64</xdr:col>
      <xdr:colOff>152400</xdr:colOff>
      <xdr:row>14</xdr:row>
      <xdr:rowOff>152158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136935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10,290
10,237
104.92
10,059,536
9,469,321
365,971
5,034,787
9,247,000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4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41910</xdr:rowOff>
    </xdr:from>
    <xdr:to>
      <xdr:col>11</xdr:col>
      <xdr:colOff>60325</xdr:colOff>
      <xdr:row>36</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これは、新型コロナウイルス感染症による行動制限が緩和されたことによる旅費の増加が要因と考えられる。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また、総合食品加工センターにおける食品加工に係る費用が、特に割合を占めているため、今後は、事業内容の精査を行いコスト削減を検討していく。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79375</xdr:rowOff>
    </xdr:from>
    <xdr:to>
      <xdr:col>82</xdr:col>
      <xdr:colOff>107950</xdr:colOff>
      <xdr:row>15</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51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79375</xdr:rowOff>
    </xdr:from>
    <xdr:to>
      <xdr:col>78</xdr:col>
      <xdr:colOff>69850</xdr:colOff>
      <xdr:row>16</xdr:row>
      <xdr:rowOff>3175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511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xdr:rowOff>
    </xdr:from>
    <xdr:to>
      <xdr:col>73</xdr:col>
      <xdr:colOff>180975</xdr:colOff>
      <xdr:row>17</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463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84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28575</xdr:rowOff>
    </xdr:from>
    <xdr:to>
      <xdr:col>78</xdr:col>
      <xdr:colOff>120650</xdr:colOff>
      <xdr:row>15</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140352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6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123825</xdr:rowOff>
    </xdr:from>
    <xdr:to>
      <xdr:col>74</xdr:col>
      <xdr:colOff>31750</xdr:colOff>
      <xdr:row>16</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64152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124477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121557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26307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57</xdr:row>
      <xdr:rowOff>26307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57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も前年度より減少しているが、近年の公営企業の大型事業実施により、今後も元利償還金に対する繰出金の増加も想定されるため、独立採算の原点に立ち返り、使用料の見直しも含め健全化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117203</xdr:rowOff>
    </xdr:from>
    <xdr:to>
      <xdr:col>82</xdr:col>
      <xdr:colOff>107950</xdr:colOff>
      <xdr:row>56</xdr:row>
      <xdr:rowOff>136797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184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95976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7718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95976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42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82930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1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26324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56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45176</xdr:rowOff>
    </xdr:from>
    <xdr:to>
      <xdr:col>69</xdr:col>
      <xdr:colOff>142875</xdr:colOff>
      <xdr:row>57</xdr:row>
      <xdr:rowOff>146776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156953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年度から実施している「補助金等評価委員会」による評価を予算に反映している結果、年々減少していたが、新型コロナウイルス感染症に関する支援等補助金により令和２年度以降増加傾向にある。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各種団体への補助金については、慣例的なものが多いため、同委員会を今後も継続的に開催し、補助金交付が適当であるか、効果が十分に発揮されているか検証を行う。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157480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2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16510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88900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47007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おり、今後も、新庁舎建設事業をはじめとした大型事業の償還開始や新規の大型事業の実施等により増加す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074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83565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83565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199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029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54611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74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54611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3096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115588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169660</xdr:rowOff>
    </xdr:from>
    <xdr:to>
      <xdr:col>29</xdr:col>
      <xdr:colOff>127000</xdr:colOff>
      <xdr:row>16</xdr:row>
      <xdr:rowOff>1461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789035"/>
          <a:ext cx="647700" cy="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169660</xdr:rowOff>
    </xdr:from>
    <xdr:to>
      <xdr:col>26</xdr:col>
      <xdr:colOff>50800</xdr:colOff>
      <xdr:row>16</xdr:row>
      <xdr:rowOff>15940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89035"/>
          <a:ext cx="698500" cy="17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15940</xdr:rowOff>
    </xdr:from>
    <xdr:to>
      <xdr:col>22</xdr:col>
      <xdr:colOff>114300</xdr:colOff>
      <xdr:row>16</xdr:row>
      <xdr:rowOff>58428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06765"/>
          <a:ext cx="698500" cy="42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58428</xdr:rowOff>
    </xdr:from>
    <xdr:to>
      <xdr:col>18</xdr:col>
      <xdr:colOff>177800</xdr:colOff>
      <xdr:row>16</xdr:row>
      <xdr:rowOff>68047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49253"/>
          <a:ext cx="698500" cy="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122111</xdr:rowOff>
    </xdr:from>
    <xdr:to>
      <xdr:col>29</xdr:col>
      <xdr:colOff>177800</xdr:colOff>
      <xdr:row>16</xdr:row>
      <xdr:rowOff>52261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138638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8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118860</xdr:rowOff>
    </xdr:from>
    <xdr:to>
      <xdr:col>26</xdr:col>
      <xdr:colOff>101600</xdr:colOff>
      <xdr:row>16</xdr:row>
      <xdr:rowOff>49010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3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59187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0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136590</xdr:rowOff>
    </xdr:from>
    <xdr:to>
      <xdr:col>22</xdr:col>
      <xdr:colOff>165100</xdr:colOff>
      <xdr:row>16</xdr:row>
      <xdr:rowOff>66740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5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76917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2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7628</xdr:rowOff>
    </xdr:from>
    <xdr:to>
      <xdr:col>19</xdr:col>
      <xdr:colOff>38100</xdr:colOff>
      <xdr:row>16</xdr:row>
      <xdr:rowOff>109228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9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119405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17247</xdr:rowOff>
    </xdr:from>
    <xdr:to>
      <xdr:col>15</xdr:col>
      <xdr:colOff>101600</xdr:colOff>
      <xdr:row>16</xdr:row>
      <xdr:rowOff>118847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0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129024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7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233318</xdr:rowOff>
    </xdr:from>
    <xdr:to>
      <xdr:col>29</xdr:col>
      <xdr:colOff>127000</xdr:colOff>
      <xdr:row>34</xdr:row>
      <xdr:rowOff>314947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00768"/>
          <a:ext cx="647700" cy="8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314947</xdr:rowOff>
    </xdr:from>
    <xdr:to>
      <xdr:col>26</xdr:col>
      <xdr:colOff>50800</xdr:colOff>
      <xdr:row>34</xdr:row>
      <xdr:rowOff>339598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82397"/>
          <a:ext cx="698500" cy="2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339598</xdr:rowOff>
    </xdr:from>
    <xdr:to>
      <xdr:col>22</xdr:col>
      <xdr:colOff>114300</xdr:colOff>
      <xdr:row>35</xdr:row>
      <xdr:rowOff>68345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07048"/>
          <a:ext cx="6985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68345</xdr:rowOff>
    </xdr:from>
    <xdr:to>
      <xdr:col>18</xdr:col>
      <xdr:colOff>177800</xdr:colOff>
      <xdr:row>35</xdr:row>
      <xdr:rowOff>189160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78695"/>
          <a:ext cx="698500" cy="12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182518</xdr:rowOff>
    </xdr:from>
    <xdr:to>
      <xdr:col>29</xdr:col>
      <xdr:colOff>177800</xdr:colOff>
      <xdr:row>34</xdr:row>
      <xdr:rowOff>284118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4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27595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264147</xdr:rowOff>
    </xdr:from>
    <xdr:to>
      <xdr:col>26</xdr:col>
      <xdr:colOff>101600</xdr:colOff>
      <xdr:row>35</xdr:row>
      <xdr:rowOff>22847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3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33024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00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288798</xdr:rowOff>
    </xdr:from>
    <xdr:to>
      <xdr:col>22</xdr:col>
      <xdr:colOff>165100</xdr:colOff>
      <xdr:row>35</xdr:row>
      <xdr:rowOff>47498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57675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2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17545</xdr:rowOff>
    </xdr:from>
    <xdr:to>
      <xdr:col>19</xdr:col>
      <xdr:colOff>38100</xdr:colOff>
      <xdr:row>35</xdr:row>
      <xdr:rowOff>119145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129322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138360</xdr:rowOff>
    </xdr:from>
    <xdr:to>
      <xdr:col>15</xdr:col>
      <xdr:colOff>101600</xdr:colOff>
      <xdr:row>35</xdr:row>
      <xdr:rowOff>239960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224737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3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10,290
10,237
104.92
10,059,536
9,469,321
365,971
5,034,787
9,247,000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7066</xdr:rowOff>
    </xdr:from>
    <xdr:to>
      <xdr:col>24</xdr:col>
      <xdr:colOff>63500</xdr:colOff>
      <xdr:row>35</xdr:row>
      <xdr:rowOff>22606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07816"/>
          <a:ext cx="8382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22606</xdr:rowOff>
    </xdr:from>
    <xdr:to>
      <xdr:col>19</xdr:col>
      <xdr:colOff>177800</xdr:colOff>
      <xdr:row>35</xdr:row>
      <xdr:rowOff>24198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23356"/>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24198</xdr:rowOff>
    </xdr:from>
    <xdr:to>
      <xdr:col>15</xdr:col>
      <xdr:colOff>50800</xdr:colOff>
      <xdr:row>35</xdr:row>
      <xdr:rowOff>115857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24948"/>
          <a:ext cx="889000" cy="9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115857</xdr:rowOff>
    </xdr:from>
    <xdr:to>
      <xdr:col>10</xdr:col>
      <xdr:colOff>114300</xdr:colOff>
      <xdr:row>35</xdr:row>
      <xdr:rowOff>125321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166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127716</xdr:rowOff>
    </xdr:from>
    <xdr:to>
      <xdr:col>24</xdr:col>
      <xdr:colOff>114300</xdr:colOff>
      <xdr:row>35</xdr:row>
      <xdr:rowOff>57866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150593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0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143256</xdr:rowOff>
    </xdr:from>
    <xdr:to>
      <xdr:col>20</xdr:col>
      <xdr:colOff>38100</xdr:colOff>
      <xdr:row>35</xdr:row>
      <xdr:rowOff>73406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89933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4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144848</xdr:rowOff>
    </xdr:from>
    <xdr:to>
      <xdr:col>15</xdr:col>
      <xdr:colOff>101600</xdr:colOff>
      <xdr:row>35</xdr:row>
      <xdr:rowOff>74998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91525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65057</xdr:rowOff>
    </xdr:from>
    <xdr:to>
      <xdr:col>10</xdr:col>
      <xdr:colOff>165100</xdr:colOff>
      <xdr:row>35</xdr:row>
      <xdr:rowOff>166657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11734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4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74521</xdr:rowOff>
    </xdr:from>
    <xdr:to>
      <xdr:col>6</xdr:col>
      <xdr:colOff>38100</xdr:colOff>
      <xdr:row>36</xdr:row>
      <xdr:rowOff>4671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21198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19800</xdr:rowOff>
    </xdr:from>
    <xdr:to>
      <xdr:col>24</xdr:col>
      <xdr:colOff>63500</xdr:colOff>
      <xdr:row>56</xdr:row>
      <xdr:rowOff>33799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21000"/>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19800</xdr:rowOff>
    </xdr:from>
    <xdr:to>
      <xdr:col>19</xdr:col>
      <xdr:colOff>177800</xdr:colOff>
      <xdr:row>56</xdr:row>
      <xdr:rowOff>61413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21000"/>
          <a:ext cx="889000" cy="4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162098</xdr:rowOff>
    </xdr:from>
    <xdr:to>
      <xdr:col>15</xdr:col>
      <xdr:colOff>50800</xdr:colOff>
      <xdr:row>56</xdr:row>
      <xdr:rowOff>61413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91848"/>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162098</xdr:rowOff>
    </xdr:from>
    <xdr:to>
      <xdr:col>10</xdr:col>
      <xdr:colOff>114300</xdr:colOff>
      <xdr:row>56</xdr:row>
      <xdr:rowOff>19896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91848"/>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154449</xdr:rowOff>
    </xdr:from>
    <xdr:to>
      <xdr:col>24</xdr:col>
      <xdr:colOff>114300</xdr:colOff>
      <xdr:row>56</xdr:row>
      <xdr:rowOff>84599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132876</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140450</xdr:rowOff>
    </xdr:from>
    <xdr:to>
      <xdr:col>20</xdr:col>
      <xdr:colOff>38100</xdr:colOff>
      <xdr:row>56</xdr:row>
      <xdr:rowOff>70600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87127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10613</xdr:rowOff>
    </xdr:from>
    <xdr:to>
      <xdr:col>15</xdr:col>
      <xdr:colOff>101600</xdr:colOff>
      <xdr:row>56</xdr:row>
      <xdr:rowOff>112213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103340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111298</xdr:rowOff>
    </xdr:from>
    <xdr:to>
      <xdr:col>10</xdr:col>
      <xdr:colOff>165100</xdr:colOff>
      <xdr:row>56</xdr:row>
      <xdr:rowOff>41448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57975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31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140546</xdr:rowOff>
    </xdr:from>
    <xdr:to>
      <xdr:col>6</xdr:col>
      <xdr:colOff>38100</xdr:colOff>
      <xdr:row>56</xdr:row>
      <xdr:rowOff>70696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87223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3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92380</xdr:rowOff>
    </xdr:from>
    <xdr:to>
      <xdr:col>24</xdr:col>
      <xdr:colOff>63500</xdr:colOff>
      <xdr:row>78</xdr:row>
      <xdr:rowOff>89027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94030"/>
          <a:ext cx="838200" cy="1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92380</xdr:rowOff>
    </xdr:from>
    <xdr:to>
      <xdr:col>19</xdr:col>
      <xdr:colOff>177800</xdr:colOff>
      <xdr:row>78</xdr:row>
      <xdr:rowOff>103315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94030"/>
          <a:ext cx="889000" cy="18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103315</xdr:rowOff>
    </xdr:from>
    <xdr:to>
      <xdr:col>15</xdr:col>
      <xdr:colOff>50800</xdr:colOff>
      <xdr:row>78</xdr:row>
      <xdr:rowOff>112192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641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103581</xdr:rowOff>
    </xdr:from>
    <xdr:to>
      <xdr:col>10</xdr:col>
      <xdr:colOff>114300</xdr:colOff>
      <xdr:row>78</xdr:row>
      <xdr:rowOff>112192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668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38227</xdr:rowOff>
    </xdr:from>
    <xdr:to>
      <xdr:col>24</xdr:col>
      <xdr:colOff>114300</xdr:colOff>
      <xdr:row>78</xdr:row>
      <xdr:rowOff>139827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124604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41580</xdr:rowOff>
    </xdr:from>
    <xdr:to>
      <xdr:col>20</xdr:col>
      <xdr:colOff>38100</xdr:colOff>
      <xdr:row>77</xdr:row>
      <xdr:rowOff>143180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159707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1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52515</xdr:rowOff>
    </xdr:from>
    <xdr:to>
      <xdr:col>15</xdr:col>
      <xdr:colOff>101600</xdr:colOff>
      <xdr:row>78</xdr:row>
      <xdr:rowOff>154115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145242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61392</xdr:rowOff>
    </xdr:from>
    <xdr:to>
      <xdr:col>10</xdr:col>
      <xdr:colOff>165100</xdr:colOff>
      <xdr:row>78</xdr:row>
      <xdr:rowOff>162992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154119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52781</xdr:rowOff>
    </xdr:from>
    <xdr:to>
      <xdr:col>6</xdr:col>
      <xdr:colOff>38100</xdr:colOff>
      <xdr:row>78</xdr:row>
      <xdr:rowOff>154381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145508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52408</xdr:rowOff>
    </xdr:from>
    <xdr:to>
      <xdr:col>24</xdr:col>
      <xdr:colOff>63500</xdr:colOff>
      <xdr:row>92</xdr:row>
      <xdr:rowOff>167295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5654358"/>
          <a:ext cx="838200" cy="2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52408</xdr:rowOff>
    </xdr:from>
    <xdr:to>
      <xdr:col>19</xdr:col>
      <xdr:colOff>177800</xdr:colOff>
      <xdr:row>93</xdr:row>
      <xdr:rowOff>164269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654358"/>
          <a:ext cx="889000" cy="4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164269</xdr:rowOff>
    </xdr:from>
    <xdr:to>
      <xdr:col>15</xdr:col>
      <xdr:colOff>50800</xdr:colOff>
      <xdr:row>94</xdr:row>
      <xdr:rowOff>119159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109119"/>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119159</xdr:rowOff>
    </xdr:from>
    <xdr:to>
      <xdr:col>10</xdr:col>
      <xdr:colOff>114300</xdr:colOff>
      <xdr:row>95</xdr:row>
      <xdr:rowOff>17182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235459"/>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116495</xdr:rowOff>
    </xdr:from>
    <xdr:to>
      <xdr:col>24</xdr:col>
      <xdr:colOff>114300</xdr:colOff>
      <xdr:row>93</xdr:row>
      <xdr:rowOff>46645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88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139372</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74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1608</xdr:rowOff>
    </xdr:from>
    <xdr:to>
      <xdr:col>20</xdr:col>
      <xdr:colOff>38100</xdr:colOff>
      <xdr:row>91</xdr:row>
      <xdr:rowOff>103208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6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119735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37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113469</xdr:rowOff>
    </xdr:from>
    <xdr:to>
      <xdr:col>15</xdr:col>
      <xdr:colOff>101600</xdr:colOff>
      <xdr:row>94</xdr:row>
      <xdr:rowOff>43619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0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60146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8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68359</xdr:rowOff>
    </xdr:from>
    <xdr:to>
      <xdr:col>10</xdr:col>
      <xdr:colOff>165100</xdr:colOff>
      <xdr:row>94</xdr:row>
      <xdr:rowOff>169959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15036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95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137832</xdr:rowOff>
    </xdr:from>
    <xdr:to>
      <xdr:col>6</xdr:col>
      <xdr:colOff>38100</xdr:colOff>
      <xdr:row>95</xdr:row>
      <xdr:rowOff>67982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2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84509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02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10354</xdr:rowOff>
    </xdr:from>
    <xdr:to>
      <xdr:col>55</xdr:col>
      <xdr:colOff>0</xdr:colOff>
      <xdr:row>34</xdr:row>
      <xdr:rowOff>116186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39654"/>
          <a:ext cx="838200" cy="10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153476</xdr:rowOff>
    </xdr:from>
    <xdr:to>
      <xdr:col>50</xdr:col>
      <xdr:colOff>114300</xdr:colOff>
      <xdr:row>34</xdr:row>
      <xdr:rowOff>10354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68426"/>
          <a:ext cx="889000" cy="3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153476</xdr:rowOff>
    </xdr:from>
    <xdr:to>
      <xdr:col>45</xdr:col>
      <xdr:colOff>177800</xdr:colOff>
      <xdr:row>35</xdr:row>
      <xdr:rowOff>133436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68426"/>
          <a:ext cx="889000" cy="6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67545</xdr:rowOff>
    </xdr:from>
    <xdr:to>
      <xdr:col>41</xdr:col>
      <xdr:colOff>50800</xdr:colOff>
      <xdr:row>35</xdr:row>
      <xdr:rowOff>133436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068295"/>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65386</xdr:rowOff>
    </xdr:from>
    <xdr:to>
      <xdr:col>55</xdr:col>
      <xdr:colOff>50800</xdr:colOff>
      <xdr:row>34</xdr:row>
      <xdr:rowOff>166986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88263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131004</xdr:rowOff>
    </xdr:from>
    <xdr:to>
      <xdr:col>50</xdr:col>
      <xdr:colOff>165100</xdr:colOff>
      <xdr:row>34</xdr:row>
      <xdr:rowOff>61154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77681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56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102676</xdr:rowOff>
    </xdr:from>
    <xdr:to>
      <xdr:col>46</xdr:col>
      <xdr:colOff>38100</xdr:colOff>
      <xdr:row>32</xdr:row>
      <xdr:rowOff>32826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49353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1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82636</xdr:rowOff>
    </xdr:from>
    <xdr:to>
      <xdr:col>41</xdr:col>
      <xdr:colOff>101600</xdr:colOff>
      <xdr:row>36</xdr:row>
      <xdr:rowOff>12786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29313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16745</xdr:rowOff>
    </xdr:from>
    <xdr:to>
      <xdr:col>36</xdr:col>
      <xdr:colOff>165100</xdr:colOff>
      <xdr:row>35</xdr:row>
      <xdr:rowOff>118345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134872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166332</xdr:rowOff>
    </xdr:from>
    <xdr:to>
      <xdr:col>55</xdr:col>
      <xdr:colOff>0</xdr:colOff>
      <xdr:row>53</xdr:row>
      <xdr:rowOff>42609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8910282"/>
          <a:ext cx="838200" cy="2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166332</xdr:rowOff>
    </xdr:from>
    <xdr:to>
      <xdr:col>50</xdr:col>
      <xdr:colOff>114300</xdr:colOff>
      <xdr:row>53</xdr:row>
      <xdr:rowOff>104670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8910282"/>
          <a:ext cx="889000" cy="2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104670</xdr:rowOff>
    </xdr:from>
    <xdr:to>
      <xdr:col>45</xdr:col>
      <xdr:colOff>177800</xdr:colOff>
      <xdr:row>56</xdr:row>
      <xdr:rowOff>26794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191520"/>
          <a:ext cx="889000" cy="4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26081</xdr:rowOff>
    </xdr:from>
    <xdr:to>
      <xdr:col>41</xdr:col>
      <xdr:colOff>50800</xdr:colOff>
      <xdr:row>56</xdr:row>
      <xdr:rowOff>26794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62728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163259</xdr:rowOff>
    </xdr:from>
    <xdr:to>
      <xdr:col>55</xdr:col>
      <xdr:colOff>50800</xdr:colOff>
      <xdr:row>53</xdr:row>
      <xdr:rowOff>93409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0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14686</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93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115532</xdr:rowOff>
    </xdr:from>
    <xdr:to>
      <xdr:col>50</xdr:col>
      <xdr:colOff>165100</xdr:colOff>
      <xdr:row>52</xdr:row>
      <xdr:rowOff>45682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88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62209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863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53870</xdr:rowOff>
    </xdr:from>
    <xdr:to>
      <xdr:col>46</xdr:col>
      <xdr:colOff>38100</xdr:colOff>
      <xdr:row>53</xdr:row>
      <xdr:rowOff>155470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91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147444</xdr:rowOff>
    </xdr:from>
    <xdr:to>
      <xdr:col>41</xdr:col>
      <xdr:colOff>101600</xdr:colOff>
      <xdr:row>56</xdr:row>
      <xdr:rowOff>77594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6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146731</xdr:rowOff>
    </xdr:from>
    <xdr:to>
      <xdr:col>36</xdr:col>
      <xdr:colOff>165100</xdr:colOff>
      <xdr:row>56</xdr:row>
      <xdr:rowOff>76881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5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93408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101097</xdr:rowOff>
    </xdr:from>
    <xdr:to>
      <xdr:col>55</xdr:col>
      <xdr:colOff>0</xdr:colOff>
      <xdr:row>74</xdr:row>
      <xdr:rowOff>84874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274047"/>
          <a:ext cx="838200" cy="49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101097</xdr:rowOff>
    </xdr:from>
    <xdr:to>
      <xdr:col>50</xdr:col>
      <xdr:colOff>114300</xdr:colOff>
      <xdr:row>75</xdr:row>
      <xdr:rowOff>16347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274047"/>
          <a:ext cx="889000" cy="6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16347</xdr:rowOff>
    </xdr:from>
    <xdr:to>
      <xdr:col>45</xdr:col>
      <xdr:colOff>177800</xdr:colOff>
      <xdr:row>77</xdr:row>
      <xdr:rowOff>163787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875097"/>
          <a:ext cx="889000" cy="49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156259</xdr:rowOff>
    </xdr:from>
    <xdr:to>
      <xdr:col>41</xdr:col>
      <xdr:colOff>50800</xdr:colOff>
      <xdr:row>77</xdr:row>
      <xdr:rowOff>163787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86459"/>
          <a:ext cx="889000" cy="17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34074</xdr:rowOff>
    </xdr:from>
    <xdr:to>
      <xdr:col>55</xdr:col>
      <xdr:colOff>50800</xdr:colOff>
      <xdr:row>74</xdr:row>
      <xdr:rowOff>135674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56951</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57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50297</xdr:rowOff>
    </xdr:from>
    <xdr:to>
      <xdr:col>50</xdr:col>
      <xdr:colOff>165100</xdr:colOff>
      <xdr:row>71</xdr:row>
      <xdr:rowOff>151897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2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168424</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199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136997</xdr:rowOff>
    </xdr:from>
    <xdr:to>
      <xdr:col>46</xdr:col>
      <xdr:colOff>38100</xdr:colOff>
      <xdr:row>75</xdr:row>
      <xdr:rowOff>67147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83674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59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112987</xdr:rowOff>
    </xdr:from>
    <xdr:to>
      <xdr:col>41</xdr:col>
      <xdr:colOff>101600</xdr:colOff>
      <xdr:row>78</xdr:row>
      <xdr:rowOff>43137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34264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105459</xdr:rowOff>
    </xdr:from>
    <xdr:to>
      <xdr:col>36</xdr:col>
      <xdr:colOff>165100</xdr:colOff>
      <xdr:row>77</xdr:row>
      <xdr:rowOff>35609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52135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3088</xdr:rowOff>
    </xdr:from>
    <xdr:to>
      <xdr:col>55</xdr:col>
      <xdr:colOff>0</xdr:colOff>
      <xdr:row>97</xdr:row>
      <xdr:rowOff>70292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33738"/>
          <a:ext cx="838200"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2787</xdr:rowOff>
    </xdr:from>
    <xdr:to>
      <xdr:col>50</xdr:col>
      <xdr:colOff>114300</xdr:colOff>
      <xdr:row>97</xdr:row>
      <xdr:rowOff>70292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33437"/>
          <a:ext cx="889000" cy="6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2787</xdr:rowOff>
    </xdr:from>
    <xdr:to>
      <xdr:col>45</xdr:col>
      <xdr:colOff>177800</xdr:colOff>
      <xdr:row>97</xdr:row>
      <xdr:rowOff>69534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33437"/>
          <a:ext cx="889000" cy="6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69534</xdr:rowOff>
    </xdr:from>
    <xdr:to>
      <xdr:col>41</xdr:col>
      <xdr:colOff>50800</xdr:colOff>
      <xdr:row>97</xdr:row>
      <xdr:rowOff>166720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00184"/>
          <a:ext cx="889000" cy="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123738</xdr:rowOff>
    </xdr:from>
    <xdr:to>
      <xdr:col>55</xdr:col>
      <xdr:colOff>50800</xdr:colOff>
      <xdr:row>97</xdr:row>
      <xdr:rowOff>53888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146615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19492</xdr:rowOff>
    </xdr:from>
    <xdr:to>
      <xdr:col>50</xdr:col>
      <xdr:colOff>165100</xdr:colOff>
      <xdr:row>97</xdr:row>
      <xdr:rowOff>121092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112219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123437</xdr:rowOff>
    </xdr:from>
    <xdr:to>
      <xdr:col>46</xdr:col>
      <xdr:colOff>38100</xdr:colOff>
      <xdr:row>97</xdr:row>
      <xdr:rowOff>53587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5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18734</xdr:rowOff>
    </xdr:from>
    <xdr:to>
      <xdr:col>41</xdr:col>
      <xdr:colOff>101600</xdr:colOff>
      <xdr:row>97</xdr:row>
      <xdr:rowOff>120334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111461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115920</xdr:rowOff>
    </xdr:from>
    <xdr:to>
      <xdr:col>36</xdr:col>
      <xdr:colOff>165100</xdr:colOff>
      <xdr:row>98</xdr:row>
      <xdr:rowOff>46070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31858</xdr:rowOff>
    </xdr:from>
    <xdr:to>
      <xdr:col>85</xdr:col>
      <xdr:colOff>127000</xdr:colOff>
      <xdr:row>38</xdr:row>
      <xdr:rowOff>148844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546958"/>
          <a:ext cx="8382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148844</xdr:rowOff>
    </xdr:from>
    <xdr:to>
      <xdr:col>81</xdr:col>
      <xdr:colOff>50800</xdr:colOff>
      <xdr:row>39</xdr:row>
      <xdr:rowOff>9284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6394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146939</xdr:rowOff>
    </xdr:from>
    <xdr:to>
      <xdr:col>76</xdr:col>
      <xdr:colOff>114300</xdr:colOff>
      <xdr:row>39</xdr:row>
      <xdr:rowOff>9284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490589"/>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146939</xdr:rowOff>
    </xdr:from>
    <xdr:to>
      <xdr:col>71</xdr:col>
      <xdr:colOff>177800</xdr:colOff>
      <xdr:row>38</xdr:row>
      <xdr:rowOff>97885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490589"/>
          <a:ext cx="889000" cy="1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152508</xdr:rowOff>
    </xdr:from>
    <xdr:to>
      <xdr:col>85</xdr:col>
      <xdr:colOff>177800</xdr:colOff>
      <xdr:row>38</xdr:row>
      <xdr:rowOff>82659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96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3935</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4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98044</xdr:rowOff>
    </xdr:from>
    <xdr:to>
      <xdr:col>81</xdr:col>
      <xdr:colOff>101600</xdr:colOff>
      <xdr:row>39</xdr:row>
      <xdr:rowOff>28194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19321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129934</xdr:rowOff>
    </xdr:from>
    <xdr:to>
      <xdr:col>76</xdr:col>
      <xdr:colOff>165100</xdr:colOff>
      <xdr:row>39</xdr:row>
      <xdr:rowOff>60084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51211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96139</xdr:rowOff>
    </xdr:from>
    <xdr:to>
      <xdr:col>72</xdr:col>
      <xdr:colOff>38100</xdr:colOff>
      <xdr:row>38</xdr:row>
      <xdr:rowOff>26289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42816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2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47085</xdr:rowOff>
    </xdr:from>
    <xdr:to>
      <xdr:col>67</xdr:col>
      <xdr:colOff>101600</xdr:colOff>
      <xdr:row>38</xdr:row>
      <xdr:rowOff>148685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165212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130792</xdr:rowOff>
    </xdr:from>
    <xdr:to>
      <xdr:col>85</xdr:col>
      <xdr:colOff>127000</xdr:colOff>
      <xdr:row>75</xdr:row>
      <xdr:rowOff>143167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89542"/>
          <a:ext cx="8382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143167</xdr:rowOff>
    </xdr:from>
    <xdr:to>
      <xdr:col>81</xdr:col>
      <xdr:colOff>50800</xdr:colOff>
      <xdr:row>75</xdr:row>
      <xdr:rowOff>148371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001917"/>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148371</xdr:rowOff>
    </xdr:from>
    <xdr:to>
      <xdr:col>76</xdr:col>
      <xdr:colOff>114300</xdr:colOff>
      <xdr:row>75</xdr:row>
      <xdr:rowOff>152874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07121"/>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151792</xdr:rowOff>
    </xdr:from>
    <xdr:to>
      <xdr:col>71</xdr:col>
      <xdr:colOff>177800</xdr:colOff>
      <xdr:row>75</xdr:row>
      <xdr:rowOff>152874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105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79992</xdr:rowOff>
    </xdr:from>
    <xdr:to>
      <xdr:col>85</xdr:col>
      <xdr:colOff>177800</xdr:colOff>
      <xdr:row>76</xdr:row>
      <xdr:rowOff>10142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102869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92367</xdr:rowOff>
    </xdr:from>
    <xdr:to>
      <xdr:col>81</xdr:col>
      <xdr:colOff>101600</xdr:colOff>
      <xdr:row>76</xdr:row>
      <xdr:rowOff>22516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39044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97572</xdr:rowOff>
    </xdr:from>
    <xdr:to>
      <xdr:col>76</xdr:col>
      <xdr:colOff>165100</xdr:colOff>
      <xdr:row>76</xdr:row>
      <xdr:rowOff>27722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44249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102075</xdr:rowOff>
    </xdr:from>
    <xdr:to>
      <xdr:col>72</xdr:col>
      <xdr:colOff>38100</xdr:colOff>
      <xdr:row>76</xdr:row>
      <xdr:rowOff>32224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60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48752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100993</xdr:rowOff>
    </xdr:from>
    <xdr:to>
      <xdr:col>67</xdr:col>
      <xdr:colOff>101600</xdr:colOff>
      <xdr:row>76</xdr:row>
      <xdr:rowOff>31142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47670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28175</xdr:rowOff>
    </xdr:from>
    <xdr:to>
      <xdr:col>85</xdr:col>
      <xdr:colOff>127000</xdr:colOff>
      <xdr:row>98</xdr:row>
      <xdr:rowOff>38102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30275"/>
          <a:ext cx="8382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159511</xdr:rowOff>
    </xdr:from>
    <xdr:to>
      <xdr:col>81</xdr:col>
      <xdr:colOff>50800</xdr:colOff>
      <xdr:row>98</xdr:row>
      <xdr:rowOff>38102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790161"/>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107508</xdr:rowOff>
    </xdr:from>
    <xdr:to>
      <xdr:col>76</xdr:col>
      <xdr:colOff>114300</xdr:colOff>
      <xdr:row>97</xdr:row>
      <xdr:rowOff>159511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738158"/>
          <a:ext cx="889000" cy="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107508</xdr:rowOff>
    </xdr:from>
    <xdr:to>
      <xdr:col>71</xdr:col>
      <xdr:colOff>177800</xdr:colOff>
      <xdr:row>97</xdr:row>
      <xdr:rowOff>151212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738158"/>
          <a:ext cx="889000" cy="4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148825</xdr:rowOff>
    </xdr:from>
    <xdr:to>
      <xdr:col>85</xdr:col>
      <xdr:colOff>177800</xdr:colOff>
      <xdr:row>98</xdr:row>
      <xdr:rowOff>78975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63752</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158752</xdr:rowOff>
    </xdr:from>
    <xdr:to>
      <xdr:col>81</xdr:col>
      <xdr:colOff>101600</xdr:colOff>
      <xdr:row>98</xdr:row>
      <xdr:rowOff>88902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80029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108711</xdr:rowOff>
    </xdr:from>
    <xdr:to>
      <xdr:col>76</xdr:col>
      <xdr:colOff>165100</xdr:colOff>
      <xdr:row>98</xdr:row>
      <xdr:rowOff>38861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55388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56708</xdr:rowOff>
    </xdr:from>
    <xdr:to>
      <xdr:col>72</xdr:col>
      <xdr:colOff>38100</xdr:colOff>
      <xdr:row>97</xdr:row>
      <xdr:rowOff>158308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3385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100412</xdr:rowOff>
    </xdr:from>
    <xdr:to>
      <xdr:col>67</xdr:col>
      <xdr:colOff>101600</xdr:colOff>
      <xdr:row>98</xdr:row>
      <xdr:rowOff>30562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47089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0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132590</xdr:rowOff>
    </xdr:from>
    <xdr:to>
      <xdr:col>116</xdr:col>
      <xdr:colOff>63500</xdr:colOff>
      <xdr:row>58</xdr:row>
      <xdr:rowOff>135699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76690"/>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132590</xdr:rowOff>
    </xdr:from>
    <xdr:to>
      <xdr:col>111</xdr:col>
      <xdr:colOff>177800</xdr:colOff>
      <xdr:row>58</xdr:row>
      <xdr:rowOff>134579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76690"/>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133642</xdr:rowOff>
    </xdr:from>
    <xdr:to>
      <xdr:col>107</xdr:col>
      <xdr:colOff>50800</xdr:colOff>
      <xdr:row>58</xdr:row>
      <xdr:rowOff>134579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77742"/>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131196</xdr:rowOff>
    </xdr:from>
    <xdr:to>
      <xdr:col>102</xdr:col>
      <xdr:colOff>114300</xdr:colOff>
      <xdr:row>58</xdr:row>
      <xdr:rowOff>133642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7529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84899</xdr:rowOff>
    </xdr:from>
    <xdr:to>
      <xdr:col>116</xdr:col>
      <xdr:colOff>114300</xdr:colOff>
      <xdr:row>59</xdr:row>
      <xdr:rowOff>15049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81790</xdr:rowOff>
    </xdr:from>
    <xdr:to>
      <xdr:col>112</xdr:col>
      <xdr:colOff>38100</xdr:colOff>
      <xdr:row>59</xdr:row>
      <xdr:rowOff>11940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3067</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83779</xdr:rowOff>
    </xdr:from>
    <xdr:to>
      <xdr:col>107</xdr:col>
      <xdr:colOff>101600</xdr:colOff>
      <xdr:row>59</xdr:row>
      <xdr:rowOff>13929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5056</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82842</xdr:rowOff>
    </xdr:from>
    <xdr:to>
      <xdr:col>102</xdr:col>
      <xdr:colOff>165100</xdr:colOff>
      <xdr:row>59</xdr:row>
      <xdr:rowOff>12992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4119</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1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80396</xdr:rowOff>
    </xdr:from>
    <xdr:to>
      <xdr:col>98</xdr:col>
      <xdr:colOff>38100</xdr:colOff>
      <xdr:row>59</xdr:row>
      <xdr:rowOff>10546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1673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32519</xdr:rowOff>
    </xdr:from>
    <xdr:to>
      <xdr:col>116</xdr:col>
      <xdr:colOff>63500</xdr:colOff>
      <xdr:row>75</xdr:row>
      <xdr:rowOff>60757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891269"/>
          <a:ext cx="838200" cy="2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32519</xdr:rowOff>
    </xdr:from>
    <xdr:to>
      <xdr:col>111</xdr:col>
      <xdr:colOff>177800</xdr:colOff>
      <xdr:row>75</xdr:row>
      <xdr:rowOff>84771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91269"/>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149214</xdr:rowOff>
    </xdr:from>
    <xdr:to>
      <xdr:col>107</xdr:col>
      <xdr:colOff>50800</xdr:colOff>
      <xdr:row>75</xdr:row>
      <xdr:rowOff>84771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36514"/>
          <a:ext cx="8890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149214</xdr:rowOff>
    </xdr:from>
    <xdr:to>
      <xdr:col>102</xdr:col>
      <xdr:colOff>114300</xdr:colOff>
      <xdr:row>75</xdr:row>
      <xdr:rowOff>27599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3651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9957</xdr:rowOff>
    </xdr:from>
    <xdr:to>
      <xdr:col>116</xdr:col>
      <xdr:colOff>114300</xdr:colOff>
      <xdr:row>75</xdr:row>
      <xdr:rowOff>111557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32834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153169</xdr:rowOff>
    </xdr:from>
    <xdr:to>
      <xdr:col>112</xdr:col>
      <xdr:colOff>38100</xdr:colOff>
      <xdr:row>75</xdr:row>
      <xdr:rowOff>83319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33971</xdr:rowOff>
    </xdr:from>
    <xdr:to>
      <xdr:col>107</xdr:col>
      <xdr:colOff>101600</xdr:colOff>
      <xdr:row>75</xdr:row>
      <xdr:rowOff>135571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152098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98414</xdr:rowOff>
    </xdr:from>
    <xdr:to>
      <xdr:col>102</xdr:col>
      <xdr:colOff>165100</xdr:colOff>
      <xdr:row>75</xdr:row>
      <xdr:rowOff>28564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45091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148249</xdr:rowOff>
    </xdr:from>
    <xdr:to>
      <xdr:col>98</xdr:col>
      <xdr:colOff>38100</xdr:colOff>
      <xdr:row>75</xdr:row>
      <xdr:rowOff>78399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94926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baseline="0">
              <a:latin typeface="ＭＳ Ｐゴシック" panose="020B0600070205080204" pitchFamily="50" charset="-128"/>
              <a:ea typeface="ＭＳ Ｐゴシック" panose="020B0600070205080204" pitchFamily="50" charset="-128"/>
            </a:rPr>
            <a:t>1,094,822</a:t>
          </a:r>
          <a:r>
            <a:rPr kumimoji="1" lang="ja-JP" altLang="en-US" sz="1300" baseline="0">
              <a:latin typeface="ＭＳ Ｐゴシック" panose="020B0600070205080204" pitchFamily="50" charset="-128"/>
              <a:ea typeface="ＭＳ Ｐゴシック" panose="020B0600070205080204" pitchFamily="50" charset="-128"/>
            </a:rPr>
            <a:t>円となっている。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類似団体内平均値より高コストとなっている扶助費については、住民１人当たり</a:t>
          </a:r>
          <a:r>
            <a:rPr kumimoji="1" lang="en-US" altLang="ja-JP" sz="1300" baseline="0">
              <a:latin typeface="ＭＳ Ｐゴシック" panose="020B0600070205080204" pitchFamily="50" charset="-128"/>
              <a:ea typeface="ＭＳ Ｐゴシック" panose="020B0600070205080204" pitchFamily="50" charset="-128"/>
            </a:rPr>
            <a:t>133,965</a:t>
          </a:r>
          <a:r>
            <a:rPr kumimoji="1" lang="ja-JP" altLang="en-US" sz="1300" baseline="0">
              <a:latin typeface="ＭＳ Ｐゴシック" panose="020B0600070205080204" pitchFamily="50" charset="-128"/>
              <a:ea typeface="ＭＳ Ｐゴシック" panose="020B0600070205080204" pitchFamily="50" charset="-128"/>
            </a:rPr>
            <a:t>円となっており、昨年より減少している。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普通建設事業費については、住民１人当たり</a:t>
          </a:r>
          <a:r>
            <a:rPr kumimoji="1" lang="en-US" altLang="ja-JP" sz="1300" baseline="0">
              <a:latin typeface="ＭＳ Ｐゴシック" panose="020B0600070205080204" pitchFamily="50" charset="-128"/>
              <a:ea typeface="ＭＳ Ｐゴシック" panose="020B0600070205080204" pitchFamily="50" charset="-128"/>
            </a:rPr>
            <a:t>208,736</a:t>
          </a:r>
          <a:r>
            <a:rPr kumimoji="1" lang="ja-JP" altLang="en-US" sz="1300" baseline="0">
              <a:latin typeface="ＭＳ Ｐゴシック" panose="020B0600070205080204" pitchFamily="50" charset="-128"/>
              <a:ea typeface="ＭＳ Ｐゴシック" panose="020B0600070205080204" pitchFamily="50" charset="-128"/>
            </a:rPr>
            <a:t>円で新庁舎建設事業や他の大型事業等の新規整備によるもので、類似団体内平均値よりも大きく上回っている。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その他、公共施設を多く保有しており、老朽化のため更新の必要な施設が今後増えることから、公共施設等総合管理計画に基づき更新を行っていく。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10,290
10,237
104.92
10,059,536
9,469,321
365,971
5,034,787
9,247,000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131318</xdr:rowOff>
    </xdr:from>
    <xdr:to>
      <xdr:col>24</xdr:col>
      <xdr:colOff>63500</xdr:colOff>
      <xdr:row>34</xdr:row>
      <xdr:rowOff>91884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9168"/>
          <a:ext cx="838200" cy="1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58928</xdr:rowOff>
    </xdr:from>
    <xdr:to>
      <xdr:col>19</xdr:col>
      <xdr:colOff>177800</xdr:colOff>
      <xdr:row>34</xdr:row>
      <xdr:rowOff>91884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88228"/>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164465</xdr:rowOff>
    </xdr:from>
    <xdr:to>
      <xdr:col>15</xdr:col>
      <xdr:colOff>50800</xdr:colOff>
      <xdr:row>34</xdr:row>
      <xdr:rowOff>58928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2315"/>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164465</xdr:rowOff>
    </xdr:from>
    <xdr:to>
      <xdr:col>10</xdr:col>
      <xdr:colOff>114300</xdr:colOff>
      <xdr:row>34</xdr:row>
      <xdr:rowOff>15113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231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80518</xdr:rowOff>
    </xdr:from>
    <xdr:to>
      <xdr:col>24</xdr:col>
      <xdr:colOff>114300</xdr:colOff>
      <xdr:row>34</xdr:row>
      <xdr:rowOff>10668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103395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41084</xdr:rowOff>
    </xdr:from>
    <xdr:to>
      <xdr:col>20</xdr:col>
      <xdr:colOff>38100</xdr:colOff>
      <xdr:row>34</xdr:row>
      <xdr:rowOff>142684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159211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xdr:rowOff>
    </xdr:from>
    <xdr:to>
      <xdr:col>15</xdr:col>
      <xdr:colOff>101600</xdr:colOff>
      <xdr:row>34</xdr:row>
      <xdr:rowOff>109728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126255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113665</xdr:rowOff>
    </xdr:from>
    <xdr:to>
      <xdr:col>10</xdr:col>
      <xdr:colOff>165100</xdr:colOff>
      <xdr:row>34</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60342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135763</xdr:rowOff>
    </xdr:from>
    <xdr:to>
      <xdr:col>6</xdr:col>
      <xdr:colOff>38100</xdr:colOff>
      <xdr:row>34</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82440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45360</xdr:rowOff>
    </xdr:from>
    <xdr:to>
      <xdr:col>24</xdr:col>
      <xdr:colOff>63500</xdr:colOff>
      <xdr:row>55</xdr:row>
      <xdr:rowOff>89744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75110"/>
          <a:ext cx="838200" cy="4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42790</xdr:rowOff>
    </xdr:from>
    <xdr:to>
      <xdr:col>19</xdr:col>
      <xdr:colOff>177800</xdr:colOff>
      <xdr:row>55</xdr:row>
      <xdr:rowOff>89744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01090"/>
          <a:ext cx="889000" cy="2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42790</xdr:rowOff>
    </xdr:from>
    <xdr:to>
      <xdr:col>15</xdr:col>
      <xdr:colOff>50800</xdr:colOff>
      <xdr:row>56</xdr:row>
      <xdr:rowOff>79842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01090"/>
          <a:ext cx="889000" cy="37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79842</xdr:rowOff>
    </xdr:from>
    <xdr:to>
      <xdr:col>10</xdr:col>
      <xdr:colOff>114300</xdr:colOff>
      <xdr:row>56</xdr:row>
      <xdr:rowOff>130837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81042"/>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166010</xdr:rowOff>
    </xdr:from>
    <xdr:to>
      <xdr:col>24</xdr:col>
      <xdr:colOff>114300</xdr:colOff>
      <xdr:row>55</xdr:row>
      <xdr:rowOff>96160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17437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38944</xdr:rowOff>
    </xdr:from>
    <xdr:to>
      <xdr:col>20</xdr:col>
      <xdr:colOff>38100</xdr:colOff>
      <xdr:row>55</xdr:row>
      <xdr:rowOff>140544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157071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163440</xdr:rowOff>
    </xdr:from>
    <xdr:to>
      <xdr:col>15</xdr:col>
      <xdr:colOff>101600</xdr:colOff>
      <xdr:row>54</xdr:row>
      <xdr:rowOff>93590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110117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2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29042</xdr:rowOff>
    </xdr:from>
    <xdr:to>
      <xdr:col>10</xdr:col>
      <xdr:colOff>165100</xdr:colOff>
      <xdr:row>56</xdr:row>
      <xdr:rowOff>130642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147169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0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80037</xdr:rowOff>
    </xdr:from>
    <xdr:to>
      <xdr:col>6</xdr:col>
      <xdr:colOff>38100</xdr:colOff>
      <xdr:row>57</xdr:row>
      <xdr:rowOff>10187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26714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5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8972</xdr:rowOff>
    </xdr:from>
    <xdr:to>
      <xdr:col>24</xdr:col>
      <xdr:colOff>63500</xdr:colOff>
      <xdr:row>73</xdr:row>
      <xdr:rowOff>129984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24822"/>
          <a:ext cx="838200" cy="1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8972</xdr:rowOff>
    </xdr:from>
    <xdr:to>
      <xdr:col>19</xdr:col>
      <xdr:colOff>177800</xdr:colOff>
      <xdr:row>75</xdr:row>
      <xdr:rowOff>52550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24822"/>
          <a:ext cx="889000" cy="38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52550</xdr:rowOff>
    </xdr:from>
    <xdr:to>
      <xdr:col>15</xdr:col>
      <xdr:colOff>50800</xdr:colOff>
      <xdr:row>75</xdr:row>
      <xdr:rowOff>139936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11300"/>
          <a:ext cx="8890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139936</xdr:rowOff>
    </xdr:from>
    <xdr:to>
      <xdr:col>10</xdr:col>
      <xdr:colOff>114300</xdr:colOff>
      <xdr:row>76</xdr:row>
      <xdr:rowOff>51766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8686"/>
          <a:ext cx="889000" cy="8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79184</xdr:rowOff>
    </xdr:from>
    <xdr:to>
      <xdr:col>24</xdr:col>
      <xdr:colOff>114300</xdr:colOff>
      <xdr:row>74</xdr:row>
      <xdr:rowOff>9334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102061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4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129622</xdr:rowOff>
    </xdr:from>
    <xdr:to>
      <xdr:col>20</xdr:col>
      <xdr:colOff>38100</xdr:colOff>
      <xdr:row>73</xdr:row>
      <xdr:rowOff>59772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76299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1750</xdr:rowOff>
    </xdr:from>
    <xdr:to>
      <xdr:col>15</xdr:col>
      <xdr:colOff>101600</xdr:colOff>
      <xdr:row>75</xdr:row>
      <xdr:rowOff>103350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89136</xdr:rowOff>
    </xdr:from>
    <xdr:to>
      <xdr:col>10</xdr:col>
      <xdr:colOff>165100</xdr:colOff>
      <xdr:row>76</xdr:row>
      <xdr:rowOff>19286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35813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966</xdr:rowOff>
    </xdr:from>
    <xdr:to>
      <xdr:col>6</xdr:col>
      <xdr:colOff>38100</xdr:colOff>
      <xdr:row>76</xdr:row>
      <xdr:rowOff>102566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119092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129208</xdr:rowOff>
    </xdr:from>
    <xdr:to>
      <xdr:col>24</xdr:col>
      <xdr:colOff>63500</xdr:colOff>
      <xdr:row>96</xdr:row>
      <xdr:rowOff>132074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88408"/>
          <a:ext cx="8382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129208</xdr:rowOff>
    </xdr:from>
    <xdr:to>
      <xdr:col>19</xdr:col>
      <xdr:colOff>177800</xdr:colOff>
      <xdr:row>96</xdr:row>
      <xdr:rowOff>153992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88408"/>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153992</xdr:rowOff>
    </xdr:from>
    <xdr:to>
      <xdr:col>15</xdr:col>
      <xdr:colOff>50800</xdr:colOff>
      <xdr:row>97</xdr:row>
      <xdr:rowOff>66932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13192"/>
          <a:ext cx="889000" cy="8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66932</xdr:rowOff>
    </xdr:from>
    <xdr:to>
      <xdr:col>10</xdr:col>
      <xdr:colOff>114300</xdr:colOff>
      <xdr:row>97</xdr:row>
      <xdr:rowOff>73777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7582"/>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81274</xdr:rowOff>
    </xdr:from>
    <xdr:to>
      <xdr:col>24</xdr:col>
      <xdr:colOff>114300</xdr:colOff>
      <xdr:row>97</xdr:row>
      <xdr:rowOff>11424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104151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78408</xdr:rowOff>
    </xdr:from>
    <xdr:to>
      <xdr:col>20</xdr:col>
      <xdr:colOff>38100</xdr:colOff>
      <xdr:row>97</xdr:row>
      <xdr:rowOff>8558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25085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103192</xdr:rowOff>
    </xdr:from>
    <xdr:to>
      <xdr:col>15</xdr:col>
      <xdr:colOff>101600</xdr:colOff>
      <xdr:row>97</xdr:row>
      <xdr:rowOff>33342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49869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16132</xdr:rowOff>
    </xdr:from>
    <xdr:to>
      <xdr:col>10</xdr:col>
      <xdr:colOff>165100</xdr:colOff>
      <xdr:row>97</xdr:row>
      <xdr:rowOff>117732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108859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22977</xdr:rowOff>
    </xdr:from>
    <xdr:to>
      <xdr:col>6</xdr:col>
      <xdr:colOff>38100</xdr:colOff>
      <xdr:row>97</xdr:row>
      <xdr:rowOff>124577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115704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135455</xdr:rowOff>
    </xdr:from>
    <xdr:to>
      <xdr:col>55</xdr:col>
      <xdr:colOff>0</xdr:colOff>
      <xdr:row>37</xdr:row>
      <xdr:rowOff>157988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79105"/>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148191</xdr:rowOff>
    </xdr:from>
    <xdr:to>
      <xdr:col>50</xdr:col>
      <xdr:colOff>114300</xdr:colOff>
      <xdr:row>37</xdr:row>
      <xdr:rowOff>157988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918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148191</xdr:rowOff>
    </xdr:from>
    <xdr:to>
      <xdr:col>45</xdr:col>
      <xdr:colOff>177800</xdr:colOff>
      <xdr:row>38</xdr:row>
      <xdr:rowOff>7112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9184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xdr:rowOff>
    </xdr:from>
    <xdr:to>
      <xdr:col>41</xdr:col>
      <xdr:colOff>50800</xdr:colOff>
      <xdr:row>38</xdr:row>
      <xdr:rowOff>10378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2221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84655</xdr:rowOff>
    </xdr:from>
    <xdr:to>
      <xdr:col>55</xdr:col>
      <xdr:colOff>50800</xdr:colOff>
      <xdr:row>38</xdr:row>
      <xdr:rowOff>14805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107532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7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53865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97391</xdr:rowOff>
    </xdr:from>
    <xdr:to>
      <xdr:col>46</xdr:col>
      <xdr:colOff>38100</xdr:colOff>
      <xdr:row>38</xdr:row>
      <xdr:rowOff>27541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44068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127762</xdr:rowOff>
    </xdr:from>
    <xdr:to>
      <xdr:col>41</xdr:col>
      <xdr:colOff>101600</xdr:colOff>
      <xdr:row>38</xdr:row>
      <xdr:rowOff>57912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74439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131028</xdr:rowOff>
    </xdr:from>
    <xdr:to>
      <xdr:col>36</xdr:col>
      <xdr:colOff>165100</xdr:colOff>
      <xdr:row>38</xdr:row>
      <xdr:rowOff>61178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77705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4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44633</xdr:rowOff>
    </xdr:from>
    <xdr:to>
      <xdr:col>55</xdr:col>
      <xdr:colOff>0</xdr:colOff>
      <xdr:row>55</xdr:row>
      <xdr:rowOff>93935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02933"/>
          <a:ext cx="838200" cy="2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44633</xdr:rowOff>
    </xdr:from>
    <xdr:to>
      <xdr:col>50</xdr:col>
      <xdr:colOff>114300</xdr:colOff>
      <xdr:row>55</xdr:row>
      <xdr:rowOff>34643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302933"/>
          <a:ext cx="889000" cy="1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34643</xdr:rowOff>
    </xdr:from>
    <xdr:to>
      <xdr:col>45</xdr:col>
      <xdr:colOff>177800</xdr:colOff>
      <xdr:row>55</xdr:row>
      <xdr:rowOff>143563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64393"/>
          <a:ext cx="889000" cy="10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157325</xdr:rowOff>
    </xdr:from>
    <xdr:to>
      <xdr:col>41</xdr:col>
      <xdr:colOff>50800</xdr:colOff>
      <xdr:row>55</xdr:row>
      <xdr:rowOff>143563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15625"/>
          <a:ext cx="889000" cy="1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43135</xdr:rowOff>
    </xdr:from>
    <xdr:to>
      <xdr:col>55</xdr:col>
      <xdr:colOff>50800</xdr:colOff>
      <xdr:row>55</xdr:row>
      <xdr:rowOff>144735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66012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165283</xdr:rowOff>
    </xdr:from>
    <xdr:to>
      <xdr:col>50</xdr:col>
      <xdr:colOff>165100</xdr:colOff>
      <xdr:row>54</xdr:row>
      <xdr:rowOff>95433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111960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0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155293</xdr:rowOff>
    </xdr:from>
    <xdr:to>
      <xdr:col>46</xdr:col>
      <xdr:colOff>38100</xdr:colOff>
      <xdr:row>55</xdr:row>
      <xdr:rowOff>85443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101970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92763</xdr:rowOff>
    </xdr:from>
    <xdr:to>
      <xdr:col>41</xdr:col>
      <xdr:colOff>101600</xdr:colOff>
      <xdr:row>56</xdr:row>
      <xdr:rowOff>22913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39440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106525</xdr:rowOff>
    </xdr:from>
    <xdr:to>
      <xdr:col>36</xdr:col>
      <xdr:colOff>165100</xdr:colOff>
      <xdr:row>55</xdr:row>
      <xdr:rowOff>36675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53202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141618</xdr:rowOff>
    </xdr:from>
    <xdr:to>
      <xdr:col>55</xdr:col>
      <xdr:colOff>0</xdr:colOff>
      <xdr:row>77</xdr:row>
      <xdr:rowOff>107772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71818"/>
          <a:ext cx="838200" cy="1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79680</xdr:rowOff>
    </xdr:from>
    <xdr:to>
      <xdr:col>50</xdr:col>
      <xdr:colOff>114300</xdr:colOff>
      <xdr:row>77</xdr:row>
      <xdr:rowOff>107772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09880"/>
          <a:ext cx="889000" cy="1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79680</xdr:rowOff>
    </xdr:from>
    <xdr:to>
      <xdr:col>45</xdr:col>
      <xdr:colOff>177800</xdr:colOff>
      <xdr:row>78</xdr:row>
      <xdr:rowOff>97155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09880"/>
          <a:ext cx="889000" cy="3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97155</xdr:rowOff>
    </xdr:from>
    <xdr:to>
      <xdr:col>41</xdr:col>
      <xdr:colOff>50800</xdr:colOff>
      <xdr:row>78</xdr:row>
      <xdr:rowOff>146265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0255"/>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90818</xdr:rowOff>
    </xdr:from>
    <xdr:to>
      <xdr:col>55</xdr:col>
      <xdr:colOff>50800</xdr:colOff>
      <xdr:row>77</xdr:row>
      <xdr:rowOff>20968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113695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56972</xdr:rowOff>
    </xdr:from>
    <xdr:to>
      <xdr:col>50</xdr:col>
      <xdr:colOff>165100</xdr:colOff>
      <xdr:row>77</xdr:row>
      <xdr:rowOff>158572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149699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28880</xdr:rowOff>
    </xdr:from>
    <xdr:to>
      <xdr:col>46</xdr:col>
      <xdr:colOff>38100</xdr:colOff>
      <xdr:row>76</xdr:row>
      <xdr:rowOff>130480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147007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46355</xdr:rowOff>
    </xdr:from>
    <xdr:to>
      <xdr:col>41</xdr:col>
      <xdr:colOff>101600</xdr:colOff>
      <xdr:row>78</xdr:row>
      <xdr:rowOff>147955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139082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95465</xdr:rowOff>
    </xdr:from>
    <xdr:to>
      <xdr:col>36</xdr:col>
      <xdr:colOff>165100</xdr:colOff>
      <xdr:row>79</xdr:row>
      <xdr:rowOff>25615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16742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138511</xdr:rowOff>
    </xdr:from>
    <xdr:to>
      <xdr:col>55</xdr:col>
      <xdr:colOff>0</xdr:colOff>
      <xdr:row>95</xdr:row>
      <xdr:rowOff>149735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54811"/>
          <a:ext cx="838200" cy="18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138511</xdr:rowOff>
    </xdr:from>
    <xdr:to>
      <xdr:col>50</xdr:col>
      <xdr:colOff>114300</xdr:colOff>
      <xdr:row>95</xdr:row>
      <xdr:rowOff>39613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54811"/>
          <a:ext cx="889000" cy="7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39613</xdr:rowOff>
    </xdr:from>
    <xdr:to>
      <xdr:col>45</xdr:col>
      <xdr:colOff>177800</xdr:colOff>
      <xdr:row>95</xdr:row>
      <xdr:rowOff>64108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27363"/>
          <a:ext cx="8890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64108</xdr:rowOff>
    </xdr:from>
    <xdr:to>
      <xdr:col>41</xdr:col>
      <xdr:colOff>50800</xdr:colOff>
      <xdr:row>95</xdr:row>
      <xdr:rowOff>118692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51858"/>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98935</xdr:rowOff>
    </xdr:from>
    <xdr:to>
      <xdr:col>55</xdr:col>
      <xdr:colOff>50800</xdr:colOff>
      <xdr:row>96</xdr:row>
      <xdr:rowOff>29085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121812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87711</xdr:rowOff>
    </xdr:from>
    <xdr:to>
      <xdr:col>50</xdr:col>
      <xdr:colOff>165100</xdr:colOff>
      <xdr:row>95</xdr:row>
      <xdr:rowOff>17861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34388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7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160263</xdr:rowOff>
    </xdr:from>
    <xdr:to>
      <xdr:col>46</xdr:col>
      <xdr:colOff>38100</xdr:colOff>
      <xdr:row>95</xdr:row>
      <xdr:rowOff>90413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106940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5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13308</xdr:rowOff>
    </xdr:from>
    <xdr:to>
      <xdr:col>41</xdr:col>
      <xdr:colOff>101600</xdr:colOff>
      <xdr:row>95</xdr:row>
      <xdr:rowOff>114908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131435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67892</xdr:rowOff>
    </xdr:from>
    <xdr:to>
      <xdr:col>36</xdr:col>
      <xdr:colOff>165100</xdr:colOff>
      <xdr:row>95</xdr:row>
      <xdr:rowOff>169492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11243</xdr:rowOff>
    </xdr:from>
    <xdr:to>
      <xdr:col>85</xdr:col>
      <xdr:colOff>127000</xdr:colOff>
      <xdr:row>36</xdr:row>
      <xdr:rowOff>102193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497643"/>
          <a:ext cx="838200" cy="77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11243</xdr:rowOff>
    </xdr:from>
    <xdr:to>
      <xdr:col>81</xdr:col>
      <xdr:colOff>50800</xdr:colOff>
      <xdr:row>36</xdr:row>
      <xdr:rowOff>75888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497643"/>
          <a:ext cx="889000" cy="7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75888</xdr:rowOff>
    </xdr:from>
    <xdr:to>
      <xdr:col>76</xdr:col>
      <xdr:colOff>114300</xdr:colOff>
      <xdr:row>36</xdr:row>
      <xdr:rowOff>164258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48088"/>
          <a:ext cx="889000" cy="8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158086</xdr:rowOff>
    </xdr:from>
    <xdr:to>
      <xdr:col>71</xdr:col>
      <xdr:colOff>177800</xdr:colOff>
      <xdr:row>36</xdr:row>
      <xdr:rowOff>164258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3028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51393</xdr:rowOff>
    </xdr:from>
    <xdr:to>
      <xdr:col>85</xdr:col>
      <xdr:colOff>177800</xdr:colOff>
      <xdr:row>36</xdr:row>
      <xdr:rowOff>152993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74270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131893</xdr:rowOff>
    </xdr:from>
    <xdr:to>
      <xdr:col>81</xdr:col>
      <xdr:colOff>101600</xdr:colOff>
      <xdr:row>32</xdr:row>
      <xdr:rowOff>62043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4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78570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2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25088</xdr:rowOff>
    </xdr:from>
    <xdr:to>
      <xdr:col>76</xdr:col>
      <xdr:colOff>165100</xdr:colOff>
      <xdr:row>36</xdr:row>
      <xdr:rowOff>126688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143215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113458</xdr:rowOff>
    </xdr:from>
    <xdr:to>
      <xdr:col>72</xdr:col>
      <xdr:colOff>38100</xdr:colOff>
      <xdr:row>37</xdr:row>
      <xdr:rowOff>43608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34735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107286</xdr:rowOff>
    </xdr:from>
    <xdr:to>
      <xdr:col>67</xdr:col>
      <xdr:colOff>101600</xdr:colOff>
      <xdr:row>37</xdr:row>
      <xdr:rowOff>37436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28563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109941</xdr:rowOff>
    </xdr:from>
    <xdr:to>
      <xdr:col>85</xdr:col>
      <xdr:colOff>127000</xdr:colOff>
      <xdr:row>56</xdr:row>
      <xdr:rowOff>120008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11141"/>
          <a:ext cx="8382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5159</xdr:rowOff>
    </xdr:from>
    <xdr:to>
      <xdr:col>81</xdr:col>
      <xdr:colOff>50800</xdr:colOff>
      <xdr:row>56</xdr:row>
      <xdr:rowOff>109941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06359"/>
          <a:ext cx="889000" cy="10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5159</xdr:rowOff>
    </xdr:from>
    <xdr:to>
      <xdr:col>76</xdr:col>
      <xdr:colOff>114300</xdr:colOff>
      <xdr:row>57</xdr:row>
      <xdr:rowOff>6815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06359"/>
          <a:ext cx="889000" cy="1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148867</xdr:rowOff>
    </xdr:from>
    <xdr:to>
      <xdr:col>71</xdr:col>
      <xdr:colOff>177800</xdr:colOff>
      <xdr:row>57</xdr:row>
      <xdr:rowOff>6815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50067"/>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69208</xdr:rowOff>
    </xdr:from>
    <xdr:to>
      <xdr:col>85</xdr:col>
      <xdr:colOff>177800</xdr:colOff>
      <xdr:row>56</xdr:row>
      <xdr:rowOff>170808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92085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59141</xdr:rowOff>
    </xdr:from>
    <xdr:to>
      <xdr:col>81</xdr:col>
      <xdr:colOff>101600</xdr:colOff>
      <xdr:row>56</xdr:row>
      <xdr:rowOff>160741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5818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125809</xdr:rowOff>
    </xdr:from>
    <xdr:to>
      <xdr:col>76</xdr:col>
      <xdr:colOff>165100</xdr:colOff>
      <xdr:row>56</xdr:row>
      <xdr:rowOff>55959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72486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33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127465</xdr:rowOff>
    </xdr:from>
    <xdr:to>
      <xdr:col>72</xdr:col>
      <xdr:colOff>38100</xdr:colOff>
      <xdr:row>57</xdr:row>
      <xdr:rowOff>57615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48742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98067</xdr:rowOff>
    </xdr:from>
    <xdr:to>
      <xdr:col>67</xdr:col>
      <xdr:colOff>101600</xdr:colOff>
      <xdr:row>57</xdr:row>
      <xdr:rowOff>28217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44744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31859</xdr:rowOff>
    </xdr:from>
    <xdr:to>
      <xdr:col>85</xdr:col>
      <xdr:colOff>127000</xdr:colOff>
      <xdr:row>78</xdr:row>
      <xdr:rowOff>148844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04959"/>
          <a:ext cx="838200" cy="1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148844</xdr:rowOff>
    </xdr:from>
    <xdr:to>
      <xdr:col>81</xdr:col>
      <xdr:colOff>50800</xdr:colOff>
      <xdr:row>79</xdr:row>
      <xdr:rowOff>9283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21944"/>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146938</xdr:rowOff>
    </xdr:from>
    <xdr:to>
      <xdr:col>76</xdr:col>
      <xdr:colOff>114300</xdr:colOff>
      <xdr:row>79</xdr:row>
      <xdr:rowOff>9283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48588"/>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146938</xdr:rowOff>
    </xdr:from>
    <xdr:to>
      <xdr:col>71</xdr:col>
      <xdr:colOff>177800</xdr:colOff>
      <xdr:row>78</xdr:row>
      <xdr:rowOff>97885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48588"/>
          <a:ext cx="8890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152509</xdr:rowOff>
    </xdr:from>
    <xdr:to>
      <xdr:col>85</xdr:col>
      <xdr:colOff>177800</xdr:colOff>
      <xdr:row>78</xdr:row>
      <xdr:rowOff>82659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3936</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0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98044</xdr:rowOff>
    </xdr:from>
    <xdr:to>
      <xdr:col>81</xdr:col>
      <xdr:colOff>101600</xdr:colOff>
      <xdr:row>79</xdr:row>
      <xdr:rowOff>28194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19321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129933</xdr:rowOff>
    </xdr:from>
    <xdr:to>
      <xdr:col>76</xdr:col>
      <xdr:colOff>165100</xdr:colOff>
      <xdr:row>79</xdr:row>
      <xdr:rowOff>60083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51210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96138</xdr:rowOff>
    </xdr:from>
    <xdr:to>
      <xdr:col>72</xdr:col>
      <xdr:colOff>38100</xdr:colOff>
      <xdr:row>78</xdr:row>
      <xdr:rowOff>26288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42815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0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47085</xdr:rowOff>
    </xdr:from>
    <xdr:to>
      <xdr:col>67</xdr:col>
      <xdr:colOff>101600</xdr:colOff>
      <xdr:row>78</xdr:row>
      <xdr:rowOff>148685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165212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130792</xdr:rowOff>
    </xdr:from>
    <xdr:to>
      <xdr:col>85</xdr:col>
      <xdr:colOff>127000</xdr:colOff>
      <xdr:row>95</xdr:row>
      <xdr:rowOff>143166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18542"/>
          <a:ext cx="8382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143166</xdr:rowOff>
    </xdr:from>
    <xdr:to>
      <xdr:col>81</xdr:col>
      <xdr:colOff>50800</xdr:colOff>
      <xdr:row>95</xdr:row>
      <xdr:rowOff>148371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30916"/>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148371</xdr:rowOff>
    </xdr:from>
    <xdr:to>
      <xdr:col>76</xdr:col>
      <xdr:colOff>114300</xdr:colOff>
      <xdr:row>95</xdr:row>
      <xdr:rowOff>152874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36121"/>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151792</xdr:rowOff>
    </xdr:from>
    <xdr:to>
      <xdr:col>71</xdr:col>
      <xdr:colOff>177800</xdr:colOff>
      <xdr:row>95</xdr:row>
      <xdr:rowOff>152874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395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79992</xdr:rowOff>
    </xdr:from>
    <xdr:to>
      <xdr:col>85</xdr:col>
      <xdr:colOff>177800</xdr:colOff>
      <xdr:row>96</xdr:row>
      <xdr:rowOff>10142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102869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92366</xdr:rowOff>
    </xdr:from>
    <xdr:to>
      <xdr:col>81</xdr:col>
      <xdr:colOff>101600</xdr:colOff>
      <xdr:row>96</xdr:row>
      <xdr:rowOff>22516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39043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97571</xdr:rowOff>
    </xdr:from>
    <xdr:to>
      <xdr:col>76</xdr:col>
      <xdr:colOff>165100</xdr:colOff>
      <xdr:row>96</xdr:row>
      <xdr:rowOff>27721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44248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102074</xdr:rowOff>
    </xdr:from>
    <xdr:to>
      <xdr:col>72</xdr:col>
      <xdr:colOff>38100</xdr:colOff>
      <xdr:row>96</xdr:row>
      <xdr:rowOff>32224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48751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100992</xdr:rowOff>
    </xdr:from>
    <xdr:to>
      <xdr:col>67</xdr:col>
      <xdr:colOff>101600</xdr:colOff>
      <xdr:row>96</xdr:row>
      <xdr:rowOff>31142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47669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消防費については、前年度比</a:t>
          </a:r>
          <a:r>
            <a:rPr kumimoji="1" lang="en-US" altLang="ja-JP" sz="1300">
              <a:latin typeface="ＭＳ Ｐゴシック" panose="020B0600070205080204" pitchFamily="50" charset="-128"/>
              <a:ea typeface="ＭＳ Ｐゴシック" panose="020B0600070205080204" pitchFamily="50" charset="-128"/>
            </a:rPr>
            <a:t>47,570</a:t>
          </a:r>
          <a:r>
            <a:rPr kumimoji="1" lang="ja-JP" altLang="en-US" sz="1300">
              <a:latin typeface="ＭＳ Ｐゴシック" panose="020B0600070205080204" pitchFamily="50" charset="-128"/>
              <a:ea typeface="ＭＳ Ｐゴシック" panose="020B0600070205080204" pitchFamily="50" charset="-128"/>
            </a:rPr>
            <a:t>円の減少となっている。これは、令和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年度に実施した防災行政デジタル無線整備事業のためと考えられる。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商工費については、前年度比</a:t>
          </a:r>
          <a:r>
            <a:rPr kumimoji="1" lang="en-US" altLang="ja-JP" sz="1300">
              <a:latin typeface="ＭＳ Ｐゴシック" panose="020B0600070205080204" pitchFamily="50" charset="-128"/>
              <a:ea typeface="ＭＳ Ｐゴシック" panose="020B0600070205080204" pitchFamily="50" charset="-128"/>
            </a:rPr>
            <a:t>10,835</a:t>
          </a:r>
          <a:r>
            <a:rPr kumimoji="1" lang="ja-JP" altLang="en-US" sz="1300">
              <a:latin typeface="ＭＳ Ｐゴシック" panose="020B0600070205080204" pitchFamily="50" charset="-128"/>
              <a:ea typeface="ＭＳ Ｐゴシック" panose="020B0600070205080204" pitchFamily="50" charset="-128"/>
            </a:rPr>
            <a:t>円の増加となっている。これは、観光拠点施設整備事業のためと考えられる。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民生費については、各種扶助費の支出があり、削減の難しい経費であるが、目標値の設定や資格審査の適正化、各種手当の見直しを図っていくことで適正化に努める。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また、公債費については、ほぼ横ばいであるが、新庁舎建設事業の償還開始のため、今後は増加傾向になると考えられる。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実質単年度収支は赤字となったが、実質収支額は、継続的に黒字を確保している。財政調整基金残高については、財政健全化の取組を着実に実施したことにより、財政調整基金の積み立てが図られた。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財政調整基金は本町の財政運営に重要な役割を果たす基金であり、今後も中長期的な見通しにより健全な財政運営に努め、適切に基金の積み立てを行う。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全会計において黒字となっており、一般会計から特別会計への繰出金も前年度比では減となっているが、一般会計の負担が大きくなっている。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10059536</v>
      </c>
      <c r="BO4" s="371"/>
      <c r="BP4" s="371"/>
      <c r="BQ4" s="371"/>
      <c r="BR4" s="371"/>
      <c r="BS4" s="371"/>
      <c r="BT4" s="371"/>
      <c r="BU4" s="372"/>
      <c r="BV4" s="370">
        <v>11300653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9.3000000000000007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9469321</v>
      </c>
      <c r="BO5" s="408"/>
      <c r="BP5" s="408"/>
      <c r="BQ5" s="408"/>
      <c r="BR5" s="408"/>
      <c r="BS5" s="408"/>
      <c r="BT5" s="408"/>
      <c r="BU5" s="409"/>
      <c r="BV5" s="407">
        <v>10568125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82.6</v>
      </c>
      <c r="CU5" s="405"/>
      <c r="CV5" s="405"/>
      <c r="CW5" s="405"/>
      <c r="CX5" s="405"/>
      <c r="CY5" s="405"/>
      <c r="CZ5" s="405"/>
      <c r="DA5" s="406"/>
      <c r="DB5" s="404">
        <v>81.8</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590215</v>
      </c>
      <c r="BO6" s="408"/>
      <c r="BP6" s="408"/>
      <c r="BQ6" s="408"/>
      <c r="BR6" s="408"/>
      <c r="BS6" s="408"/>
      <c r="BT6" s="408"/>
      <c r="BU6" s="409"/>
      <c r="BV6" s="407">
        <v>732528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83.4</v>
      </c>
      <c r="CU6" s="445"/>
      <c r="CV6" s="445"/>
      <c r="CW6" s="445"/>
      <c r="CX6" s="445"/>
      <c r="CY6" s="445"/>
      <c r="CZ6" s="445"/>
      <c r="DA6" s="446"/>
      <c r="DB6" s="444">
        <v>84.7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224244</v>
      </c>
      <c r="BO7" s="408"/>
      <c r="BP7" s="408"/>
      <c r="BQ7" s="408"/>
      <c r="BR7" s="408"/>
      <c r="BS7" s="408"/>
      <c r="BT7" s="408"/>
      <c r="BU7" s="409"/>
      <c r="BV7" s="407">
        <v>249231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5034787</v>
      </c>
      <c r="CU7" s="408"/>
      <c r="CV7" s="408"/>
      <c r="CW7" s="408"/>
      <c r="CX7" s="408"/>
      <c r="CY7" s="408"/>
      <c r="CZ7" s="408"/>
      <c r="DA7" s="409"/>
      <c r="DB7" s="407">
        <v>5184552</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365971</v>
      </c>
      <c r="BO8" s="408"/>
      <c r="BP8" s="408"/>
      <c r="BQ8" s="408"/>
      <c r="BR8" s="408"/>
      <c r="BS8" s="408"/>
      <c r="BT8" s="408"/>
      <c r="BU8" s="409"/>
      <c r="BV8" s="407">
        <v>483297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0.23</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10147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-117326</v>
      </c>
      <c r="BO9" s="408"/>
      <c r="BP9" s="408"/>
      <c r="BQ9" s="408"/>
      <c r="BR9" s="408"/>
      <c r="BS9" s="408"/>
      <c r="BT9" s="408"/>
      <c r="BU9" s="409"/>
      <c r="BV9" s="407">
        <v>284568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11.2</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11160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472</v>
      </c>
      <c r="BO10" s="408"/>
      <c r="BP10" s="408"/>
      <c r="BQ10" s="408"/>
      <c r="BR10" s="408"/>
      <c r="BS10" s="408"/>
      <c r="BT10" s="408"/>
      <c r="BU10" s="409"/>
      <c r="BV10" s="407">
        <v>801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10290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10237</v>
      </c>
      <c r="S13" s="492"/>
      <c r="T13" s="492"/>
      <c r="U13" s="492"/>
      <c r="V13" s="493"/>
      <c r="W13" s="423" t="s">
        <v>143</v>
      </c>
      <c r="X13" s="424"/>
      <c r="Y13" s="424"/>
      <c r="Z13" s="424"/>
      <c r="AA13" s="424"/>
      <c r="AB13" s="414"/>
      <c r="AC13" s="458">
        <v>681</v>
      </c>
      <c r="AD13" s="459"/>
      <c r="AE13" s="459"/>
      <c r="AF13" s="459"/>
      <c r="AG13" s="501"/>
      <c r="AH13" s="458">
        <v>778</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-116854</v>
      </c>
      <c r="BO13" s="408"/>
      <c r="BP13" s="408"/>
      <c r="BQ13" s="408"/>
      <c r="BR13" s="408"/>
      <c r="BS13" s="408"/>
      <c r="BT13" s="408"/>
      <c r="BU13" s="409"/>
      <c r="BV13" s="407">
        <v>285369</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7.2</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10417</v>
      </c>
      <c r="S14" s="492"/>
      <c r="T14" s="492"/>
      <c r="U14" s="492"/>
      <c r="V14" s="493"/>
      <c r="W14" s="397"/>
      <c r="X14" s="398"/>
      <c r="Y14" s="398"/>
      <c r="Z14" s="398"/>
      <c r="AA14" s="398"/>
      <c r="AB14" s="387"/>
      <c r="AC14" s="494">
        <v>14.2</v>
      </c>
      <c r="AD14" s="495"/>
      <c r="AE14" s="495"/>
      <c r="AF14" s="495"/>
      <c r="AG14" s="496"/>
      <c r="AH14" s="494">
        <v>15.6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30.5</v>
      </c>
      <c r="CU14" s="506"/>
      <c r="CV14" s="506"/>
      <c r="CW14" s="506"/>
      <c r="CX14" s="506"/>
      <c r="CY14" s="506"/>
      <c r="CZ14" s="506"/>
      <c r="DA14" s="507"/>
      <c r="DB14" s="505">
        <v>10.8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142</v>
      </c>
      <c r="N15" s="499"/>
      <c r="O15" s="499"/>
      <c r="P15" s="499"/>
      <c r="Q15" s="500"/>
      <c r="R15" s="491">
        <v>10374</v>
      </c>
      <c r="S15" s="492"/>
      <c r="T15" s="492"/>
      <c r="U15" s="492"/>
      <c r="V15" s="493"/>
      <c r="W15" s="423" t="s">
        <v>149</v>
      </c>
      <c r="X15" s="424"/>
      <c r="Y15" s="424"/>
      <c r="Z15" s="424"/>
      <c r="AA15" s="424"/>
      <c r="AB15" s="414"/>
      <c r="AC15" s="458">
        <v>638</v>
      </c>
      <c r="AD15" s="459"/>
      <c r="AE15" s="459"/>
      <c r="AF15" s="459"/>
      <c r="AG15" s="501"/>
      <c r="AH15" s="458">
        <v>658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1086206</v>
      </c>
      <c r="BO15" s="371"/>
      <c r="BP15" s="371"/>
      <c r="BQ15" s="371"/>
      <c r="BR15" s="371"/>
      <c r="BS15" s="371"/>
      <c r="BT15" s="371"/>
      <c r="BU15" s="372"/>
      <c r="BV15" s="370">
        <v>1031378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13.3</v>
      </c>
      <c r="AD16" s="495"/>
      <c r="AE16" s="495"/>
      <c r="AF16" s="495"/>
      <c r="AG16" s="496"/>
      <c r="AH16" s="494">
        <v>13.2</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4710291</v>
      </c>
      <c r="BO16" s="408"/>
      <c r="BP16" s="408"/>
      <c r="BQ16" s="408"/>
      <c r="BR16" s="408"/>
      <c r="BS16" s="408"/>
      <c r="BT16" s="408"/>
      <c r="BU16" s="409"/>
      <c r="BV16" s="407">
        <v>4743833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3468</v>
      </c>
      <c r="AD17" s="459"/>
      <c r="AE17" s="459"/>
      <c r="AF17" s="459"/>
      <c r="AG17" s="501"/>
      <c r="AH17" s="458">
        <v>3541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1363469</v>
      </c>
      <c r="BO17" s="408"/>
      <c r="BP17" s="408"/>
      <c r="BQ17" s="408"/>
      <c r="BR17" s="408"/>
      <c r="BS17" s="408"/>
      <c r="BT17" s="408"/>
      <c r="BU17" s="409"/>
      <c r="BV17" s="407">
        <v>1290982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104.92</v>
      </c>
      <c r="M18" s="531"/>
      <c r="N18" s="531"/>
      <c r="O18" s="531"/>
      <c r="P18" s="531"/>
      <c r="Q18" s="531"/>
      <c r="R18" s="532"/>
      <c r="S18" s="532"/>
      <c r="T18" s="532"/>
      <c r="U18" s="532"/>
      <c r="V18" s="533"/>
      <c r="W18" s="425"/>
      <c r="X18" s="426"/>
      <c r="Y18" s="426"/>
      <c r="Z18" s="426"/>
      <c r="AA18" s="426"/>
      <c r="AB18" s="417"/>
      <c r="AC18" s="534">
        <v>72.400000000000006</v>
      </c>
      <c r="AD18" s="535"/>
      <c r="AE18" s="535"/>
      <c r="AF18" s="535"/>
      <c r="AG18" s="536"/>
      <c r="AH18" s="534">
        <v>71.099999999999994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4229883</v>
      </c>
      <c r="BO18" s="408"/>
      <c r="BP18" s="408"/>
      <c r="BQ18" s="408"/>
      <c r="BR18" s="408"/>
      <c r="BS18" s="408"/>
      <c r="BT18" s="408"/>
      <c r="BU18" s="409"/>
      <c r="BV18" s="407">
        <v>4348431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97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6359289</v>
      </c>
      <c r="BO19" s="408"/>
      <c r="BP19" s="408"/>
      <c r="BQ19" s="408"/>
      <c r="BR19" s="408"/>
      <c r="BS19" s="408"/>
      <c r="BT19" s="408"/>
      <c r="BU19" s="409"/>
      <c r="BV19" s="407">
        <v>6412672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4714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9247000</v>
      </c>
      <c r="BO22" s="371"/>
      <c r="BP22" s="371"/>
      <c r="BQ22" s="371"/>
      <c r="BR22" s="371"/>
      <c r="BS22" s="371"/>
      <c r="BT22" s="371"/>
      <c r="BU22" s="372"/>
      <c r="BV22" s="370">
        <v>9225189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8547242</v>
      </c>
      <c r="BO23" s="408"/>
      <c r="BP23" s="408"/>
      <c r="BQ23" s="408"/>
      <c r="BR23" s="408"/>
      <c r="BS23" s="408"/>
      <c r="BT23" s="408"/>
      <c r="BU23" s="409"/>
      <c r="BV23" s="407">
        <v>8610987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6462</v>
      </c>
      <c r="R24" s="459"/>
      <c r="S24" s="459"/>
      <c r="T24" s="459"/>
      <c r="U24" s="459"/>
      <c r="V24" s="501"/>
      <c r="W24" s="553"/>
      <c r="X24" s="554"/>
      <c r="Y24" s="555"/>
      <c r="Z24" s="457" t="s">
        <v>174</v>
      </c>
      <c r="AA24" s="437"/>
      <c r="AB24" s="437"/>
      <c r="AC24" s="437"/>
      <c r="AD24" s="437"/>
      <c r="AE24" s="437"/>
      <c r="AF24" s="437"/>
      <c r="AG24" s="438"/>
      <c r="AH24" s="458">
        <v>157</v>
      </c>
      <c r="AI24" s="459"/>
      <c r="AJ24" s="459"/>
      <c r="AK24" s="459"/>
      <c r="AL24" s="501"/>
      <c r="AM24" s="458">
        <v>403804</v>
      </c>
      <c r="AN24" s="459"/>
      <c r="AO24" s="459"/>
      <c r="AP24" s="459"/>
      <c r="AQ24" s="459"/>
      <c r="AR24" s="501"/>
      <c r="AS24" s="458">
        <v>2572</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7065389</v>
      </c>
      <c r="BO24" s="408"/>
      <c r="BP24" s="408"/>
      <c r="BQ24" s="408"/>
      <c r="BR24" s="408"/>
      <c r="BS24" s="408"/>
      <c r="BT24" s="408"/>
      <c r="BU24" s="409"/>
      <c r="BV24" s="407">
        <v>6876185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5211</v>
      </c>
      <c r="R25" s="459"/>
      <c r="S25" s="459"/>
      <c r="T25" s="459"/>
      <c r="U25" s="459"/>
      <c r="V25" s="501"/>
      <c r="W25" s="553"/>
      <c r="X25" s="554"/>
      <c r="Y25" s="555"/>
      <c r="Z25" s="457" t="s">
        <v>177</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366149</v>
      </c>
      <c r="BO25" s="371"/>
      <c r="BP25" s="371"/>
      <c r="BQ25" s="371"/>
      <c r="BR25" s="371"/>
      <c r="BS25" s="371"/>
      <c r="BT25" s="371"/>
      <c r="BU25" s="372"/>
      <c r="BV25" s="370">
        <v>48436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4923</v>
      </c>
      <c r="R26" s="459"/>
      <c r="S26" s="459"/>
      <c r="T26" s="459"/>
      <c r="U26" s="459"/>
      <c r="V26" s="501"/>
      <c r="W26" s="553"/>
      <c r="X26" s="554"/>
      <c r="Y26" s="555"/>
      <c r="Z26" s="457" t="s">
        <v>180</v>
      </c>
      <c r="AA26" s="559"/>
      <c r="AB26" s="559"/>
      <c r="AC26" s="559"/>
      <c r="AD26" s="559"/>
      <c r="AE26" s="559"/>
      <c r="AF26" s="559"/>
      <c r="AG26" s="560"/>
      <c r="AH26" s="458" t="s">
        <v>141</v>
      </c>
      <c r="AI26" s="459"/>
      <c r="AJ26" s="459"/>
      <c r="AK26" s="459"/>
      <c r="AL26" s="501"/>
      <c r="AM26" s="458" t="s">
        <v>141</v>
      </c>
      <c r="AN26" s="459"/>
      <c r="AO26" s="459"/>
      <c r="AP26" s="459"/>
      <c r="AQ26" s="459"/>
      <c r="AR26" s="501"/>
      <c r="AS26" s="458" t="s">
        <v>141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2840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20587</v>
      </c>
      <c r="AN27" s="459"/>
      <c r="AO27" s="459"/>
      <c r="AP27" s="459"/>
      <c r="AQ27" s="459"/>
      <c r="AR27" s="501"/>
      <c r="AS27" s="458">
        <v>2573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173493</v>
      </c>
      <c r="BO27" s="527"/>
      <c r="BP27" s="527"/>
      <c r="BQ27" s="527"/>
      <c r="BR27" s="527"/>
      <c r="BS27" s="527"/>
      <c r="BT27" s="527"/>
      <c r="BU27" s="528"/>
      <c r="BV27" s="526">
        <v>173493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2340</v>
      </c>
      <c r="R28" s="459"/>
      <c r="S28" s="459"/>
      <c r="T28" s="459"/>
      <c r="U28" s="459"/>
      <c r="V28" s="501"/>
      <c r="W28" s="553"/>
      <c r="X28" s="554"/>
      <c r="Y28" s="555"/>
      <c r="Z28" s="457" t="s">
        <v>186</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1500805</v>
      </c>
      <c r="BO28" s="371"/>
      <c r="BP28" s="371"/>
      <c r="BQ28" s="371"/>
      <c r="BR28" s="371"/>
      <c r="BS28" s="371"/>
      <c r="BT28" s="371"/>
      <c r="BU28" s="372"/>
      <c r="BV28" s="370">
        <v>1250333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14</v>
      </c>
      <c r="M29" s="459"/>
      <c r="N29" s="459"/>
      <c r="O29" s="459"/>
      <c r="P29" s="501"/>
      <c r="Q29" s="458">
        <v>2170</v>
      </c>
      <c r="R29" s="459"/>
      <c r="S29" s="459"/>
      <c r="T29" s="459"/>
      <c r="U29" s="459"/>
      <c r="V29" s="501"/>
      <c r="W29" s="556"/>
      <c r="X29" s="557"/>
      <c r="Y29" s="558"/>
      <c r="Z29" s="457" t="s">
        <v>189</v>
      </c>
      <c r="AA29" s="437"/>
      <c r="AB29" s="437"/>
      <c r="AC29" s="437"/>
      <c r="AD29" s="437"/>
      <c r="AE29" s="437"/>
      <c r="AF29" s="437"/>
      <c r="AG29" s="438"/>
      <c r="AH29" s="458">
        <v>165</v>
      </c>
      <c r="AI29" s="459"/>
      <c r="AJ29" s="459"/>
      <c r="AK29" s="459"/>
      <c r="AL29" s="501"/>
      <c r="AM29" s="458">
        <v>424391</v>
      </c>
      <c r="AN29" s="459"/>
      <c r="AO29" s="459"/>
      <c r="AP29" s="459"/>
      <c r="AQ29" s="459"/>
      <c r="AR29" s="501"/>
      <c r="AS29" s="458">
        <v>2572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310713</v>
      </c>
      <c r="BO29" s="408"/>
      <c r="BP29" s="408"/>
      <c r="BQ29" s="408"/>
      <c r="BR29" s="408"/>
      <c r="BS29" s="408"/>
      <c r="BT29" s="408"/>
      <c r="BU29" s="409"/>
      <c r="BV29" s="407">
        <v>310713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89.7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1062987</v>
      </c>
      <c r="BO30" s="527"/>
      <c r="BP30" s="527"/>
      <c r="BQ30" s="527"/>
      <c r="BR30" s="527"/>
      <c r="BS30" s="527"/>
      <c r="BT30" s="527"/>
      <c r="BU30" s="528"/>
      <c r="BV30" s="526">
        <v>1440529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徳之島地区消防組合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奄美群島広域事務組合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徳之島地区介護保険組合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徳之島愛ランド広域連合（一般会計）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徳之島愛ランド広域連合（徳之島食肉センター特別会計）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鹿児島県後期高齢者医療広域連合（一般会計）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鹿児島県後期高齢者医療広域連合（後期高齢者医療特別会計）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BMcn3/d2yxObyUAzeMIl9kt2J6mo7D6SwHo9qAsqaxAf0GrogNDCixuMZqS1kilEbnBaUMokTbG0FOpkdNN9NQ==" saltValue="7UMBVqduqRp38K0p7uXdq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51" t="s">
        <v>562</v>
      </c>
      <c r="D34" s="1151"/>
      <c r="E34" s="1152"/>
      <c r="F34" s="32">
        <v>5.0199999999999996</v>
      </c>
      <c r="G34" s="33">
        <v>4.54</v>
      </c>
      <c r="H34" s="33">
        <v>5.79</v>
      </c>
      <c r="I34" s="33">
        <v>6.89</v>
      </c>
      <c r="J34" s="34">
        <v>8.27</v>
      </c>
      <c r="K34" s="22"/>
      <c r="L34" s="22"/>
      <c r="M34" s="22"/>
      <c r="N34" s="22"/>
      <c r="O34" s="22"/>
      <c r="P34" s="22"/>
    </row>
    <row r="35" spans="1:16" ht="39" customHeight="1">
      <c r="A35" s="22"/>
      <c r="B35" s="35"/>
      <c r="C35" s="1145" t="s">
        <v>563</v>
      </c>
      <c r="D35" s="1146"/>
      <c r="E35" s="1147"/>
      <c r="F35" s="36">
        <v>3.92</v>
      </c>
      <c r="G35" s="37">
        <v>3.35</v>
      </c>
      <c r="H35" s="37">
        <v>4.07</v>
      </c>
      <c r="I35" s="37">
        <v>9.32</v>
      </c>
      <c r="J35" s="38">
        <v>7.26</v>
      </c>
      <c r="K35" s="22"/>
      <c r="L35" s="22"/>
      <c r="M35" s="22"/>
      <c r="N35" s="22"/>
      <c r="O35" s="22"/>
      <c r="P35" s="22"/>
    </row>
    <row r="36" spans="1:16" ht="39" customHeight="1">
      <c r="A36" s="22"/>
      <c r="B36" s="35"/>
      <c r="C36" s="1145" t="s">
        <v>564</v>
      </c>
      <c r="D36" s="1146"/>
      <c r="E36" s="1147"/>
      <c r="F36" s="36">
        <v>0.99</v>
      </c>
      <c r="G36" s="37">
        <v>0.93</v>
      </c>
      <c r="H36" s="37">
        <v>0.73</v>
      </c>
      <c r="I36" s="37">
        <v>0.86</v>
      </c>
      <c r="J36" s="38">
        <v>2.0099999999999998</v>
      </c>
      <c r="K36" s="22"/>
      <c r="L36" s="22"/>
      <c r="M36" s="22"/>
      <c r="N36" s="22"/>
      <c r="O36" s="22"/>
      <c r="P36" s="22"/>
    </row>
    <row r="37" spans="1:16" ht="39" customHeight="1">
      <c r="A37" s="22"/>
      <c r="B37" s="35"/>
      <c r="C37" s="1145" t="s">
        <v>565</v>
      </c>
      <c r="D37" s="1146"/>
      <c r="E37" s="1147"/>
      <c r="F37" s="36">
        <v>0.67</v>
      </c>
      <c r="G37" s="37">
        <v>0.31</v>
      </c>
      <c r="H37" s="37">
        <v>0.42</v>
      </c>
      <c r="I37" s="37">
        <v>0.95</v>
      </c>
      <c r="J37" s="38">
        <v>0.45</v>
      </c>
      <c r="K37" s="22"/>
      <c r="L37" s="22"/>
      <c r="M37" s="22"/>
      <c r="N37" s="22"/>
      <c r="O37" s="22"/>
      <c r="P37" s="22"/>
    </row>
    <row r="38" spans="1:16" ht="39" customHeight="1">
      <c r="A38" s="22"/>
      <c r="B38" s="35"/>
      <c r="C38" s="1145" t="s">
        <v>566</v>
      </c>
      <c r="D38" s="1146"/>
      <c r="E38" s="1147"/>
      <c r="F38" s="36">
        <v>0</v>
      </c>
      <c r="G38" s="37">
        <v>0.01</v>
      </c>
      <c r="H38" s="37">
        <v>0.01</v>
      </c>
      <c r="I38" s="37">
        <v>0.01</v>
      </c>
      <c r="J38" s="38">
        <v>0.03</v>
      </c>
      <c r="K38" s="22"/>
      <c r="L38" s="22"/>
      <c r="M38" s="22"/>
      <c r="N38" s="22"/>
      <c r="O38" s="22"/>
      <c r="P38" s="22"/>
    </row>
    <row r="39" spans="1:16" ht="39" customHeight="1">
      <c r="A39" s="22"/>
      <c r="B39" s="35"/>
      <c r="C39" s="1145" t="s">
        <v>567</v>
      </c>
      <c r="D39" s="1146"/>
      <c r="E39" s="1147"/>
      <c r="F39" s="36">
        <v>0.01</v>
      </c>
      <c r="G39" s="37">
        <v>0.01</v>
      </c>
      <c r="H39" s="37">
        <v>0.01</v>
      </c>
      <c r="I39" s="37">
        <v>0.02</v>
      </c>
      <c r="J39" s="38">
        <v>0</v>
      </c>
      <c r="K39" s="22"/>
      <c r="L39" s="22"/>
      <c r="M39" s="22"/>
      <c r="N39" s="22"/>
      <c r="O39" s="22"/>
      <c r="P39" s="22"/>
    </row>
    <row r="40" spans="1:16" ht="39" customHeight="1">
      <c r="A40" s="22"/>
      <c r="B40" s="35"/>
      <c r="C40" s="1145" t="s">
        <v>568</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c r="A43" s="22"/>
      <c r="B43" s="40"/>
      <c r="C43" s="1148" t="s">
        <v>570</v>
      </c>
      <c r="D43" s="1149"/>
      <c r="E43" s="1150"/>
      <c r="F43" s="41">
        <v>0.08</v>
      </c>
      <c r="G43" s="42">
        <v>0</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WziEELNf0U8Sf8kxaOL7hQ+nlEDL4+BGuZ2pvC7smvhFi5Fb/fC9PJUbzKXD6+QBfVSkMx2paODNvAvxaCKhQ==" saltValue="ltxKWowESHaVx2YZ8X/a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53" t="s">
        <v>11</v>
      </c>
      <c r="C45" s="1154"/>
      <c r="D45" s="58"/>
      <c r="E45" s="1159" t="s">
        <v>12</v>
      </c>
      <c r="F45" s="1159"/>
      <c r="G45" s="1159"/>
      <c r="H45" s="1159"/>
      <c r="I45" s="1159"/>
      <c r="J45" s="1160"/>
      <c r="K45" s="59">
        <v>823</v>
      </c>
      <c r="L45" s="60">
        <v>812</v>
      </c>
      <c r="M45" s="60">
        <v>807</v>
      </c>
      <c r="N45" s="60">
        <v>802</v>
      </c>
      <c r="O45" s="61">
        <v>809</v>
      </c>
      <c r="P45" s="48"/>
      <c r="Q45" s="48"/>
      <c r="R45" s="48"/>
      <c r="S45" s="48"/>
      <c r="T45" s="48"/>
      <c r="U45" s="48"/>
    </row>
    <row r="46" spans="1:21" ht="30.75" customHeight="1">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c r="A48" s="48"/>
      <c r="B48" s="1155"/>
      <c r="C48" s="1156"/>
      <c r="D48" s="62"/>
      <c r="E48" s="1161" t="s">
        <v>15</v>
      </c>
      <c r="F48" s="1161"/>
      <c r="G48" s="1161"/>
      <c r="H48" s="1161"/>
      <c r="I48" s="1161"/>
      <c r="J48" s="1162"/>
      <c r="K48" s="63">
        <v>172</v>
      </c>
      <c r="L48" s="64">
        <v>179</v>
      </c>
      <c r="M48" s="64">
        <v>227</v>
      </c>
      <c r="N48" s="64">
        <v>237</v>
      </c>
      <c r="O48" s="65">
        <v>227</v>
      </c>
      <c r="P48" s="48"/>
      <c r="Q48" s="48"/>
      <c r="R48" s="48"/>
      <c r="S48" s="48"/>
      <c r="T48" s="48"/>
      <c r="U48" s="48"/>
    </row>
    <row r="49" spans="1:21" ht="30.75" customHeight="1">
      <c r="A49" s="48"/>
      <c r="B49" s="1155"/>
      <c r="C49" s="1156"/>
      <c r="D49" s="62"/>
      <c r="E49" s="1161" t="s">
        <v>16</v>
      </c>
      <c r="F49" s="1161"/>
      <c r="G49" s="1161"/>
      <c r="H49" s="1161"/>
      <c r="I49" s="1161"/>
      <c r="J49" s="1162"/>
      <c r="K49" s="63">
        <v>36</v>
      </c>
      <c r="L49" s="64">
        <v>35</v>
      </c>
      <c r="M49" s="64">
        <v>30</v>
      </c>
      <c r="N49" s="64">
        <v>33</v>
      </c>
      <c r="O49" s="65">
        <v>31</v>
      </c>
      <c r="P49" s="48"/>
      <c r="Q49" s="48"/>
      <c r="R49" s="48"/>
      <c r="S49" s="48"/>
      <c r="T49" s="48"/>
      <c r="U49" s="48"/>
    </row>
    <row r="50" spans="1:21" ht="30.75" customHeight="1">
      <c r="A50" s="48"/>
      <c r="B50" s="1155"/>
      <c r="C50" s="1156"/>
      <c r="D50" s="62"/>
      <c r="E50" s="1161" t="s">
        <v>17</v>
      </c>
      <c r="F50" s="1161"/>
      <c r="G50" s="1161"/>
      <c r="H50" s="1161"/>
      <c r="I50" s="1161"/>
      <c r="J50" s="1162"/>
      <c r="K50" s="63">
        <v>277</v>
      </c>
      <c r="L50" s="64">
        <v>0</v>
      </c>
      <c r="M50" s="64" t="s">
        <v>513</v>
      </c>
      <c r="N50" s="64" t="s">
        <v>513</v>
      </c>
      <c r="O50" s="65" t="s">
        <v>513</v>
      </c>
      <c r="P50" s="48"/>
      <c r="Q50" s="48"/>
      <c r="R50" s="48"/>
      <c r="S50" s="48"/>
      <c r="T50" s="48"/>
      <c r="U50" s="48"/>
    </row>
    <row r="51" spans="1:21" ht="30.75" customHeight="1">
      <c r="A51" s="48"/>
      <c r="B51" s="1157"/>
      <c r="C51" s="1158"/>
      <c r="D51" s="66"/>
      <c r="E51" s="1161" t="s">
        <v>18</v>
      </c>
      <c r="F51" s="1161"/>
      <c r="G51" s="1161"/>
      <c r="H51" s="1161"/>
      <c r="I51" s="1161"/>
      <c r="J51" s="1162"/>
      <c r="K51" s="63" t="s">
        <v>513</v>
      </c>
      <c r="L51" s="64" t="s">
        <v>513</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1094</v>
      </c>
      <c r="L52" s="64">
        <v>745</v>
      </c>
      <c r="M52" s="64">
        <v>748</v>
      </c>
      <c r="N52" s="64">
        <v>749</v>
      </c>
      <c r="O52" s="65">
        <v>703</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214</v>
      </c>
      <c r="L53" s="69">
        <v>281</v>
      </c>
      <c r="M53" s="69">
        <v>316</v>
      </c>
      <c r="N53" s="69">
        <v>323</v>
      </c>
      <c r="O53" s="70">
        <v>364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AtJAEzeT1Adleinq5Nd/w8ghzcuabb+DW2Iqw6IMCBq79ev/O4n9CbJW24uhcLpoxcvhhuHu5nn1AP/mBl8yQ==" saltValue="IHEwYD9WJ6i4TkpWRbH/1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554</v>
      </c>
      <c r="J40" s="103" t="s">
        <v>555</v>
      </c>
      <c r="K40" s="103" t="s">
        <v>556</v>
      </c>
      <c r="L40" s="103" t="s">
        <v>557</v>
      </c>
      <c r="M40" s="104" t="s">
        <v>558</v>
      </c>
    </row>
    <row r="41" spans="2:13" ht="27.75" customHeight="1">
      <c r="B41" s="1184" t="s">
        <v>32</v>
      </c>
      <c r="C41" s="1185"/>
      <c r="D41" s="105"/>
      <c r="E41" s="1190" t="s">
        <v>33</v>
      </c>
      <c r="F41" s="1190"/>
      <c r="G41" s="1190"/>
      <c r="H41" s="1191"/>
      <c r="I41" s="355">
        <v>7990</v>
      </c>
      <c r="J41" s="356">
        <v>7880</v>
      </c>
      <c r="K41" s="356">
        <v>8297</v>
      </c>
      <c r="L41" s="356">
        <v>9225</v>
      </c>
      <c r="M41" s="357">
        <v>9247</v>
      </c>
    </row>
    <row r="42" spans="2:13" ht="27.75" customHeight="1">
      <c r="B42" s="1186"/>
      <c r="C42" s="1187"/>
      <c r="D42" s="106"/>
      <c r="E42" s="1192" t="s">
        <v>34</v>
      </c>
      <c r="F42" s="1192"/>
      <c r="G42" s="1192"/>
      <c r="H42" s="1193"/>
      <c r="I42" s="358">
        <v>245</v>
      </c>
      <c r="J42" s="359">
        <v>244</v>
      </c>
      <c r="K42" s="359">
        <v>244</v>
      </c>
      <c r="L42" s="359">
        <v>2</v>
      </c>
      <c r="M42" s="360">
        <v>2</v>
      </c>
    </row>
    <row r="43" spans="2:13" ht="27.75" customHeight="1">
      <c r="B43" s="1186"/>
      <c r="C43" s="1187"/>
      <c r="D43" s="106"/>
      <c r="E43" s="1192" t="s">
        <v>35</v>
      </c>
      <c r="F43" s="1192"/>
      <c r="G43" s="1192"/>
      <c r="H43" s="1193"/>
      <c r="I43" s="358">
        <v>1863</v>
      </c>
      <c r="J43" s="359">
        <v>1837</v>
      </c>
      <c r="K43" s="359">
        <v>1714</v>
      </c>
      <c r="L43" s="359">
        <v>2417</v>
      </c>
      <c r="M43" s="360">
        <v>3208</v>
      </c>
    </row>
    <row r="44" spans="2:13" ht="27.75" customHeight="1">
      <c r="B44" s="1186"/>
      <c r="C44" s="1187"/>
      <c r="D44" s="106"/>
      <c r="E44" s="1192" t="s">
        <v>36</v>
      </c>
      <c r="F44" s="1192"/>
      <c r="G44" s="1192"/>
      <c r="H44" s="1193"/>
      <c r="I44" s="358">
        <v>119</v>
      </c>
      <c r="J44" s="359">
        <v>122</v>
      </c>
      <c r="K44" s="359">
        <v>90</v>
      </c>
      <c r="L44" s="359">
        <v>59</v>
      </c>
      <c r="M44" s="360">
        <v>28</v>
      </c>
    </row>
    <row r="45" spans="2:13" ht="27.75" customHeight="1">
      <c r="B45" s="1186"/>
      <c r="C45" s="1187"/>
      <c r="D45" s="106"/>
      <c r="E45" s="1192" t="s">
        <v>37</v>
      </c>
      <c r="F45" s="1192"/>
      <c r="G45" s="1192"/>
      <c r="H45" s="1193"/>
      <c r="I45" s="358">
        <v>357</v>
      </c>
      <c r="J45" s="359">
        <v>306</v>
      </c>
      <c r="K45" s="359">
        <v>189</v>
      </c>
      <c r="L45" s="359">
        <v>215</v>
      </c>
      <c r="M45" s="360" t="s">
        <v>513</v>
      </c>
    </row>
    <row r="46" spans="2:13" ht="27.75" customHeight="1">
      <c r="B46" s="1186"/>
      <c r="C46" s="1187"/>
      <c r="D46" s="107"/>
      <c r="E46" s="1192" t="s">
        <v>38</v>
      </c>
      <c r="F46" s="1192"/>
      <c r="G46" s="1192"/>
      <c r="H46" s="1193"/>
      <c r="I46" s="358" t="s">
        <v>513</v>
      </c>
      <c r="J46" s="359" t="s">
        <v>513</v>
      </c>
      <c r="K46" s="359" t="s">
        <v>513</v>
      </c>
      <c r="L46" s="359" t="s">
        <v>513</v>
      </c>
      <c r="M46" s="360" t="s">
        <v>513</v>
      </c>
    </row>
    <row r="47" spans="2:13" ht="27.75" customHeight="1">
      <c r="B47" s="1186"/>
      <c r="C47" s="1187"/>
      <c r="D47" s="108"/>
      <c r="E47" s="1194" t="s">
        <v>39</v>
      </c>
      <c r="F47" s="1195"/>
      <c r="G47" s="1195"/>
      <c r="H47" s="1196"/>
      <c r="I47" s="358" t="s">
        <v>513</v>
      </c>
      <c r="J47" s="359" t="s">
        <v>513</v>
      </c>
      <c r="K47" s="359" t="s">
        <v>513</v>
      </c>
      <c r="L47" s="359" t="s">
        <v>513</v>
      </c>
      <c r="M47" s="360" t="s">
        <v>513</v>
      </c>
    </row>
    <row r="48" spans="2:13" ht="27.75" customHeight="1">
      <c r="B48" s="1186"/>
      <c r="C48" s="1187"/>
      <c r="D48" s="106"/>
      <c r="E48" s="1192" t="s">
        <v>40</v>
      </c>
      <c r="F48" s="1192"/>
      <c r="G48" s="1192"/>
      <c r="H48" s="1193"/>
      <c r="I48" s="358" t="s">
        <v>513</v>
      </c>
      <c r="J48" s="359" t="s">
        <v>513</v>
      </c>
      <c r="K48" s="359" t="s">
        <v>513</v>
      </c>
      <c r="L48" s="359" t="s">
        <v>513</v>
      </c>
      <c r="M48" s="360" t="s">
        <v>513</v>
      </c>
    </row>
    <row r="49" spans="2:13" ht="27.75" customHeight="1">
      <c r="B49" s="1188"/>
      <c r="C49" s="1189"/>
      <c r="D49" s="106"/>
      <c r="E49" s="1192" t="s">
        <v>41</v>
      </c>
      <c r="F49" s="1192"/>
      <c r="G49" s="1192"/>
      <c r="H49" s="1193"/>
      <c r="I49" s="358" t="s">
        <v>513</v>
      </c>
      <c r="J49" s="359" t="s">
        <v>513</v>
      </c>
      <c r="K49" s="359" t="s">
        <v>513</v>
      </c>
      <c r="L49" s="359" t="s">
        <v>513</v>
      </c>
      <c r="M49" s="360" t="s">
        <v>513</v>
      </c>
    </row>
    <row r="50" spans="2:13" ht="27.75" customHeight="1">
      <c r="B50" s="1197" t="s">
        <v>42</v>
      </c>
      <c r="C50" s="1198"/>
      <c r="D50" s="109"/>
      <c r="E50" s="1192" t="s">
        <v>43</v>
      </c>
      <c r="F50" s="1192"/>
      <c r="G50" s="1192"/>
      <c r="H50" s="1193"/>
      <c r="I50" s="358">
        <v>2766</v>
      </c>
      <c r="J50" s="359">
        <v>3203</v>
      </c>
      <c r="K50" s="359">
        <v>3462</v>
      </c>
      <c r="L50" s="359">
        <v>3398</v>
      </c>
      <c r="M50" s="360">
        <v>3312</v>
      </c>
    </row>
    <row r="51" spans="2:13" ht="27.75" customHeight="1">
      <c r="B51" s="1186"/>
      <c r="C51" s="1187"/>
      <c r="D51" s="106"/>
      <c r="E51" s="1192" t="s">
        <v>44</v>
      </c>
      <c r="F51" s="1192"/>
      <c r="G51" s="1192"/>
      <c r="H51" s="1193"/>
      <c r="I51" s="358">
        <v>854</v>
      </c>
      <c r="J51" s="359">
        <v>828</v>
      </c>
      <c r="K51" s="359">
        <v>846</v>
      </c>
      <c r="L51" s="359">
        <v>901</v>
      </c>
      <c r="M51" s="360">
        <v>818</v>
      </c>
    </row>
    <row r="52" spans="2:13" ht="27.75" customHeight="1">
      <c r="B52" s="1188"/>
      <c r="C52" s="1189"/>
      <c r="D52" s="106"/>
      <c r="E52" s="1192" t="s">
        <v>45</v>
      </c>
      <c r="F52" s="1192"/>
      <c r="G52" s="1192"/>
      <c r="H52" s="1193"/>
      <c r="I52" s="358">
        <v>6294</v>
      </c>
      <c r="J52" s="359">
        <v>6349</v>
      </c>
      <c r="K52" s="359">
        <v>7178</v>
      </c>
      <c r="L52" s="359">
        <v>7132</v>
      </c>
      <c r="M52" s="360">
        <v>7010</v>
      </c>
    </row>
    <row r="53" spans="2:13" ht="27.75" customHeight="1" thickBot="1">
      <c r="B53" s="1199" t="s">
        <v>46</v>
      </c>
      <c r="C53" s="1200"/>
      <c r="D53" s="110"/>
      <c r="E53" s="1201" t="s">
        <v>47</v>
      </c>
      <c r="F53" s="1201"/>
      <c r="G53" s="1201"/>
      <c r="H53" s="1202"/>
      <c r="I53" s="361">
        <v>660</v>
      </c>
      <c r="J53" s="362">
        <v>10</v>
      </c>
      <c r="K53" s="362">
        <v>-953</v>
      </c>
      <c r="L53" s="362">
        <v>488</v>
      </c>
      <c r="M53" s="363">
        <v>1346</v>
      </c>
    </row>
    <row r="54" spans="2:13" ht="27.75" customHeight="1">
      <c r="B54" s="111" t="s">
        <v>48</v>
      </c>
      <c r="C54" s="112"/>
      <c r="D54" s="112"/>
      <c r="E54" s="113"/>
      <c r="F54" s="113"/>
      <c r="G54" s="113"/>
      <c r="H54" s="113"/>
      <c r="I54" s="114"/>
      <c r="J54" s="114"/>
      <c r="K54" s="114"/>
      <c r="L54" s="114"/>
      <c r="M54" s="114"/>
    </row>
    <row r="55" spans="2:13"/>
  </sheetData>
  <sheetProtection algorithmName="SHA-512" hashValue="68+C8JOS/qtNauUpzMTHg5OqfNT52IANFrMGwv36GcQYKh/t0341YyIAglxhIbfFshp2Bfl3JK8hB3BwBybxZQ==" saltValue="oYCivm9p04KZNvMw0EEh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556</v>
      </c>
      <c r="G54" s="119" t="s">
        <v>557</v>
      </c>
      <c r="H54" s="120" t="s">
        <v>558</v>
      </c>
    </row>
    <row r="55" spans="2:8" ht="52.5" customHeight="1">
      <c r="B55" s="121"/>
      <c r="C55" s="1211" t="s">
        <v>50</v>
      </c>
      <c r="D55" s="1211"/>
      <c r="E55" s="1212"/>
      <c r="F55" s="122">
        <v>1150</v>
      </c>
      <c r="G55" s="122">
        <v>1250</v>
      </c>
      <c r="H55" s="123">
        <v>1501</v>
      </c>
    </row>
    <row r="56" spans="2:8" ht="52.5" customHeight="1">
      <c r="B56" s="124"/>
      <c r="C56" s="1213" t="s">
        <v>51</v>
      </c>
      <c r="D56" s="1213"/>
      <c r="E56" s="1214"/>
      <c r="F56" s="125">
        <v>261</v>
      </c>
      <c r="G56" s="125">
        <v>311</v>
      </c>
      <c r="H56" s="126">
        <v>311</v>
      </c>
    </row>
    <row r="57" spans="2:8" ht="53.25" customHeight="1">
      <c r="B57" s="124"/>
      <c r="C57" s="1215" t="s">
        <v>52</v>
      </c>
      <c r="D57" s="1215"/>
      <c r="E57" s="1216"/>
      <c r="F57" s="127">
        <v>1674</v>
      </c>
      <c r="G57" s="127">
        <v>1441</v>
      </c>
      <c r="H57" s="128">
        <v>1063</v>
      </c>
    </row>
    <row r="58" spans="2:8" ht="45.75" customHeight="1">
      <c r="B58" s="129"/>
      <c r="C58" s="1203" t="s">
        <v>577</v>
      </c>
      <c r="D58" s="1204"/>
      <c r="E58" s="1205"/>
      <c r="F58" s="130">
        <v>753</v>
      </c>
      <c r="G58" s="130">
        <v>817</v>
      </c>
      <c r="H58" s="131">
        <v>904</v>
      </c>
    </row>
    <row r="59" spans="2:8" ht="45.75" customHeight="1">
      <c r="B59" s="129"/>
      <c r="C59" s="1203" t="s">
        <v>578</v>
      </c>
      <c r="D59" s="1204"/>
      <c r="E59" s="1205"/>
      <c r="F59" s="130">
        <v>602</v>
      </c>
      <c r="G59" s="130">
        <v>520</v>
      </c>
      <c r="H59" s="131">
        <v>54</v>
      </c>
    </row>
    <row r="60" spans="2:8" ht="45.75" customHeight="1">
      <c r="B60" s="129"/>
      <c r="C60" s="1203" t="s">
        <v>579</v>
      </c>
      <c r="D60" s="1204"/>
      <c r="E60" s="1205"/>
      <c r="F60" s="130">
        <v>32</v>
      </c>
      <c r="G60" s="130">
        <v>32</v>
      </c>
      <c r="H60" s="131">
        <v>32</v>
      </c>
    </row>
    <row r="61" spans="2:8" ht="45.75" customHeight="1">
      <c r="B61" s="129"/>
      <c r="C61" s="1203" t="s">
        <v>580</v>
      </c>
      <c r="D61" s="1204"/>
      <c r="E61" s="1205"/>
      <c r="F61" s="130">
        <v>19</v>
      </c>
      <c r="G61" s="130">
        <v>19</v>
      </c>
      <c r="H61" s="131">
        <v>19</v>
      </c>
    </row>
    <row r="62" spans="2:8" ht="45.75" customHeight="1" thickBot="1">
      <c r="B62" s="132"/>
      <c r="C62" s="1206" t="s">
        <v>581</v>
      </c>
      <c r="D62" s="1207"/>
      <c r="E62" s="1208"/>
      <c r="F62" s="133">
        <v>15</v>
      </c>
      <c r="G62" s="133">
        <v>16</v>
      </c>
      <c r="H62" s="134">
        <v>17</v>
      </c>
    </row>
    <row r="63" spans="2:8" ht="52.5" customHeight="1" thickBot="1">
      <c r="B63" s="135"/>
      <c r="C63" s="1209" t="s">
        <v>53</v>
      </c>
      <c r="D63" s="1209"/>
      <c r="E63" s="1210"/>
      <c r="F63" s="136">
        <v>3085</v>
      </c>
      <c r="G63" s="136">
        <v>3002</v>
      </c>
      <c r="H63" s="137">
        <v>2875</v>
      </c>
    </row>
    <row r="64" spans="2:8"/>
  </sheetData>
  <sheetProtection algorithmName="SHA-512" hashValue="PcrnY11wzlAZFWmZFxxZDEWWJwm+YXCy6WVG5F4FwBFcQTNVH1+wuAWPlwaphXNy7agk957j49tnlCfljZcY4g==" saltValue="e4eF+0mEohWn0ykG90oi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551</v>
      </c>
      <c r="G2" s="151"/>
      <c r="H2" s="152"/>
    </row>
    <row r="3" spans="1:8">
      <c r="A3" s="148" t="s">
        <v>544</v>
      </c>
      <c r="B3" s="153"/>
      <c r="C3" s="154"/>
      <c r="D3" s="155">
        <v>99851</v>
      </c>
      <c r="E3" s="156"/>
      <c r="F3" s="157">
        <v>88328</v>
      </c>
      <c r="G3" s="158"/>
      <c r="H3" s="159"/>
    </row>
    <row r="4" spans="1:8">
      <c r="A4" s="160"/>
      <c r="B4" s="161"/>
      <c r="C4" s="162"/>
      <c r="D4" s="163">
        <v>55622</v>
      </c>
      <c r="E4" s="164"/>
      <c r="F4" s="165">
        <v>49013</v>
      </c>
      <c r="G4" s="166"/>
      <c r="H4" s="167"/>
    </row>
    <row r="5" spans="1:8">
      <c r="A5" s="148" t="s">
        <v>546</v>
      </c>
      <c r="B5" s="153"/>
      <c r="C5" s="154"/>
      <c r="D5" s="155">
        <v>99695</v>
      </c>
      <c r="E5" s="156"/>
      <c r="F5" s="157">
        <v>103390</v>
      </c>
      <c r="G5" s="158"/>
      <c r="H5" s="159"/>
    </row>
    <row r="6" spans="1:8">
      <c r="A6" s="160"/>
      <c r="B6" s="161"/>
      <c r="C6" s="162"/>
      <c r="D6" s="163">
        <v>31550</v>
      </c>
      <c r="E6" s="164"/>
      <c r="F6" s="165">
        <v>51269</v>
      </c>
      <c r="G6" s="166"/>
      <c r="H6" s="167"/>
    </row>
    <row r="7" spans="1:8">
      <c r="A7" s="148" t="s">
        <v>547</v>
      </c>
      <c r="B7" s="153"/>
      <c r="C7" s="154"/>
      <c r="D7" s="155">
        <v>195162</v>
      </c>
      <c r="E7" s="156"/>
      <c r="F7" s="157">
        <v>117234</v>
      </c>
      <c r="G7" s="158"/>
      <c r="H7" s="159"/>
    </row>
    <row r="8" spans="1:8">
      <c r="A8" s="160"/>
      <c r="B8" s="161"/>
      <c r="C8" s="162"/>
      <c r="D8" s="163">
        <v>77802</v>
      </c>
      <c r="E8" s="164"/>
      <c r="F8" s="165">
        <v>59796</v>
      </c>
      <c r="G8" s="166"/>
      <c r="H8" s="167"/>
    </row>
    <row r="9" spans="1:8">
      <c r="A9" s="148" t="s">
        <v>548</v>
      </c>
      <c r="B9" s="153"/>
      <c r="C9" s="154"/>
      <c r="D9" s="155">
        <v>256675</v>
      </c>
      <c r="E9" s="156"/>
      <c r="F9" s="157">
        <v>97758</v>
      </c>
      <c r="G9" s="158"/>
      <c r="H9" s="159"/>
    </row>
    <row r="10" spans="1:8">
      <c r="A10" s="160"/>
      <c r="B10" s="161"/>
      <c r="C10" s="162"/>
      <c r="D10" s="163">
        <v>105567</v>
      </c>
      <c r="E10" s="164"/>
      <c r="F10" s="165">
        <v>45946</v>
      </c>
      <c r="G10" s="166"/>
      <c r="H10" s="167"/>
    </row>
    <row r="11" spans="1:8">
      <c r="A11" s="148" t="s">
        <v>549</v>
      </c>
      <c r="B11" s="153"/>
      <c r="C11" s="154"/>
      <c r="D11" s="155">
        <v>208736</v>
      </c>
      <c r="E11" s="156"/>
      <c r="F11" s="157">
        <v>91338</v>
      </c>
      <c r="G11" s="158"/>
      <c r="H11" s="159"/>
    </row>
    <row r="12" spans="1:8">
      <c r="A12" s="160"/>
      <c r="B12" s="161"/>
      <c r="C12" s="168"/>
      <c r="D12" s="163">
        <v>145068</v>
      </c>
      <c r="E12" s="164"/>
      <c r="F12" s="165">
        <v>43989</v>
      </c>
      <c r="G12" s="166"/>
      <c r="H12" s="167"/>
    </row>
    <row r="13" spans="1:8">
      <c r="A13" s="148"/>
      <c r="B13" s="153"/>
      <c r="C13" s="169"/>
      <c r="D13" s="170">
        <v>172024</v>
      </c>
      <c r="E13" s="171"/>
      <c r="F13" s="172">
        <v>99610</v>
      </c>
      <c r="G13" s="173"/>
      <c r="H13" s="159"/>
    </row>
    <row r="14" spans="1:8">
      <c r="A14" s="160"/>
      <c r="B14" s="161"/>
      <c r="C14" s="162"/>
      <c r="D14" s="163">
        <v>83122</v>
      </c>
      <c r="E14" s="164"/>
      <c r="F14" s="165">
        <v>50003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3.92</v>
      </c>
      <c r="C19" s="174">
        <f>ROUND(VALUE(SUBSTITUTE(実質収支比率等に係る経年分析!G$48,"▲","-")),2)</f>
        <v>3.36</v>
      </c>
      <c r="D19" s="174">
        <f>ROUND(VALUE(SUBSTITUTE(実質収支比率等に係る経年分析!H$48,"▲","-")),2)</f>
        <v>4.08</v>
      </c>
      <c r="E19" s="174">
        <f>ROUND(VALUE(SUBSTITUTE(実質収支比率等に係る経年分析!I$48,"▲","-")),2)</f>
        <v>9.32</v>
      </c>
      <c r="F19" s="174">
        <f>ROUND(VALUE(SUBSTITUTE(実質収支比率等に係る経年分析!J$48,"▲","-")),2)</f>
        <v>7.27</v>
      </c>
    </row>
    <row r="20" spans="1:11">
      <c r="A20" s="174" t="s">
        <v>57</v>
      </c>
      <c r="B20" s="174">
        <f>ROUND(VALUE(SUBSTITUTE(実質収支比率等に係る経年分析!F$47,"▲","-")),2)</f>
        <v>23.83</v>
      </c>
      <c r="C20" s="174">
        <f>ROUND(VALUE(SUBSTITUTE(実質収支比率等に係る経年分析!G$47,"▲","-")),2)</f>
        <v>24.21</v>
      </c>
      <c r="D20" s="174">
        <f>ROUND(VALUE(SUBSTITUTE(実質収支比率等に係る経年分析!H$47,"▲","-")),2)</f>
        <v>23.58</v>
      </c>
      <c r="E20" s="174">
        <f>ROUND(VALUE(SUBSTITUTE(実質収支比率等に係る経年分析!I$47,"▲","-")),2)</f>
        <v>24.12</v>
      </c>
      <c r="F20" s="174">
        <f>ROUND(VALUE(SUBSTITUTE(実質収支比率等に係る経年分析!J$47,"▲","-")),2)</f>
        <v>29.81</v>
      </c>
    </row>
    <row r="21" spans="1:11">
      <c r="A21" s="174" t="s">
        <v>58</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-2.8</v>
      </c>
      <c r="D21" s="174">
        <f>IF(ISNUMBER(VALUE(SUBSTITUTE(実質収支比率等に係る経年分析!H$49,"▲","-"))),ROUND(VALUE(SUBSTITUTE(実質収支比率等に係る経年分析!H$49,"▲","-")),2),NA())</f>
        <v>-0.12</v>
      </c>
      <c r="E21" s="174">
        <f>IF(ISNUMBER(VALUE(SUBSTITUTE(実質収支比率等に係る経年分析!I$49,"▲","-"))),ROUND(VALUE(SUBSTITUTE(実質収支比率等に係る経年分析!I$49,"▲","-")),2),NA())</f>
        <v>5.5</v>
      </c>
      <c r="F21" s="174">
        <f>IF(ISNUMBER(VALUE(SUBSTITUTE(実質収支比率等に係る経年分析!J$49,"▲","-"))),ROUND(VALUE(SUBSTITUTE(実質収支比率等に係る経年分析!J$49,"▲","-")),2),NA())</f>
        <v>-2.3199999999999998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2.0099999999999998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7.26</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8.27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1094</v>
      </c>
      <c r="E42" s="176"/>
      <c r="F42" s="176"/>
      <c r="G42" s="176">
        <f>'実質公債費比率（分子）の構造'!L$52</f>
        <v>745</v>
      </c>
      <c r="H42" s="176"/>
      <c r="I42" s="176"/>
      <c r="J42" s="176">
        <f>'実質公債費比率（分子）の構造'!M$52</f>
        <v>748</v>
      </c>
      <c r="K42" s="176"/>
      <c r="L42" s="176"/>
      <c r="M42" s="176">
        <f>'実質公債費比率（分子）の構造'!N$52</f>
        <v>749</v>
      </c>
      <c r="N42" s="176"/>
      <c r="O42" s="176"/>
      <c r="P42" s="176">
        <f>'実質公債費比率（分子）の構造'!O$52</f>
        <v>703</v>
      </c>
    </row>
    <row r="43" spans="1:16">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277</v>
      </c>
      <c r="C44" s="176"/>
      <c r="D44" s="176"/>
      <c r="E44" s="176">
        <f>'実質公債費比率（分子）の構造'!L$50</f>
        <v>0</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36</v>
      </c>
      <c r="C45" s="176"/>
      <c r="D45" s="176"/>
      <c r="E45" s="176">
        <f>'実質公債費比率（分子）の構造'!L$49</f>
        <v>35</v>
      </c>
      <c r="F45" s="176"/>
      <c r="G45" s="176"/>
      <c r="H45" s="176">
        <f>'実質公債費比率（分子）の構造'!M$49</f>
        <v>30</v>
      </c>
      <c r="I45" s="176"/>
      <c r="J45" s="176"/>
      <c r="K45" s="176">
        <f>'実質公債費比率（分子）の構造'!N$49</f>
        <v>33</v>
      </c>
      <c r="L45" s="176"/>
      <c r="M45" s="176"/>
      <c r="N45" s="176">
        <f>'実質公債費比率（分子）の構造'!O$49</f>
        <v>31</v>
      </c>
      <c r="O45" s="176"/>
      <c r="P45" s="176"/>
    </row>
    <row r="46" spans="1:16">
      <c r="A46" s="176" t="s">
        <v>69</v>
      </c>
      <c r="B46" s="176">
        <f>'実質公債費比率（分子）の構造'!K$48</f>
        <v>172</v>
      </c>
      <c r="C46" s="176"/>
      <c r="D46" s="176"/>
      <c r="E46" s="176">
        <f>'実質公債費比率（分子）の構造'!L$48</f>
        <v>179</v>
      </c>
      <c r="F46" s="176"/>
      <c r="G46" s="176"/>
      <c r="H46" s="176">
        <f>'実質公債費比率（分子）の構造'!M$48</f>
        <v>227</v>
      </c>
      <c r="I46" s="176"/>
      <c r="J46" s="176"/>
      <c r="K46" s="176">
        <f>'実質公債費比率（分子）の構造'!N$48</f>
        <v>237</v>
      </c>
      <c r="L46" s="176"/>
      <c r="M46" s="176"/>
      <c r="N46" s="176">
        <f>'実質公債費比率（分子）の構造'!O$48</f>
        <v>227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823</v>
      </c>
      <c r="C49" s="176"/>
      <c r="D49" s="176"/>
      <c r="E49" s="176">
        <f>'実質公債費比率（分子）の構造'!L$45</f>
        <v>812</v>
      </c>
      <c r="F49" s="176"/>
      <c r="G49" s="176"/>
      <c r="H49" s="176">
        <f>'実質公債費比率（分子）の構造'!M$45</f>
        <v>807</v>
      </c>
      <c r="I49" s="176"/>
      <c r="J49" s="176"/>
      <c r="K49" s="176">
        <f>'実質公債費比率（分子）の構造'!N$45</f>
        <v>802</v>
      </c>
      <c r="L49" s="176"/>
      <c r="M49" s="176"/>
      <c r="N49" s="176">
        <f>'実質公債費比率（分子）の構造'!O$45</f>
        <v>809</v>
      </c>
      <c r="O49" s="176"/>
      <c r="P49" s="176"/>
    </row>
    <row r="50" spans="1:16">
      <c r="A50" s="176" t="s">
        <v>73</v>
      </c>
      <c r="B50" s="176" t="e">
        <f>NA()</f>
        <v>#N/A</v>
      </c>
      <c r="C50" s="176">
        <f>IF(ISNUMBER('実質公債費比率（分子）の構造'!K$53),'実質公債費比率（分子）の構造'!K$53,NA())</f>
        <v>214</v>
      </c>
      <c r="D50" s="176" t="e">
        <f>NA()</f>
        <v>#N/A</v>
      </c>
      <c r="E50" s="176" t="e">
        <f>NA()</f>
        <v>#N/A</v>
      </c>
      <c r="F50" s="176">
        <f>IF(ISNUMBER('実質公債費比率（分子）の構造'!L$53),'実質公債費比率（分子）の構造'!L$53,NA())</f>
        <v>281</v>
      </c>
      <c r="G50" s="176" t="e">
        <f>NA()</f>
        <v>#N/A</v>
      </c>
      <c r="H50" s="176" t="e">
        <f>NA()</f>
        <v>#N/A</v>
      </c>
      <c r="I50" s="176">
        <f>IF(ISNUMBER('実質公債費比率（分子）の構造'!M$53),'実質公債費比率（分子）の構造'!M$53,NA())</f>
        <v>316</v>
      </c>
      <c r="J50" s="176" t="e">
        <f>NA()</f>
        <v>#N/A</v>
      </c>
      <c r="K50" s="176" t="e">
        <f>NA()</f>
        <v>#N/A</v>
      </c>
      <c r="L50" s="176">
        <f>IF(ISNUMBER('実質公債費比率（分子）の構造'!N$53),'実質公債費比率（分子）の構造'!N$53,NA())</f>
        <v>323</v>
      </c>
      <c r="M50" s="176" t="e">
        <f>NA()</f>
        <v>#N/A</v>
      </c>
      <c r="N50" s="176" t="e">
        <f>NA()</f>
        <v>#N/A</v>
      </c>
      <c r="O50" s="176">
        <f>IF(ISNUMBER('実質公債費比率（分子）の構造'!O$53),'実質公債費比率（分子）の構造'!O$53,NA())</f>
        <v>364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6294</v>
      </c>
      <c r="E56" s="175"/>
      <c r="F56" s="175"/>
      <c r="G56" s="175">
        <f>'将来負担比率（分子）の構造'!J$52</f>
        <v>6349</v>
      </c>
      <c r="H56" s="175"/>
      <c r="I56" s="175"/>
      <c r="J56" s="175">
        <f>'将来負担比率（分子）の構造'!K$52</f>
        <v>7178</v>
      </c>
      <c r="K56" s="175"/>
      <c r="L56" s="175"/>
      <c r="M56" s="175">
        <f>'将来負担比率（分子）の構造'!L$52</f>
        <v>7132</v>
      </c>
      <c r="N56" s="175"/>
      <c r="O56" s="175"/>
      <c r="P56" s="175">
        <f>'将来負担比率（分子）の構造'!M$52</f>
        <v>7010</v>
      </c>
    </row>
    <row r="57" spans="1:16">
      <c r="A57" s="175" t="s">
        <v>44</v>
      </c>
      <c r="B57" s="175"/>
      <c r="C57" s="175"/>
      <c r="D57" s="175">
        <f>'将来負担比率（分子）の構造'!I$51</f>
        <v>854</v>
      </c>
      <c r="E57" s="175"/>
      <c r="F57" s="175"/>
      <c r="G57" s="175">
        <f>'将来負担比率（分子）の構造'!J$51</f>
        <v>828</v>
      </c>
      <c r="H57" s="175"/>
      <c r="I57" s="175"/>
      <c r="J57" s="175">
        <f>'将来負担比率（分子）の構造'!K$51</f>
        <v>846</v>
      </c>
      <c r="K57" s="175"/>
      <c r="L57" s="175"/>
      <c r="M57" s="175">
        <f>'将来負担比率（分子）の構造'!L$51</f>
        <v>901</v>
      </c>
      <c r="N57" s="175"/>
      <c r="O57" s="175"/>
      <c r="P57" s="175">
        <f>'将来負担比率（分子）の構造'!M$51</f>
        <v>818</v>
      </c>
    </row>
    <row r="58" spans="1:16">
      <c r="A58" s="175" t="s">
        <v>43</v>
      </c>
      <c r="B58" s="175"/>
      <c r="C58" s="175"/>
      <c r="D58" s="175">
        <f>'将来負担比率（分子）の構造'!I$50</f>
        <v>2766</v>
      </c>
      <c r="E58" s="175"/>
      <c r="F58" s="175"/>
      <c r="G58" s="175">
        <f>'将来負担比率（分子）の構造'!J$50</f>
        <v>3203</v>
      </c>
      <c r="H58" s="175"/>
      <c r="I58" s="175"/>
      <c r="J58" s="175">
        <f>'将来負担比率（分子）の構造'!K$50</f>
        <v>3462</v>
      </c>
      <c r="K58" s="175"/>
      <c r="L58" s="175"/>
      <c r="M58" s="175">
        <f>'将来負担比率（分子）の構造'!L$50</f>
        <v>3398</v>
      </c>
      <c r="N58" s="175"/>
      <c r="O58" s="175"/>
      <c r="P58" s="175">
        <f>'将来負担比率（分子）の構造'!M$50</f>
        <v>3312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357</v>
      </c>
      <c r="C62" s="175"/>
      <c r="D62" s="175"/>
      <c r="E62" s="175">
        <f>'将来負担比率（分子）の構造'!J$45</f>
        <v>306</v>
      </c>
      <c r="F62" s="175"/>
      <c r="G62" s="175"/>
      <c r="H62" s="175">
        <f>'将来負担比率（分子）の構造'!K$45</f>
        <v>189</v>
      </c>
      <c r="I62" s="175"/>
      <c r="J62" s="175"/>
      <c r="K62" s="175">
        <f>'将来負担比率（分子）の構造'!L$45</f>
        <v>215</v>
      </c>
      <c r="L62" s="175"/>
      <c r="M62" s="175"/>
      <c r="N62" s="175" t="str">
        <f>'将来負担比率（分子）の構造'!M$45</f>
        <v>-</v>
      </c>
      <c r="O62" s="175"/>
      <c r="P62" s="175"/>
    </row>
    <row r="63" spans="1:16">
      <c r="A63" s="175" t="s">
        <v>36</v>
      </c>
      <c r="B63" s="175">
        <f>'将来負担比率（分子）の構造'!I$44</f>
        <v>119</v>
      </c>
      <c r="C63" s="175"/>
      <c r="D63" s="175"/>
      <c r="E63" s="175">
        <f>'将来負担比率（分子）の構造'!J$44</f>
        <v>122</v>
      </c>
      <c r="F63" s="175"/>
      <c r="G63" s="175"/>
      <c r="H63" s="175">
        <f>'将来負担比率（分子）の構造'!K$44</f>
        <v>90</v>
      </c>
      <c r="I63" s="175"/>
      <c r="J63" s="175"/>
      <c r="K63" s="175">
        <f>'将来負担比率（分子）の構造'!L$44</f>
        <v>59</v>
      </c>
      <c r="L63" s="175"/>
      <c r="M63" s="175"/>
      <c r="N63" s="175">
        <f>'将来負担比率（分子）の構造'!M$44</f>
        <v>28</v>
      </c>
      <c r="O63" s="175"/>
      <c r="P63" s="175"/>
    </row>
    <row r="64" spans="1:16">
      <c r="A64" s="175" t="s">
        <v>35</v>
      </c>
      <c r="B64" s="175">
        <f>'将来負担比率（分子）の構造'!I$43</f>
        <v>1863</v>
      </c>
      <c r="C64" s="175"/>
      <c r="D64" s="175"/>
      <c r="E64" s="175">
        <f>'将来負担比率（分子）の構造'!J$43</f>
        <v>1837</v>
      </c>
      <c r="F64" s="175"/>
      <c r="G64" s="175"/>
      <c r="H64" s="175">
        <f>'将来負担比率（分子）の構造'!K$43</f>
        <v>1714</v>
      </c>
      <c r="I64" s="175"/>
      <c r="J64" s="175"/>
      <c r="K64" s="175">
        <f>'将来負担比率（分子）の構造'!L$43</f>
        <v>2417</v>
      </c>
      <c r="L64" s="175"/>
      <c r="M64" s="175"/>
      <c r="N64" s="175">
        <f>'将来負担比率（分子）の構造'!M$43</f>
        <v>3208</v>
      </c>
      <c r="O64" s="175"/>
      <c r="P64" s="175"/>
    </row>
    <row r="65" spans="1:16">
      <c r="A65" s="175" t="s">
        <v>34</v>
      </c>
      <c r="B65" s="175">
        <f>'将来負担比率（分子）の構造'!I$42</f>
        <v>245</v>
      </c>
      <c r="C65" s="175"/>
      <c r="D65" s="175"/>
      <c r="E65" s="175">
        <f>'将来負担比率（分子）の構造'!J$42</f>
        <v>244</v>
      </c>
      <c r="F65" s="175"/>
      <c r="G65" s="175"/>
      <c r="H65" s="175">
        <f>'将来負担比率（分子）の構造'!K$42</f>
        <v>244</v>
      </c>
      <c r="I65" s="175"/>
      <c r="J65" s="175"/>
      <c r="K65" s="175">
        <f>'将来負担比率（分子）の構造'!L$42</f>
        <v>2</v>
      </c>
      <c r="L65" s="175"/>
      <c r="M65" s="175"/>
      <c r="N65" s="175">
        <f>'将来負担比率（分子）の構造'!M$42</f>
        <v>2</v>
      </c>
      <c r="O65" s="175"/>
      <c r="P65" s="175"/>
    </row>
    <row r="66" spans="1:16">
      <c r="A66" s="175" t="s">
        <v>33</v>
      </c>
      <c r="B66" s="175">
        <f>'将来負担比率（分子）の構造'!I$41</f>
        <v>7990</v>
      </c>
      <c r="C66" s="175"/>
      <c r="D66" s="175"/>
      <c r="E66" s="175">
        <f>'将来負担比率（分子）の構造'!J$41</f>
        <v>7880</v>
      </c>
      <c r="F66" s="175"/>
      <c r="G66" s="175"/>
      <c r="H66" s="175">
        <f>'将来負担比率（分子）の構造'!K$41</f>
        <v>8297</v>
      </c>
      <c r="I66" s="175"/>
      <c r="J66" s="175"/>
      <c r="K66" s="175">
        <f>'将来負担比率（分子）の構造'!L$41</f>
        <v>9225</v>
      </c>
      <c r="L66" s="175"/>
      <c r="M66" s="175"/>
      <c r="N66" s="175">
        <f>'将来負担比率（分子）の構造'!M$41</f>
        <v>9247</v>
      </c>
      <c r="O66" s="175"/>
      <c r="P66" s="175"/>
    </row>
    <row r="67" spans="1:16">
      <c r="A67" s="175" t="s">
        <v>77</v>
      </c>
      <c r="B67" s="175" t="e">
        <f>NA()</f>
        <v>#N/A</v>
      </c>
      <c r="C67" s="175">
        <f>IF(ISNUMBER('将来負担比率（分子）の構造'!I$53), IF('将来負担比率（分子）の構造'!I$53 &lt; 0, 0, '将来負担比率（分子）の構造'!I$53), NA())</f>
        <v>660</v>
      </c>
      <c r="D67" s="175" t="e">
        <f>NA()</f>
        <v>#N/A</v>
      </c>
      <c r="E67" s="175" t="e">
        <f>NA()</f>
        <v>#N/A</v>
      </c>
      <c r="F67" s="175">
        <f>IF(ISNUMBER('将来負担比率（分子）の構造'!J$53), IF('将来負担比率（分子）の構造'!J$53 &lt; 0, 0, '将来負担比率（分子）の構造'!J$53), NA())</f>
        <v>10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488</v>
      </c>
      <c r="M67" s="175" t="e">
        <f>NA()</f>
        <v>#N/A</v>
      </c>
      <c r="N67" s="175" t="e">
        <f>NA()</f>
        <v>#N/A</v>
      </c>
      <c r="O67" s="175">
        <f>IF(ISNUMBER('将来負担比率（分子）の構造'!M$53), IF('将来負担比率（分子）の構造'!M$53 &lt; 0, 0, '将来負担比率（分子）の構造'!M$53), NA())</f>
        <v>1346</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1150</v>
      </c>
      <c r="C72" s="179">
        <f>基金残高に係る経年分析!G55</f>
        <v>1250</v>
      </c>
      <c r="D72" s="179">
        <f>基金残高に係る経年分析!H55</f>
        <v>1501</v>
      </c>
    </row>
    <row r="73" spans="1:16">
      <c r="A73" s="178" t="s">
        <v>80</v>
      </c>
      <c r="B73" s="179">
        <f>基金残高に係る経年分析!F56</f>
        <v>261</v>
      </c>
      <c r="C73" s="179">
        <f>基金残高に係る経年分析!G56</f>
        <v>311</v>
      </c>
      <c r="D73" s="179">
        <f>基金残高に係る経年分析!H56</f>
        <v>311</v>
      </c>
    </row>
    <row r="74" spans="1:16">
      <c r="A74" s="178" t="s">
        <v>81</v>
      </c>
      <c r="B74" s="179">
        <f>基金残高に係る経年分析!F57</f>
        <v>1674</v>
      </c>
      <c r="C74" s="179">
        <f>基金残高に係る経年分析!G57</f>
        <v>1441</v>
      </c>
      <c r="D74" s="179">
        <f>基金残高に係る経年分析!H57</f>
        <v>1063</v>
      </c>
    </row>
  </sheetData>
  <sheetProtection algorithmName="SHA-512" hashValue="0ITeZ1Y5GrJ7gutNME0PlGA301EJcRWt9/rpkEFqdseH+sTeqTEMnYvBEtUqDi/DkZeeBFRowsVJZGKvf8NPuw==" saltValue="i0zyms5fR+zXOl/qS6/t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7" sqref="B7:Q7"/>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1031825</v>
      </c>
      <c r="S5" s="613"/>
      <c r="T5" s="613"/>
      <c r="U5" s="613"/>
      <c r="V5" s="613"/>
      <c r="W5" s="613"/>
      <c r="X5" s="613"/>
      <c r="Y5" s="614"/>
      <c r="Z5" s="615">
        <v>10.3</v>
      </c>
      <c r="AA5" s="615"/>
      <c r="AB5" s="615"/>
      <c r="AC5" s="615"/>
      <c r="AD5" s="616">
        <v>1031825</v>
      </c>
      <c r="AE5" s="616"/>
      <c r="AF5" s="616"/>
      <c r="AG5" s="616"/>
      <c r="AH5" s="616"/>
      <c r="AI5" s="616"/>
      <c r="AJ5" s="616"/>
      <c r="AK5" s="616"/>
      <c r="AL5" s="617">
        <v>20.3</v>
      </c>
      <c r="AM5" s="618"/>
      <c r="AN5" s="618"/>
      <c r="AO5" s="619"/>
      <c r="AP5" s="609" t="s">
        <v>228</v>
      </c>
      <c r="AQ5" s="610"/>
      <c r="AR5" s="610"/>
      <c r="AS5" s="610"/>
      <c r="AT5" s="610"/>
      <c r="AU5" s="610"/>
      <c r="AV5" s="610"/>
      <c r="AW5" s="610"/>
      <c r="AX5" s="610"/>
      <c r="AY5" s="610"/>
      <c r="AZ5" s="610"/>
      <c r="BA5" s="610"/>
      <c r="BB5" s="610"/>
      <c r="BC5" s="610"/>
      <c r="BD5" s="610"/>
      <c r="BE5" s="610"/>
      <c r="BF5" s="611"/>
      <c r="BG5" s="623">
        <v>1031825</v>
      </c>
      <c r="BH5" s="624"/>
      <c r="BI5" s="624"/>
      <c r="BJ5" s="624"/>
      <c r="BK5" s="624"/>
      <c r="BL5" s="624"/>
      <c r="BM5" s="624"/>
      <c r="BN5" s="625"/>
      <c r="BO5" s="626">
        <v>100</v>
      </c>
      <c r="BP5" s="626"/>
      <c r="BQ5" s="626"/>
      <c r="BR5" s="626"/>
      <c r="BS5" s="627" t="s">
        <v>141</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c r="B6" s="620" t="s">
        <v>232</v>
      </c>
      <c r="C6" s="621"/>
      <c r="D6" s="621"/>
      <c r="E6" s="621"/>
      <c r="F6" s="621"/>
      <c r="G6" s="621"/>
      <c r="H6" s="621"/>
      <c r="I6" s="621"/>
      <c r="J6" s="621"/>
      <c r="K6" s="621"/>
      <c r="L6" s="621"/>
      <c r="M6" s="621"/>
      <c r="N6" s="621"/>
      <c r="O6" s="621"/>
      <c r="P6" s="621"/>
      <c r="Q6" s="622"/>
      <c r="R6" s="623">
        <v>72456</v>
      </c>
      <c r="S6" s="624"/>
      <c r="T6" s="624"/>
      <c r="U6" s="624"/>
      <c r="V6" s="624"/>
      <c r="W6" s="624"/>
      <c r="X6" s="624"/>
      <c r="Y6" s="625"/>
      <c r="Z6" s="626">
        <v>0.7</v>
      </c>
      <c r="AA6" s="626"/>
      <c r="AB6" s="626"/>
      <c r="AC6" s="626"/>
      <c r="AD6" s="627">
        <v>72456</v>
      </c>
      <c r="AE6" s="627"/>
      <c r="AF6" s="627"/>
      <c r="AG6" s="627"/>
      <c r="AH6" s="627"/>
      <c r="AI6" s="627"/>
      <c r="AJ6" s="627"/>
      <c r="AK6" s="627"/>
      <c r="AL6" s="628">
        <v>1.4</v>
      </c>
      <c r="AM6" s="629"/>
      <c r="AN6" s="629"/>
      <c r="AO6" s="630"/>
      <c r="AP6" s="620" t="s">
        <v>233</v>
      </c>
      <c r="AQ6" s="621"/>
      <c r="AR6" s="621"/>
      <c r="AS6" s="621"/>
      <c r="AT6" s="621"/>
      <c r="AU6" s="621"/>
      <c r="AV6" s="621"/>
      <c r="AW6" s="621"/>
      <c r="AX6" s="621"/>
      <c r="AY6" s="621"/>
      <c r="AZ6" s="621"/>
      <c r="BA6" s="621"/>
      <c r="BB6" s="621"/>
      <c r="BC6" s="621"/>
      <c r="BD6" s="621"/>
      <c r="BE6" s="621"/>
      <c r="BF6" s="622"/>
      <c r="BG6" s="623">
        <v>1031825</v>
      </c>
      <c r="BH6" s="624"/>
      <c r="BI6" s="624"/>
      <c r="BJ6" s="624"/>
      <c r="BK6" s="624"/>
      <c r="BL6" s="624"/>
      <c r="BM6" s="624"/>
      <c r="BN6" s="625"/>
      <c r="BO6" s="626">
        <v>100</v>
      </c>
      <c r="BP6" s="626"/>
      <c r="BQ6" s="626"/>
      <c r="BR6" s="626"/>
      <c r="BS6" s="627" t="s">
        <v>234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92036</v>
      </c>
      <c r="CS6" s="624"/>
      <c r="CT6" s="624"/>
      <c r="CU6" s="624"/>
      <c r="CV6" s="624"/>
      <c r="CW6" s="624"/>
      <c r="CX6" s="624"/>
      <c r="CY6" s="625"/>
      <c r="CZ6" s="617">
        <v>1</v>
      </c>
      <c r="DA6" s="618"/>
      <c r="DB6" s="618"/>
      <c r="DC6" s="634"/>
      <c r="DD6" s="632" t="s">
        <v>236</v>
      </c>
      <c r="DE6" s="624"/>
      <c r="DF6" s="624"/>
      <c r="DG6" s="624"/>
      <c r="DH6" s="624"/>
      <c r="DI6" s="624"/>
      <c r="DJ6" s="624"/>
      <c r="DK6" s="624"/>
      <c r="DL6" s="624"/>
      <c r="DM6" s="624"/>
      <c r="DN6" s="624"/>
      <c r="DO6" s="624"/>
      <c r="DP6" s="625"/>
      <c r="DQ6" s="632">
        <v>92036</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251</v>
      </c>
      <c r="S7" s="624"/>
      <c r="T7" s="624"/>
      <c r="U7" s="624"/>
      <c r="V7" s="624"/>
      <c r="W7" s="624"/>
      <c r="X7" s="624"/>
      <c r="Y7" s="625"/>
      <c r="Z7" s="626">
        <v>0</v>
      </c>
      <c r="AA7" s="626"/>
      <c r="AB7" s="626"/>
      <c r="AC7" s="626"/>
      <c r="AD7" s="627">
        <v>251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401234</v>
      </c>
      <c r="BH7" s="624"/>
      <c r="BI7" s="624"/>
      <c r="BJ7" s="624"/>
      <c r="BK7" s="624"/>
      <c r="BL7" s="624"/>
      <c r="BM7" s="624"/>
      <c r="BN7" s="625"/>
      <c r="BO7" s="626">
        <v>38.9</v>
      </c>
      <c r="BP7" s="626"/>
      <c r="BQ7" s="626"/>
      <c r="BR7" s="626"/>
      <c r="BS7" s="627" t="s">
        <v>234</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2329533</v>
      </c>
      <c r="CS7" s="624"/>
      <c r="CT7" s="624"/>
      <c r="CU7" s="624"/>
      <c r="CV7" s="624"/>
      <c r="CW7" s="624"/>
      <c r="CX7" s="624"/>
      <c r="CY7" s="625"/>
      <c r="CZ7" s="626">
        <v>24.6</v>
      </c>
      <c r="DA7" s="626"/>
      <c r="DB7" s="626"/>
      <c r="DC7" s="626"/>
      <c r="DD7" s="632">
        <v>1007504</v>
      </c>
      <c r="DE7" s="624"/>
      <c r="DF7" s="624"/>
      <c r="DG7" s="624"/>
      <c r="DH7" s="624"/>
      <c r="DI7" s="624"/>
      <c r="DJ7" s="624"/>
      <c r="DK7" s="624"/>
      <c r="DL7" s="624"/>
      <c r="DM7" s="624"/>
      <c r="DN7" s="624"/>
      <c r="DO7" s="624"/>
      <c r="DP7" s="625"/>
      <c r="DQ7" s="632">
        <v>1274265</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2435</v>
      </c>
      <c r="S8" s="624"/>
      <c r="T8" s="624"/>
      <c r="U8" s="624"/>
      <c r="V8" s="624"/>
      <c r="W8" s="624"/>
      <c r="X8" s="624"/>
      <c r="Y8" s="625"/>
      <c r="Z8" s="626">
        <v>0</v>
      </c>
      <c r="AA8" s="626"/>
      <c r="AB8" s="626"/>
      <c r="AC8" s="626"/>
      <c r="AD8" s="627">
        <v>2435</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14002</v>
      </c>
      <c r="BH8" s="624"/>
      <c r="BI8" s="624"/>
      <c r="BJ8" s="624"/>
      <c r="BK8" s="624"/>
      <c r="BL8" s="624"/>
      <c r="BM8" s="624"/>
      <c r="BN8" s="625"/>
      <c r="BO8" s="626">
        <v>1.4</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2302648</v>
      </c>
      <c r="CS8" s="624"/>
      <c r="CT8" s="624"/>
      <c r="CU8" s="624"/>
      <c r="CV8" s="624"/>
      <c r="CW8" s="624"/>
      <c r="CX8" s="624"/>
      <c r="CY8" s="625"/>
      <c r="CZ8" s="626">
        <v>24.3</v>
      </c>
      <c r="DA8" s="626"/>
      <c r="DB8" s="626"/>
      <c r="DC8" s="626"/>
      <c r="DD8" s="632">
        <v>103938</v>
      </c>
      <c r="DE8" s="624"/>
      <c r="DF8" s="624"/>
      <c r="DG8" s="624"/>
      <c r="DH8" s="624"/>
      <c r="DI8" s="624"/>
      <c r="DJ8" s="624"/>
      <c r="DK8" s="624"/>
      <c r="DL8" s="624"/>
      <c r="DM8" s="624"/>
      <c r="DN8" s="624"/>
      <c r="DO8" s="624"/>
      <c r="DP8" s="625"/>
      <c r="DQ8" s="632">
        <v>1005432</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2786</v>
      </c>
      <c r="S9" s="624"/>
      <c r="T9" s="624"/>
      <c r="U9" s="624"/>
      <c r="V9" s="624"/>
      <c r="W9" s="624"/>
      <c r="X9" s="624"/>
      <c r="Y9" s="625"/>
      <c r="Z9" s="626">
        <v>0</v>
      </c>
      <c r="AA9" s="626"/>
      <c r="AB9" s="626"/>
      <c r="AC9" s="626"/>
      <c r="AD9" s="627">
        <v>2786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332666</v>
      </c>
      <c r="BH9" s="624"/>
      <c r="BI9" s="624"/>
      <c r="BJ9" s="624"/>
      <c r="BK9" s="624"/>
      <c r="BL9" s="624"/>
      <c r="BM9" s="624"/>
      <c r="BN9" s="625"/>
      <c r="BO9" s="626">
        <v>32.200000000000003</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788917</v>
      </c>
      <c r="CS9" s="624"/>
      <c r="CT9" s="624"/>
      <c r="CU9" s="624"/>
      <c r="CV9" s="624"/>
      <c r="CW9" s="624"/>
      <c r="CX9" s="624"/>
      <c r="CY9" s="625"/>
      <c r="CZ9" s="626">
        <v>8.3000000000000007</v>
      </c>
      <c r="DA9" s="626"/>
      <c r="DB9" s="626"/>
      <c r="DC9" s="626"/>
      <c r="DD9" s="632">
        <v>33099</v>
      </c>
      <c r="DE9" s="624"/>
      <c r="DF9" s="624"/>
      <c r="DG9" s="624"/>
      <c r="DH9" s="624"/>
      <c r="DI9" s="624"/>
      <c r="DJ9" s="624"/>
      <c r="DK9" s="624"/>
      <c r="DL9" s="624"/>
      <c r="DM9" s="624"/>
      <c r="DN9" s="624"/>
      <c r="DO9" s="624"/>
      <c r="DP9" s="625"/>
      <c r="DQ9" s="632">
        <v>666680</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236</v>
      </c>
      <c r="AA10" s="626"/>
      <c r="AB10" s="626"/>
      <c r="AC10" s="626"/>
      <c r="AD10" s="627" t="s">
        <v>234</v>
      </c>
      <c r="AE10" s="627"/>
      <c r="AF10" s="627"/>
      <c r="AG10" s="627"/>
      <c r="AH10" s="627"/>
      <c r="AI10" s="627"/>
      <c r="AJ10" s="627"/>
      <c r="AK10" s="627"/>
      <c r="AL10" s="628" t="s">
        <v>234</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28741</v>
      </c>
      <c r="BH10" s="624"/>
      <c r="BI10" s="624"/>
      <c r="BJ10" s="624"/>
      <c r="BK10" s="624"/>
      <c r="BL10" s="624"/>
      <c r="BM10" s="624"/>
      <c r="BN10" s="625"/>
      <c r="BO10" s="626">
        <v>2.8</v>
      </c>
      <c r="BP10" s="626"/>
      <c r="BQ10" s="626"/>
      <c r="BR10" s="626"/>
      <c r="BS10" s="627" t="s">
        <v>236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9652</v>
      </c>
      <c r="CS10" s="624"/>
      <c r="CT10" s="624"/>
      <c r="CU10" s="624"/>
      <c r="CV10" s="624"/>
      <c r="CW10" s="624"/>
      <c r="CX10" s="624"/>
      <c r="CY10" s="625"/>
      <c r="CZ10" s="626">
        <v>0.1</v>
      </c>
      <c r="DA10" s="626"/>
      <c r="DB10" s="626"/>
      <c r="DC10" s="626"/>
      <c r="DD10" s="632" t="s">
        <v>236</v>
      </c>
      <c r="DE10" s="624"/>
      <c r="DF10" s="624"/>
      <c r="DG10" s="624"/>
      <c r="DH10" s="624"/>
      <c r="DI10" s="624"/>
      <c r="DJ10" s="624"/>
      <c r="DK10" s="624"/>
      <c r="DL10" s="624"/>
      <c r="DM10" s="624"/>
      <c r="DN10" s="624"/>
      <c r="DO10" s="624"/>
      <c r="DP10" s="625"/>
      <c r="DQ10" s="632">
        <v>52</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260710</v>
      </c>
      <c r="S11" s="624"/>
      <c r="T11" s="624"/>
      <c r="U11" s="624"/>
      <c r="V11" s="624"/>
      <c r="W11" s="624"/>
      <c r="X11" s="624"/>
      <c r="Y11" s="625"/>
      <c r="Z11" s="628">
        <v>2.6</v>
      </c>
      <c r="AA11" s="629"/>
      <c r="AB11" s="629"/>
      <c r="AC11" s="635"/>
      <c r="AD11" s="632">
        <v>260710</v>
      </c>
      <c r="AE11" s="624"/>
      <c r="AF11" s="624"/>
      <c r="AG11" s="624"/>
      <c r="AH11" s="624"/>
      <c r="AI11" s="624"/>
      <c r="AJ11" s="624"/>
      <c r="AK11" s="625"/>
      <c r="AL11" s="628">
        <v>5.0999999999999996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25825</v>
      </c>
      <c r="BH11" s="624"/>
      <c r="BI11" s="624"/>
      <c r="BJ11" s="624"/>
      <c r="BK11" s="624"/>
      <c r="BL11" s="624"/>
      <c r="BM11" s="624"/>
      <c r="BN11" s="625"/>
      <c r="BO11" s="626">
        <v>2.5</v>
      </c>
      <c r="BP11" s="626"/>
      <c r="BQ11" s="626"/>
      <c r="BR11" s="626"/>
      <c r="BS11" s="627" t="s">
        <v>251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859276</v>
      </c>
      <c r="CS11" s="624"/>
      <c r="CT11" s="624"/>
      <c r="CU11" s="624"/>
      <c r="CV11" s="624"/>
      <c r="CW11" s="624"/>
      <c r="CX11" s="624"/>
      <c r="CY11" s="625"/>
      <c r="CZ11" s="626">
        <v>9.1</v>
      </c>
      <c r="DA11" s="626"/>
      <c r="DB11" s="626"/>
      <c r="DC11" s="626"/>
      <c r="DD11" s="632">
        <v>250456</v>
      </c>
      <c r="DE11" s="624"/>
      <c r="DF11" s="624"/>
      <c r="DG11" s="624"/>
      <c r="DH11" s="624"/>
      <c r="DI11" s="624"/>
      <c r="DJ11" s="624"/>
      <c r="DK11" s="624"/>
      <c r="DL11" s="624"/>
      <c r="DM11" s="624"/>
      <c r="DN11" s="624"/>
      <c r="DO11" s="624"/>
      <c r="DP11" s="625"/>
      <c r="DQ11" s="632">
        <v>554093</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236</v>
      </c>
      <c r="S12" s="624"/>
      <c r="T12" s="624"/>
      <c r="U12" s="624"/>
      <c r="V12" s="624"/>
      <c r="W12" s="624"/>
      <c r="X12" s="624"/>
      <c r="Y12" s="625"/>
      <c r="Z12" s="626" t="s">
        <v>236</v>
      </c>
      <c r="AA12" s="626"/>
      <c r="AB12" s="626"/>
      <c r="AC12" s="626"/>
      <c r="AD12" s="627" t="s">
        <v>236</v>
      </c>
      <c r="AE12" s="627"/>
      <c r="AF12" s="627"/>
      <c r="AG12" s="627"/>
      <c r="AH12" s="627"/>
      <c r="AI12" s="627"/>
      <c r="AJ12" s="627"/>
      <c r="AK12" s="627"/>
      <c r="AL12" s="628" t="s">
        <v>236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454981</v>
      </c>
      <c r="BH12" s="624"/>
      <c r="BI12" s="624"/>
      <c r="BJ12" s="624"/>
      <c r="BK12" s="624"/>
      <c r="BL12" s="624"/>
      <c r="BM12" s="624"/>
      <c r="BN12" s="625"/>
      <c r="BO12" s="626">
        <v>44.1</v>
      </c>
      <c r="BP12" s="626"/>
      <c r="BQ12" s="626"/>
      <c r="BR12" s="626"/>
      <c r="BS12" s="627" t="s">
        <v>236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338016</v>
      </c>
      <c r="CS12" s="624"/>
      <c r="CT12" s="624"/>
      <c r="CU12" s="624"/>
      <c r="CV12" s="624"/>
      <c r="CW12" s="624"/>
      <c r="CX12" s="624"/>
      <c r="CY12" s="625"/>
      <c r="CZ12" s="626">
        <v>3.6</v>
      </c>
      <c r="DA12" s="626"/>
      <c r="DB12" s="626"/>
      <c r="DC12" s="626"/>
      <c r="DD12" s="632">
        <v>99851</v>
      </c>
      <c r="DE12" s="624"/>
      <c r="DF12" s="624"/>
      <c r="DG12" s="624"/>
      <c r="DH12" s="624"/>
      <c r="DI12" s="624"/>
      <c r="DJ12" s="624"/>
      <c r="DK12" s="624"/>
      <c r="DL12" s="624"/>
      <c r="DM12" s="624"/>
      <c r="DN12" s="624"/>
      <c r="DO12" s="624"/>
      <c r="DP12" s="625"/>
      <c r="DQ12" s="632">
        <v>178972</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251</v>
      </c>
      <c r="AA13" s="626"/>
      <c r="AB13" s="626"/>
      <c r="AC13" s="626"/>
      <c r="AD13" s="627" t="s">
        <v>236</v>
      </c>
      <c r="AE13" s="627"/>
      <c r="AF13" s="627"/>
      <c r="AG13" s="627"/>
      <c r="AH13" s="627"/>
      <c r="AI13" s="627"/>
      <c r="AJ13" s="627"/>
      <c r="AK13" s="627"/>
      <c r="AL13" s="628" t="s">
        <v>234</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443012</v>
      </c>
      <c r="BH13" s="624"/>
      <c r="BI13" s="624"/>
      <c r="BJ13" s="624"/>
      <c r="BK13" s="624"/>
      <c r="BL13" s="624"/>
      <c r="BM13" s="624"/>
      <c r="BN13" s="625"/>
      <c r="BO13" s="626">
        <v>42.9</v>
      </c>
      <c r="BP13" s="626"/>
      <c r="BQ13" s="626"/>
      <c r="BR13" s="626"/>
      <c r="BS13" s="627" t="s">
        <v>236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702226</v>
      </c>
      <c r="CS13" s="624"/>
      <c r="CT13" s="624"/>
      <c r="CU13" s="624"/>
      <c r="CV13" s="624"/>
      <c r="CW13" s="624"/>
      <c r="CX13" s="624"/>
      <c r="CY13" s="625"/>
      <c r="CZ13" s="626">
        <v>7.4</v>
      </c>
      <c r="DA13" s="626"/>
      <c r="DB13" s="626"/>
      <c r="DC13" s="626"/>
      <c r="DD13" s="632">
        <v>414953</v>
      </c>
      <c r="DE13" s="624"/>
      <c r="DF13" s="624"/>
      <c r="DG13" s="624"/>
      <c r="DH13" s="624"/>
      <c r="DI13" s="624"/>
      <c r="DJ13" s="624"/>
      <c r="DK13" s="624"/>
      <c r="DL13" s="624"/>
      <c r="DM13" s="624"/>
      <c r="DN13" s="624"/>
      <c r="DO13" s="624"/>
      <c r="DP13" s="625"/>
      <c r="DQ13" s="632">
        <v>293037</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234</v>
      </c>
      <c r="S14" s="624"/>
      <c r="T14" s="624"/>
      <c r="U14" s="624"/>
      <c r="V14" s="624"/>
      <c r="W14" s="624"/>
      <c r="X14" s="624"/>
      <c r="Y14" s="625"/>
      <c r="Z14" s="626" t="s">
        <v>234</v>
      </c>
      <c r="AA14" s="626"/>
      <c r="AB14" s="626"/>
      <c r="AC14" s="626"/>
      <c r="AD14" s="627" t="s">
        <v>234</v>
      </c>
      <c r="AE14" s="627"/>
      <c r="AF14" s="627"/>
      <c r="AG14" s="627"/>
      <c r="AH14" s="627"/>
      <c r="AI14" s="627"/>
      <c r="AJ14" s="627"/>
      <c r="AK14" s="627"/>
      <c r="AL14" s="628" t="s">
        <v>234</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54363</v>
      </c>
      <c r="BH14" s="624"/>
      <c r="BI14" s="624"/>
      <c r="BJ14" s="624"/>
      <c r="BK14" s="624"/>
      <c r="BL14" s="624"/>
      <c r="BM14" s="624"/>
      <c r="BN14" s="625"/>
      <c r="BO14" s="626">
        <v>5.3</v>
      </c>
      <c r="BP14" s="626"/>
      <c r="BQ14" s="626"/>
      <c r="BR14" s="626"/>
      <c r="BS14" s="627" t="s">
        <v>234</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322044</v>
      </c>
      <c r="CS14" s="624"/>
      <c r="CT14" s="624"/>
      <c r="CU14" s="624"/>
      <c r="CV14" s="624"/>
      <c r="CW14" s="624"/>
      <c r="CX14" s="624"/>
      <c r="CY14" s="625"/>
      <c r="CZ14" s="626">
        <v>3.4</v>
      </c>
      <c r="DA14" s="626"/>
      <c r="DB14" s="626"/>
      <c r="DC14" s="626"/>
      <c r="DD14" s="632">
        <v>82679</v>
      </c>
      <c r="DE14" s="624"/>
      <c r="DF14" s="624"/>
      <c r="DG14" s="624"/>
      <c r="DH14" s="624"/>
      <c r="DI14" s="624"/>
      <c r="DJ14" s="624"/>
      <c r="DK14" s="624"/>
      <c r="DL14" s="624"/>
      <c r="DM14" s="624"/>
      <c r="DN14" s="624"/>
      <c r="DO14" s="624"/>
      <c r="DP14" s="625"/>
      <c r="DQ14" s="632">
        <v>270137</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236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121247</v>
      </c>
      <c r="BH15" s="624"/>
      <c r="BI15" s="624"/>
      <c r="BJ15" s="624"/>
      <c r="BK15" s="624"/>
      <c r="BL15" s="624"/>
      <c r="BM15" s="624"/>
      <c r="BN15" s="625"/>
      <c r="BO15" s="626">
        <v>11.8</v>
      </c>
      <c r="BP15" s="626"/>
      <c r="BQ15" s="626"/>
      <c r="BR15" s="626"/>
      <c r="BS15" s="627" t="s">
        <v>236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816064</v>
      </c>
      <c r="CS15" s="624"/>
      <c r="CT15" s="624"/>
      <c r="CU15" s="624"/>
      <c r="CV15" s="624"/>
      <c r="CW15" s="624"/>
      <c r="CX15" s="624"/>
      <c r="CY15" s="625"/>
      <c r="CZ15" s="626">
        <v>8.6</v>
      </c>
      <c r="DA15" s="626"/>
      <c r="DB15" s="626"/>
      <c r="DC15" s="626"/>
      <c r="DD15" s="632">
        <v>155409</v>
      </c>
      <c r="DE15" s="624"/>
      <c r="DF15" s="624"/>
      <c r="DG15" s="624"/>
      <c r="DH15" s="624"/>
      <c r="DI15" s="624"/>
      <c r="DJ15" s="624"/>
      <c r="DK15" s="624"/>
      <c r="DL15" s="624"/>
      <c r="DM15" s="624"/>
      <c r="DN15" s="624"/>
      <c r="DO15" s="624"/>
      <c r="DP15" s="625"/>
      <c r="DQ15" s="632">
        <v>677583</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3527</v>
      </c>
      <c r="S16" s="624"/>
      <c r="T16" s="624"/>
      <c r="U16" s="624"/>
      <c r="V16" s="624"/>
      <c r="W16" s="624"/>
      <c r="X16" s="624"/>
      <c r="Y16" s="625"/>
      <c r="Z16" s="626">
        <v>0</v>
      </c>
      <c r="AA16" s="626"/>
      <c r="AB16" s="626"/>
      <c r="AC16" s="626"/>
      <c r="AD16" s="627">
        <v>3527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99408</v>
      </c>
      <c r="CS16" s="624"/>
      <c r="CT16" s="624"/>
      <c r="CU16" s="624"/>
      <c r="CV16" s="624"/>
      <c r="CW16" s="624"/>
      <c r="CX16" s="624"/>
      <c r="CY16" s="625"/>
      <c r="CZ16" s="626">
        <v>1</v>
      </c>
      <c r="DA16" s="626"/>
      <c r="DB16" s="626"/>
      <c r="DC16" s="626"/>
      <c r="DD16" s="632" t="s">
        <v>234</v>
      </c>
      <c r="DE16" s="624"/>
      <c r="DF16" s="624"/>
      <c r="DG16" s="624"/>
      <c r="DH16" s="624"/>
      <c r="DI16" s="624"/>
      <c r="DJ16" s="624"/>
      <c r="DK16" s="624"/>
      <c r="DL16" s="624"/>
      <c r="DM16" s="624"/>
      <c r="DN16" s="624"/>
      <c r="DO16" s="624"/>
      <c r="DP16" s="625"/>
      <c r="DQ16" s="632">
        <v>14645</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15251</v>
      </c>
      <c r="S17" s="624"/>
      <c r="T17" s="624"/>
      <c r="U17" s="624"/>
      <c r="V17" s="624"/>
      <c r="W17" s="624"/>
      <c r="X17" s="624"/>
      <c r="Y17" s="625"/>
      <c r="Z17" s="626">
        <v>0.2</v>
      </c>
      <c r="AA17" s="626"/>
      <c r="AB17" s="626"/>
      <c r="AC17" s="626"/>
      <c r="AD17" s="627">
        <v>15251</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809501</v>
      </c>
      <c r="CS17" s="624"/>
      <c r="CT17" s="624"/>
      <c r="CU17" s="624"/>
      <c r="CV17" s="624"/>
      <c r="CW17" s="624"/>
      <c r="CX17" s="624"/>
      <c r="CY17" s="625"/>
      <c r="CZ17" s="626">
        <v>8.5</v>
      </c>
      <c r="DA17" s="626"/>
      <c r="DB17" s="626"/>
      <c r="DC17" s="626"/>
      <c r="DD17" s="632" t="s">
        <v>236</v>
      </c>
      <c r="DE17" s="624"/>
      <c r="DF17" s="624"/>
      <c r="DG17" s="624"/>
      <c r="DH17" s="624"/>
      <c r="DI17" s="624"/>
      <c r="DJ17" s="624"/>
      <c r="DK17" s="624"/>
      <c r="DL17" s="624"/>
      <c r="DM17" s="624"/>
      <c r="DN17" s="624"/>
      <c r="DO17" s="624"/>
      <c r="DP17" s="625"/>
      <c r="DQ17" s="632">
        <v>742142</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3425</v>
      </c>
      <c r="S18" s="624"/>
      <c r="T18" s="624"/>
      <c r="U18" s="624"/>
      <c r="V18" s="624"/>
      <c r="W18" s="624"/>
      <c r="X18" s="624"/>
      <c r="Y18" s="625"/>
      <c r="Z18" s="626">
        <v>0</v>
      </c>
      <c r="AA18" s="626"/>
      <c r="AB18" s="626"/>
      <c r="AC18" s="626"/>
      <c r="AD18" s="627">
        <v>3425</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236</v>
      </c>
      <c r="BP18" s="626"/>
      <c r="BQ18" s="626"/>
      <c r="BR18" s="626"/>
      <c r="BS18" s="627" t="s">
        <v>234</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234</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3425</v>
      </c>
      <c r="S19" s="624"/>
      <c r="T19" s="624"/>
      <c r="U19" s="624"/>
      <c r="V19" s="624"/>
      <c r="W19" s="624"/>
      <c r="X19" s="624"/>
      <c r="Y19" s="625"/>
      <c r="Z19" s="626">
        <v>0</v>
      </c>
      <c r="AA19" s="626"/>
      <c r="AB19" s="626"/>
      <c r="AC19" s="626"/>
      <c r="AD19" s="627">
        <v>3425</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234</v>
      </c>
      <c r="BH19" s="624"/>
      <c r="BI19" s="624"/>
      <c r="BJ19" s="624"/>
      <c r="BK19" s="624"/>
      <c r="BL19" s="624"/>
      <c r="BM19" s="624"/>
      <c r="BN19" s="625"/>
      <c r="BO19" s="626" t="s">
        <v>236</v>
      </c>
      <c r="BP19" s="626"/>
      <c r="BQ19" s="626"/>
      <c r="BR19" s="626"/>
      <c r="BS19" s="627" t="s">
        <v>234</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234</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t="s">
        <v>236</v>
      </c>
      <c r="S20" s="624"/>
      <c r="T20" s="624"/>
      <c r="U20" s="624"/>
      <c r="V20" s="624"/>
      <c r="W20" s="624"/>
      <c r="X20" s="624"/>
      <c r="Y20" s="625"/>
      <c r="Z20" s="626" t="s">
        <v>234</v>
      </c>
      <c r="AA20" s="626"/>
      <c r="AB20" s="626"/>
      <c r="AC20" s="626"/>
      <c r="AD20" s="627" t="s">
        <v>234</v>
      </c>
      <c r="AE20" s="627"/>
      <c r="AF20" s="627"/>
      <c r="AG20" s="627"/>
      <c r="AH20" s="627"/>
      <c r="AI20" s="627"/>
      <c r="AJ20" s="627"/>
      <c r="AK20" s="627"/>
      <c r="AL20" s="628" t="s">
        <v>234</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236</v>
      </c>
      <c r="BH20" s="624"/>
      <c r="BI20" s="624"/>
      <c r="BJ20" s="624"/>
      <c r="BK20" s="624"/>
      <c r="BL20" s="624"/>
      <c r="BM20" s="624"/>
      <c r="BN20" s="625"/>
      <c r="BO20" s="626" t="s">
        <v>236</v>
      </c>
      <c r="BP20" s="626"/>
      <c r="BQ20" s="626"/>
      <c r="BR20" s="626"/>
      <c r="BS20" s="627" t="s">
        <v>236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9469321</v>
      </c>
      <c r="CS20" s="624"/>
      <c r="CT20" s="624"/>
      <c r="CU20" s="624"/>
      <c r="CV20" s="624"/>
      <c r="CW20" s="624"/>
      <c r="CX20" s="624"/>
      <c r="CY20" s="625"/>
      <c r="CZ20" s="626">
        <v>100</v>
      </c>
      <c r="DA20" s="626"/>
      <c r="DB20" s="626"/>
      <c r="DC20" s="626"/>
      <c r="DD20" s="632">
        <v>2147889</v>
      </c>
      <c r="DE20" s="624"/>
      <c r="DF20" s="624"/>
      <c r="DG20" s="624"/>
      <c r="DH20" s="624"/>
      <c r="DI20" s="624"/>
      <c r="DJ20" s="624"/>
      <c r="DK20" s="624"/>
      <c r="DL20" s="624"/>
      <c r="DM20" s="624"/>
      <c r="DN20" s="624"/>
      <c r="DO20" s="624"/>
      <c r="DP20" s="625"/>
      <c r="DQ20" s="632">
        <v>5769074</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3817384</v>
      </c>
      <c r="S21" s="624"/>
      <c r="T21" s="624"/>
      <c r="U21" s="624"/>
      <c r="V21" s="624"/>
      <c r="W21" s="624"/>
      <c r="X21" s="624"/>
      <c r="Y21" s="625"/>
      <c r="Z21" s="626">
        <v>37.9</v>
      </c>
      <c r="AA21" s="626"/>
      <c r="AB21" s="626"/>
      <c r="AC21" s="626"/>
      <c r="AD21" s="627">
        <v>3624085</v>
      </c>
      <c r="AE21" s="627"/>
      <c r="AF21" s="627"/>
      <c r="AG21" s="627"/>
      <c r="AH21" s="627"/>
      <c r="AI21" s="627"/>
      <c r="AJ21" s="627"/>
      <c r="AK21" s="627"/>
      <c r="AL21" s="628">
        <v>71.400000000000006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236</v>
      </c>
      <c r="BH21" s="624"/>
      <c r="BI21" s="624"/>
      <c r="BJ21" s="624"/>
      <c r="BK21" s="624"/>
      <c r="BL21" s="624"/>
      <c r="BM21" s="624"/>
      <c r="BN21" s="625"/>
      <c r="BO21" s="626" t="s">
        <v>236</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3624085</v>
      </c>
      <c r="S22" s="624"/>
      <c r="T22" s="624"/>
      <c r="U22" s="624"/>
      <c r="V22" s="624"/>
      <c r="W22" s="624"/>
      <c r="X22" s="624"/>
      <c r="Y22" s="625"/>
      <c r="Z22" s="626">
        <v>36</v>
      </c>
      <c r="AA22" s="626"/>
      <c r="AB22" s="626"/>
      <c r="AC22" s="626"/>
      <c r="AD22" s="627">
        <v>3624085</v>
      </c>
      <c r="AE22" s="627"/>
      <c r="AF22" s="627"/>
      <c r="AG22" s="627"/>
      <c r="AH22" s="627"/>
      <c r="AI22" s="627"/>
      <c r="AJ22" s="627"/>
      <c r="AK22" s="627"/>
      <c r="AL22" s="628">
        <v>71.400000000000006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193299</v>
      </c>
      <c r="S23" s="624"/>
      <c r="T23" s="624"/>
      <c r="U23" s="624"/>
      <c r="V23" s="624"/>
      <c r="W23" s="624"/>
      <c r="X23" s="624"/>
      <c r="Y23" s="625"/>
      <c r="Z23" s="626">
        <v>1.9</v>
      </c>
      <c r="AA23" s="626"/>
      <c r="AB23" s="626"/>
      <c r="AC23" s="626"/>
      <c r="AD23" s="627" t="s">
        <v>236</v>
      </c>
      <c r="AE23" s="627"/>
      <c r="AF23" s="627"/>
      <c r="AG23" s="627"/>
      <c r="AH23" s="627"/>
      <c r="AI23" s="627"/>
      <c r="AJ23" s="627"/>
      <c r="AK23" s="627"/>
      <c r="AL23" s="628" t="s">
        <v>234</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234</v>
      </c>
      <c r="BH23" s="624"/>
      <c r="BI23" s="624"/>
      <c r="BJ23" s="624"/>
      <c r="BK23" s="624"/>
      <c r="BL23" s="624"/>
      <c r="BM23" s="624"/>
      <c r="BN23" s="625"/>
      <c r="BO23" s="626" t="s">
        <v>234</v>
      </c>
      <c r="BP23" s="626"/>
      <c r="BQ23" s="626"/>
      <c r="BR23" s="626"/>
      <c r="BS23" s="627" t="s">
        <v>234</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234</v>
      </c>
      <c r="S24" s="624"/>
      <c r="T24" s="624"/>
      <c r="U24" s="624"/>
      <c r="V24" s="624"/>
      <c r="W24" s="624"/>
      <c r="X24" s="624"/>
      <c r="Y24" s="625"/>
      <c r="Z24" s="626" t="s">
        <v>234</v>
      </c>
      <c r="AA24" s="626"/>
      <c r="AB24" s="626"/>
      <c r="AC24" s="626"/>
      <c r="AD24" s="627" t="s">
        <v>234</v>
      </c>
      <c r="AE24" s="627"/>
      <c r="AF24" s="627"/>
      <c r="AG24" s="627"/>
      <c r="AH24" s="627"/>
      <c r="AI24" s="627"/>
      <c r="AJ24" s="627"/>
      <c r="AK24" s="627"/>
      <c r="AL24" s="628" t="s">
        <v>251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234</v>
      </c>
      <c r="BP24" s="626"/>
      <c r="BQ24" s="626"/>
      <c r="BR24" s="626"/>
      <c r="BS24" s="627" t="s">
        <v>236</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3644141</v>
      </c>
      <c r="CS24" s="613"/>
      <c r="CT24" s="613"/>
      <c r="CU24" s="613"/>
      <c r="CV24" s="613"/>
      <c r="CW24" s="613"/>
      <c r="CX24" s="613"/>
      <c r="CY24" s="614"/>
      <c r="CZ24" s="617">
        <v>38.5</v>
      </c>
      <c r="DA24" s="618"/>
      <c r="DB24" s="618"/>
      <c r="DC24" s="634"/>
      <c r="DD24" s="653">
        <v>2424907</v>
      </c>
      <c r="DE24" s="613"/>
      <c r="DF24" s="613"/>
      <c r="DG24" s="613"/>
      <c r="DH24" s="613"/>
      <c r="DI24" s="613"/>
      <c r="DJ24" s="613"/>
      <c r="DK24" s="614"/>
      <c r="DL24" s="653">
        <v>2389324</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5210050</v>
      </c>
      <c r="S25" s="624"/>
      <c r="T25" s="624"/>
      <c r="U25" s="624"/>
      <c r="V25" s="624"/>
      <c r="W25" s="624"/>
      <c r="X25" s="624"/>
      <c r="Y25" s="625"/>
      <c r="Z25" s="626">
        <v>51.8</v>
      </c>
      <c r="AA25" s="626"/>
      <c r="AB25" s="626"/>
      <c r="AC25" s="626"/>
      <c r="AD25" s="627">
        <v>5016751</v>
      </c>
      <c r="AE25" s="627"/>
      <c r="AF25" s="627"/>
      <c r="AG25" s="627"/>
      <c r="AH25" s="627"/>
      <c r="AI25" s="627"/>
      <c r="AJ25" s="627"/>
      <c r="AK25" s="627"/>
      <c r="AL25" s="628">
        <v>98.9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236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1456141</v>
      </c>
      <c r="CS25" s="656"/>
      <c r="CT25" s="656"/>
      <c r="CU25" s="656"/>
      <c r="CV25" s="656"/>
      <c r="CW25" s="656"/>
      <c r="CX25" s="656"/>
      <c r="CY25" s="657"/>
      <c r="CZ25" s="628">
        <v>15.4</v>
      </c>
      <c r="DA25" s="654"/>
      <c r="DB25" s="654"/>
      <c r="DC25" s="658"/>
      <c r="DD25" s="632">
        <v>1375896</v>
      </c>
      <c r="DE25" s="656"/>
      <c r="DF25" s="656"/>
      <c r="DG25" s="656"/>
      <c r="DH25" s="656"/>
      <c r="DI25" s="656"/>
      <c r="DJ25" s="656"/>
      <c r="DK25" s="657"/>
      <c r="DL25" s="632">
        <v>1353135</v>
      </c>
      <c r="DM25" s="656"/>
      <c r="DN25" s="656"/>
      <c r="DO25" s="656"/>
      <c r="DP25" s="656"/>
      <c r="DQ25" s="656"/>
      <c r="DR25" s="656"/>
      <c r="DS25" s="656"/>
      <c r="DT25" s="656"/>
      <c r="DU25" s="656"/>
      <c r="DV25" s="657"/>
      <c r="DW25" s="628">
        <v>26.4</v>
      </c>
      <c r="DX25" s="654"/>
      <c r="DY25" s="654"/>
      <c r="DZ25" s="654"/>
      <c r="EA25" s="654"/>
      <c r="EB25" s="654"/>
      <c r="EC25" s="655"/>
    </row>
    <row r="26" spans="2:133" ht="11.25" customHeight="1">
      <c r="B26" s="620" t="s">
        <v>298</v>
      </c>
      <c r="C26" s="621"/>
      <c r="D26" s="621"/>
      <c r="E26" s="621"/>
      <c r="F26" s="621"/>
      <c r="G26" s="621"/>
      <c r="H26" s="621"/>
      <c r="I26" s="621"/>
      <c r="J26" s="621"/>
      <c r="K26" s="621"/>
      <c r="L26" s="621"/>
      <c r="M26" s="621"/>
      <c r="N26" s="621"/>
      <c r="O26" s="621"/>
      <c r="P26" s="621"/>
      <c r="Q26" s="622"/>
      <c r="R26" s="623">
        <v>1340</v>
      </c>
      <c r="S26" s="624"/>
      <c r="T26" s="624"/>
      <c r="U26" s="624"/>
      <c r="V26" s="624"/>
      <c r="W26" s="624"/>
      <c r="X26" s="624"/>
      <c r="Y26" s="625"/>
      <c r="Z26" s="626">
        <v>0</v>
      </c>
      <c r="AA26" s="626"/>
      <c r="AB26" s="626"/>
      <c r="AC26" s="626"/>
      <c r="AD26" s="627">
        <v>1340</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234</v>
      </c>
      <c r="BP26" s="626"/>
      <c r="BQ26" s="626"/>
      <c r="BR26" s="626"/>
      <c r="BS26" s="627" t="s">
        <v>236</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797584</v>
      </c>
      <c r="CS26" s="624"/>
      <c r="CT26" s="624"/>
      <c r="CU26" s="624"/>
      <c r="CV26" s="624"/>
      <c r="CW26" s="624"/>
      <c r="CX26" s="624"/>
      <c r="CY26" s="625"/>
      <c r="CZ26" s="628">
        <v>8.4</v>
      </c>
      <c r="DA26" s="654"/>
      <c r="DB26" s="654"/>
      <c r="DC26" s="658"/>
      <c r="DD26" s="632">
        <v>765367</v>
      </c>
      <c r="DE26" s="624"/>
      <c r="DF26" s="624"/>
      <c r="DG26" s="624"/>
      <c r="DH26" s="624"/>
      <c r="DI26" s="624"/>
      <c r="DJ26" s="624"/>
      <c r="DK26" s="625"/>
      <c r="DL26" s="632" t="s">
        <v>234</v>
      </c>
      <c r="DM26" s="624"/>
      <c r="DN26" s="624"/>
      <c r="DO26" s="624"/>
      <c r="DP26" s="624"/>
      <c r="DQ26" s="624"/>
      <c r="DR26" s="624"/>
      <c r="DS26" s="624"/>
      <c r="DT26" s="624"/>
      <c r="DU26" s="624"/>
      <c r="DV26" s="625"/>
      <c r="DW26" s="628" t="s">
        <v>234</v>
      </c>
      <c r="DX26" s="654"/>
      <c r="DY26" s="654"/>
      <c r="DZ26" s="654"/>
      <c r="EA26" s="654"/>
      <c r="EB26" s="654"/>
      <c r="EC26" s="655"/>
    </row>
    <row r="27" spans="2:133" ht="11.25" customHeight="1">
      <c r="B27" s="620" t="s">
        <v>301</v>
      </c>
      <c r="C27" s="621"/>
      <c r="D27" s="621"/>
      <c r="E27" s="621"/>
      <c r="F27" s="621"/>
      <c r="G27" s="621"/>
      <c r="H27" s="621"/>
      <c r="I27" s="621"/>
      <c r="J27" s="621"/>
      <c r="K27" s="621"/>
      <c r="L27" s="621"/>
      <c r="M27" s="621"/>
      <c r="N27" s="621"/>
      <c r="O27" s="621"/>
      <c r="P27" s="621"/>
      <c r="Q27" s="622"/>
      <c r="R27" s="623">
        <v>25954</v>
      </c>
      <c r="S27" s="624"/>
      <c r="T27" s="624"/>
      <c r="U27" s="624"/>
      <c r="V27" s="624"/>
      <c r="W27" s="624"/>
      <c r="X27" s="624"/>
      <c r="Y27" s="625"/>
      <c r="Z27" s="626">
        <v>0.3</v>
      </c>
      <c r="AA27" s="626"/>
      <c r="AB27" s="626"/>
      <c r="AC27" s="626"/>
      <c r="AD27" s="627" t="s">
        <v>236</v>
      </c>
      <c r="AE27" s="627"/>
      <c r="AF27" s="627"/>
      <c r="AG27" s="627"/>
      <c r="AH27" s="627"/>
      <c r="AI27" s="627"/>
      <c r="AJ27" s="627"/>
      <c r="AK27" s="627"/>
      <c r="AL27" s="628" t="s">
        <v>236</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1031825</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1378499</v>
      </c>
      <c r="CS27" s="656"/>
      <c r="CT27" s="656"/>
      <c r="CU27" s="656"/>
      <c r="CV27" s="656"/>
      <c r="CW27" s="656"/>
      <c r="CX27" s="656"/>
      <c r="CY27" s="657"/>
      <c r="CZ27" s="628">
        <v>14.6</v>
      </c>
      <c r="DA27" s="654"/>
      <c r="DB27" s="654"/>
      <c r="DC27" s="658"/>
      <c r="DD27" s="632">
        <v>306869</v>
      </c>
      <c r="DE27" s="656"/>
      <c r="DF27" s="656"/>
      <c r="DG27" s="656"/>
      <c r="DH27" s="656"/>
      <c r="DI27" s="656"/>
      <c r="DJ27" s="656"/>
      <c r="DK27" s="657"/>
      <c r="DL27" s="632">
        <v>294047</v>
      </c>
      <c r="DM27" s="656"/>
      <c r="DN27" s="656"/>
      <c r="DO27" s="656"/>
      <c r="DP27" s="656"/>
      <c r="DQ27" s="656"/>
      <c r="DR27" s="656"/>
      <c r="DS27" s="656"/>
      <c r="DT27" s="656"/>
      <c r="DU27" s="656"/>
      <c r="DV27" s="657"/>
      <c r="DW27" s="628">
        <v>5.7</v>
      </c>
      <c r="DX27" s="654"/>
      <c r="DY27" s="654"/>
      <c r="DZ27" s="654"/>
      <c r="EA27" s="654"/>
      <c r="EB27" s="654"/>
      <c r="EC27" s="655"/>
    </row>
    <row r="28" spans="2:133" ht="11.25" customHeight="1">
      <c r="B28" s="620" t="s">
        <v>304</v>
      </c>
      <c r="C28" s="621"/>
      <c r="D28" s="621"/>
      <c r="E28" s="621"/>
      <c r="F28" s="621"/>
      <c r="G28" s="621"/>
      <c r="H28" s="621"/>
      <c r="I28" s="621"/>
      <c r="J28" s="621"/>
      <c r="K28" s="621"/>
      <c r="L28" s="621"/>
      <c r="M28" s="621"/>
      <c r="N28" s="621"/>
      <c r="O28" s="621"/>
      <c r="P28" s="621"/>
      <c r="Q28" s="622"/>
      <c r="R28" s="623">
        <v>133176</v>
      </c>
      <c r="S28" s="624"/>
      <c r="T28" s="624"/>
      <c r="U28" s="624"/>
      <c r="V28" s="624"/>
      <c r="W28" s="624"/>
      <c r="X28" s="624"/>
      <c r="Y28" s="625"/>
      <c r="Z28" s="626">
        <v>1.3</v>
      </c>
      <c r="AA28" s="626"/>
      <c r="AB28" s="626"/>
      <c r="AC28" s="626"/>
      <c r="AD28" s="627">
        <v>4207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809501</v>
      </c>
      <c r="CS28" s="624"/>
      <c r="CT28" s="624"/>
      <c r="CU28" s="624"/>
      <c r="CV28" s="624"/>
      <c r="CW28" s="624"/>
      <c r="CX28" s="624"/>
      <c r="CY28" s="625"/>
      <c r="CZ28" s="628">
        <v>8.5</v>
      </c>
      <c r="DA28" s="654"/>
      <c r="DB28" s="654"/>
      <c r="DC28" s="658"/>
      <c r="DD28" s="632">
        <v>742142</v>
      </c>
      <c r="DE28" s="624"/>
      <c r="DF28" s="624"/>
      <c r="DG28" s="624"/>
      <c r="DH28" s="624"/>
      <c r="DI28" s="624"/>
      <c r="DJ28" s="624"/>
      <c r="DK28" s="625"/>
      <c r="DL28" s="632">
        <v>742142</v>
      </c>
      <c r="DM28" s="624"/>
      <c r="DN28" s="624"/>
      <c r="DO28" s="624"/>
      <c r="DP28" s="624"/>
      <c r="DQ28" s="624"/>
      <c r="DR28" s="624"/>
      <c r="DS28" s="624"/>
      <c r="DT28" s="624"/>
      <c r="DU28" s="624"/>
      <c r="DV28" s="625"/>
      <c r="DW28" s="628">
        <v>14.5</v>
      </c>
      <c r="DX28" s="654"/>
      <c r="DY28" s="654"/>
      <c r="DZ28" s="654"/>
      <c r="EA28" s="654"/>
      <c r="EB28" s="654"/>
      <c r="EC28" s="655"/>
    </row>
    <row r="29" spans="2:133" ht="11.25" customHeight="1">
      <c r="B29" s="620" t="s">
        <v>306</v>
      </c>
      <c r="C29" s="621"/>
      <c r="D29" s="621"/>
      <c r="E29" s="621"/>
      <c r="F29" s="621"/>
      <c r="G29" s="621"/>
      <c r="H29" s="621"/>
      <c r="I29" s="621"/>
      <c r="J29" s="621"/>
      <c r="K29" s="621"/>
      <c r="L29" s="621"/>
      <c r="M29" s="621"/>
      <c r="N29" s="621"/>
      <c r="O29" s="621"/>
      <c r="P29" s="621"/>
      <c r="Q29" s="622"/>
      <c r="R29" s="623">
        <v>7492</v>
      </c>
      <c r="S29" s="624"/>
      <c r="T29" s="624"/>
      <c r="U29" s="624"/>
      <c r="V29" s="624"/>
      <c r="W29" s="624"/>
      <c r="X29" s="624"/>
      <c r="Y29" s="625"/>
      <c r="Z29" s="626">
        <v>0.1</v>
      </c>
      <c r="AA29" s="626"/>
      <c r="AB29" s="626"/>
      <c r="AC29" s="626"/>
      <c r="AD29" s="627" t="s">
        <v>236</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809168</v>
      </c>
      <c r="CS29" s="656"/>
      <c r="CT29" s="656"/>
      <c r="CU29" s="656"/>
      <c r="CV29" s="656"/>
      <c r="CW29" s="656"/>
      <c r="CX29" s="656"/>
      <c r="CY29" s="657"/>
      <c r="CZ29" s="628">
        <v>8.5</v>
      </c>
      <c r="DA29" s="654"/>
      <c r="DB29" s="654"/>
      <c r="DC29" s="658"/>
      <c r="DD29" s="632">
        <v>741809</v>
      </c>
      <c r="DE29" s="656"/>
      <c r="DF29" s="656"/>
      <c r="DG29" s="656"/>
      <c r="DH29" s="656"/>
      <c r="DI29" s="656"/>
      <c r="DJ29" s="656"/>
      <c r="DK29" s="657"/>
      <c r="DL29" s="632">
        <v>741809</v>
      </c>
      <c r="DM29" s="656"/>
      <c r="DN29" s="656"/>
      <c r="DO29" s="656"/>
      <c r="DP29" s="656"/>
      <c r="DQ29" s="656"/>
      <c r="DR29" s="656"/>
      <c r="DS29" s="656"/>
      <c r="DT29" s="656"/>
      <c r="DU29" s="656"/>
      <c r="DV29" s="657"/>
      <c r="DW29" s="628">
        <v>14.5</v>
      </c>
      <c r="DX29" s="654"/>
      <c r="DY29" s="654"/>
      <c r="DZ29" s="654"/>
      <c r="EA29" s="654"/>
      <c r="EB29" s="654"/>
      <c r="EC29" s="655"/>
    </row>
    <row r="30" spans="2:133" ht="11.25" customHeight="1">
      <c r="B30" s="620" t="s">
        <v>308</v>
      </c>
      <c r="C30" s="621"/>
      <c r="D30" s="621"/>
      <c r="E30" s="621"/>
      <c r="F30" s="621"/>
      <c r="G30" s="621"/>
      <c r="H30" s="621"/>
      <c r="I30" s="621"/>
      <c r="J30" s="621"/>
      <c r="K30" s="621"/>
      <c r="L30" s="621"/>
      <c r="M30" s="621"/>
      <c r="N30" s="621"/>
      <c r="O30" s="621"/>
      <c r="P30" s="621"/>
      <c r="Q30" s="622"/>
      <c r="R30" s="623">
        <v>1419608</v>
      </c>
      <c r="S30" s="624"/>
      <c r="T30" s="624"/>
      <c r="U30" s="624"/>
      <c r="V30" s="624"/>
      <c r="W30" s="624"/>
      <c r="X30" s="624"/>
      <c r="Y30" s="625"/>
      <c r="Z30" s="626">
        <v>14.1</v>
      </c>
      <c r="AA30" s="626"/>
      <c r="AB30" s="626"/>
      <c r="AC30" s="626"/>
      <c r="AD30" s="627" t="s">
        <v>234</v>
      </c>
      <c r="AE30" s="627"/>
      <c r="AF30" s="627"/>
      <c r="AG30" s="627"/>
      <c r="AH30" s="627"/>
      <c r="AI30" s="627"/>
      <c r="AJ30" s="627"/>
      <c r="AK30" s="627"/>
      <c r="AL30" s="628" t="s">
        <v>236</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772822</v>
      </c>
      <c r="CS30" s="624"/>
      <c r="CT30" s="624"/>
      <c r="CU30" s="624"/>
      <c r="CV30" s="624"/>
      <c r="CW30" s="624"/>
      <c r="CX30" s="624"/>
      <c r="CY30" s="625"/>
      <c r="CZ30" s="628">
        <v>8.1999999999999993</v>
      </c>
      <c r="DA30" s="654"/>
      <c r="DB30" s="654"/>
      <c r="DC30" s="658"/>
      <c r="DD30" s="632">
        <v>705463</v>
      </c>
      <c r="DE30" s="624"/>
      <c r="DF30" s="624"/>
      <c r="DG30" s="624"/>
      <c r="DH30" s="624"/>
      <c r="DI30" s="624"/>
      <c r="DJ30" s="624"/>
      <c r="DK30" s="625"/>
      <c r="DL30" s="632">
        <v>705463</v>
      </c>
      <c r="DM30" s="624"/>
      <c r="DN30" s="624"/>
      <c r="DO30" s="624"/>
      <c r="DP30" s="624"/>
      <c r="DQ30" s="624"/>
      <c r="DR30" s="624"/>
      <c r="DS30" s="624"/>
      <c r="DT30" s="624"/>
      <c r="DU30" s="624"/>
      <c r="DV30" s="625"/>
      <c r="DW30" s="628">
        <v>13.8</v>
      </c>
      <c r="DX30" s="654"/>
      <c r="DY30" s="654"/>
      <c r="DZ30" s="654"/>
      <c r="EA30" s="654"/>
      <c r="EB30" s="654"/>
      <c r="EC30" s="655"/>
    </row>
    <row r="31" spans="2:133" ht="11.25" customHeight="1">
      <c r="B31" s="636" t="s">
        <v>312</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236</v>
      </c>
      <c r="AA31" s="626"/>
      <c r="AB31" s="626"/>
      <c r="AC31" s="626"/>
      <c r="AD31" s="627" t="s">
        <v>236</v>
      </c>
      <c r="AE31" s="627"/>
      <c r="AF31" s="627"/>
      <c r="AG31" s="627"/>
      <c r="AH31" s="627"/>
      <c r="AI31" s="627"/>
      <c r="AJ31" s="627"/>
      <c r="AK31" s="627"/>
      <c r="AL31" s="628" t="s">
        <v>234</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99.1</v>
      </c>
      <c r="BH31" s="667"/>
      <c r="BI31" s="667"/>
      <c r="BJ31" s="667"/>
      <c r="BK31" s="667"/>
      <c r="BL31" s="667"/>
      <c r="BM31" s="618">
        <v>95.5</v>
      </c>
      <c r="BN31" s="667"/>
      <c r="BO31" s="667"/>
      <c r="BP31" s="667"/>
      <c r="BQ31" s="668"/>
      <c r="BR31" s="679">
        <v>99.2</v>
      </c>
      <c r="BS31" s="667"/>
      <c r="BT31" s="667"/>
      <c r="BU31" s="667"/>
      <c r="BV31" s="667"/>
      <c r="BW31" s="667"/>
      <c r="BX31" s="618">
        <v>94.5</v>
      </c>
      <c r="BY31" s="667"/>
      <c r="BZ31" s="667"/>
      <c r="CA31" s="667"/>
      <c r="CB31" s="668"/>
      <c r="CD31" s="661"/>
      <c r="CE31" s="662"/>
      <c r="CF31" s="620" t="s">
        <v>315</v>
      </c>
      <c r="CG31" s="621"/>
      <c r="CH31" s="621"/>
      <c r="CI31" s="621"/>
      <c r="CJ31" s="621"/>
      <c r="CK31" s="621"/>
      <c r="CL31" s="621"/>
      <c r="CM31" s="621"/>
      <c r="CN31" s="621"/>
      <c r="CO31" s="621"/>
      <c r="CP31" s="621"/>
      <c r="CQ31" s="622"/>
      <c r="CR31" s="623">
        <v>36346</v>
      </c>
      <c r="CS31" s="656"/>
      <c r="CT31" s="656"/>
      <c r="CU31" s="656"/>
      <c r="CV31" s="656"/>
      <c r="CW31" s="656"/>
      <c r="CX31" s="656"/>
      <c r="CY31" s="657"/>
      <c r="CZ31" s="628">
        <v>0.4</v>
      </c>
      <c r="DA31" s="654"/>
      <c r="DB31" s="654"/>
      <c r="DC31" s="658"/>
      <c r="DD31" s="632">
        <v>36346</v>
      </c>
      <c r="DE31" s="656"/>
      <c r="DF31" s="656"/>
      <c r="DG31" s="656"/>
      <c r="DH31" s="656"/>
      <c r="DI31" s="656"/>
      <c r="DJ31" s="656"/>
      <c r="DK31" s="657"/>
      <c r="DL31" s="632">
        <v>36346</v>
      </c>
      <c r="DM31" s="656"/>
      <c r="DN31" s="656"/>
      <c r="DO31" s="656"/>
      <c r="DP31" s="656"/>
      <c r="DQ31" s="656"/>
      <c r="DR31" s="656"/>
      <c r="DS31" s="656"/>
      <c r="DT31" s="656"/>
      <c r="DU31" s="656"/>
      <c r="DV31" s="657"/>
      <c r="DW31" s="628">
        <v>0.7</v>
      </c>
      <c r="DX31" s="654"/>
      <c r="DY31" s="654"/>
      <c r="DZ31" s="654"/>
      <c r="EA31" s="654"/>
      <c r="EB31" s="654"/>
      <c r="EC31" s="655"/>
    </row>
    <row r="32" spans="2:133" ht="11.25" customHeight="1">
      <c r="B32" s="620" t="s">
        <v>316</v>
      </c>
      <c r="C32" s="621"/>
      <c r="D32" s="621"/>
      <c r="E32" s="621"/>
      <c r="F32" s="621"/>
      <c r="G32" s="621"/>
      <c r="H32" s="621"/>
      <c r="I32" s="621"/>
      <c r="J32" s="621"/>
      <c r="K32" s="621"/>
      <c r="L32" s="621"/>
      <c r="M32" s="621"/>
      <c r="N32" s="621"/>
      <c r="O32" s="621"/>
      <c r="P32" s="621"/>
      <c r="Q32" s="622"/>
      <c r="R32" s="623">
        <v>748665</v>
      </c>
      <c r="S32" s="624"/>
      <c r="T32" s="624"/>
      <c r="U32" s="624"/>
      <c r="V32" s="624"/>
      <c r="W32" s="624"/>
      <c r="X32" s="624"/>
      <c r="Y32" s="625"/>
      <c r="Z32" s="626">
        <v>7.4</v>
      </c>
      <c r="AA32" s="626"/>
      <c r="AB32" s="626"/>
      <c r="AC32" s="626"/>
      <c r="AD32" s="627" t="s">
        <v>236</v>
      </c>
      <c r="AE32" s="627"/>
      <c r="AF32" s="627"/>
      <c r="AG32" s="627"/>
      <c r="AH32" s="627"/>
      <c r="AI32" s="627"/>
      <c r="AJ32" s="627"/>
      <c r="AK32" s="627"/>
      <c r="AL32" s="628" t="s">
        <v>236</v>
      </c>
      <c r="AM32" s="629"/>
      <c r="AN32" s="629"/>
      <c r="AO32" s="630"/>
      <c r="AP32" s="671"/>
      <c r="AQ32" s="672"/>
      <c r="AR32" s="672"/>
      <c r="AS32" s="672"/>
      <c r="AT32" s="676"/>
      <c r="AU32" s="214" t="s">
        <v>317</v>
      </c>
      <c r="AX32" s="620" t="s">
        <v>318</v>
      </c>
      <c r="AY32" s="621"/>
      <c r="AZ32" s="621"/>
      <c r="BA32" s="621"/>
      <c r="BB32" s="621"/>
      <c r="BC32" s="621"/>
      <c r="BD32" s="621"/>
      <c r="BE32" s="621"/>
      <c r="BF32" s="622"/>
      <c r="BG32" s="680">
        <v>99.6</v>
      </c>
      <c r="BH32" s="656"/>
      <c r="BI32" s="656"/>
      <c r="BJ32" s="656"/>
      <c r="BK32" s="656"/>
      <c r="BL32" s="656"/>
      <c r="BM32" s="629">
        <v>98.6</v>
      </c>
      <c r="BN32" s="656"/>
      <c r="BO32" s="656"/>
      <c r="BP32" s="656"/>
      <c r="BQ32" s="678"/>
      <c r="BR32" s="680">
        <v>99.8</v>
      </c>
      <c r="BS32" s="656"/>
      <c r="BT32" s="656"/>
      <c r="BU32" s="656"/>
      <c r="BV32" s="656"/>
      <c r="BW32" s="656"/>
      <c r="BX32" s="629">
        <v>98.2</v>
      </c>
      <c r="BY32" s="656"/>
      <c r="BZ32" s="656"/>
      <c r="CA32" s="656"/>
      <c r="CB32" s="678"/>
      <c r="CD32" s="663"/>
      <c r="CE32" s="664"/>
      <c r="CF32" s="620" t="s">
        <v>319</v>
      </c>
      <c r="CG32" s="621"/>
      <c r="CH32" s="621"/>
      <c r="CI32" s="621"/>
      <c r="CJ32" s="621"/>
      <c r="CK32" s="621"/>
      <c r="CL32" s="621"/>
      <c r="CM32" s="621"/>
      <c r="CN32" s="621"/>
      <c r="CO32" s="621"/>
      <c r="CP32" s="621"/>
      <c r="CQ32" s="622"/>
      <c r="CR32" s="623">
        <v>333</v>
      </c>
      <c r="CS32" s="624"/>
      <c r="CT32" s="624"/>
      <c r="CU32" s="624"/>
      <c r="CV32" s="624"/>
      <c r="CW32" s="624"/>
      <c r="CX32" s="624"/>
      <c r="CY32" s="625"/>
      <c r="CZ32" s="628">
        <v>0</v>
      </c>
      <c r="DA32" s="654"/>
      <c r="DB32" s="654"/>
      <c r="DC32" s="658"/>
      <c r="DD32" s="632">
        <v>333</v>
      </c>
      <c r="DE32" s="624"/>
      <c r="DF32" s="624"/>
      <c r="DG32" s="624"/>
      <c r="DH32" s="624"/>
      <c r="DI32" s="624"/>
      <c r="DJ32" s="624"/>
      <c r="DK32" s="625"/>
      <c r="DL32" s="632">
        <v>333</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320</v>
      </c>
      <c r="C33" s="621"/>
      <c r="D33" s="621"/>
      <c r="E33" s="621"/>
      <c r="F33" s="621"/>
      <c r="G33" s="621"/>
      <c r="H33" s="621"/>
      <c r="I33" s="621"/>
      <c r="J33" s="621"/>
      <c r="K33" s="621"/>
      <c r="L33" s="621"/>
      <c r="M33" s="621"/>
      <c r="N33" s="621"/>
      <c r="O33" s="621"/>
      <c r="P33" s="621"/>
      <c r="Q33" s="622"/>
      <c r="R33" s="623">
        <v>53326</v>
      </c>
      <c r="S33" s="624"/>
      <c r="T33" s="624"/>
      <c r="U33" s="624"/>
      <c r="V33" s="624"/>
      <c r="W33" s="624"/>
      <c r="X33" s="624"/>
      <c r="Y33" s="625"/>
      <c r="Z33" s="626">
        <v>0.5</v>
      </c>
      <c r="AA33" s="626"/>
      <c r="AB33" s="626"/>
      <c r="AC33" s="626"/>
      <c r="AD33" s="627">
        <v>51690</v>
      </c>
      <c r="AE33" s="627"/>
      <c r="AF33" s="627"/>
      <c r="AG33" s="627"/>
      <c r="AH33" s="627"/>
      <c r="AI33" s="627"/>
      <c r="AJ33" s="627"/>
      <c r="AK33" s="627"/>
      <c r="AL33" s="628">
        <v>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98.4</v>
      </c>
      <c r="BH33" s="682"/>
      <c r="BI33" s="682"/>
      <c r="BJ33" s="682"/>
      <c r="BK33" s="682"/>
      <c r="BL33" s="682"/>
      <c r="BM33" s="683">
        <v>91.7</v>
      </c>
      <c r="BN33" s="682"/>
      <c r="BO33" s="682"/>
      <c r="BP33" s="682"/>
      <c r="BQ33" s="684"/>
      <c r="BR33" s="681">
        <v>98.5</v>
      </c>
      <c r="BS33" s="682"/>
      <c r="BT33" s="682"/>
      <c r="BU33" s="682"/>
      <c r="BV33" s="682"/>
      <c r="BW33" s="682"/>
      <c r="BX33" s="683">
        <v>90.2</v>
      </c>
      <c r="BY33" s="682"/>
      <c r="BZ33" s="682"/>
      <c r="CA33" s="682"/>
      <c r="CB33" s="684"/>
      <c r="CD33" s="620" t="s">
        <v>322</v>
      </c>
      <c r="CE33" s="621"/>
      <c r="CF33" s="621"/>
      <c r="CG33" s="621"/>
      <c r="CH33" s="621"/>
      <c r="CI33" s="621"/>
      <c r="CJ33" s="621"/>
      <c r="CK33" s="621"/>
      <c r="CL33" s="621"/>
      <c r="CM33" s="621"/>
      <c r="CN33" s="621"/>
      <c r="CO33" s="621"/>
      <c r="CP33" s="621"/>
      <c r="CQ33" s="622"/>
      <c r="CR33" s="623">
        <v>3577883</v>
      </c>
      <c r="CS33" s="656"/>
      <c r="CT33" s="656"/>
      <c r="CU33" s="656"/>
      <c r="CV33" s="656"/>
      <c r="CW33" s="656"/>
      <c r="CX33" s="656"/>
      <c r="CY33" s="657"/>
      <c r="CZ33" s="628">
        <v>37.799999999999997</v>
      </c>
      <c r="DA33" s="654"/>
      <c r="DB33" s="654"/>
      <c r="DC33" s="658"/>
      <c r="DD33" s="632">
        <v>2899158</v>
      </c>
      <c r="DE33" s="656"/>
      <c r="DF33" s="656"/>
      <c r="DG33" s="656"/>
      <c r="DH33" s="656"/>
      <c r="DI33" s="656"/>
      <c r="DJ33" s="656"/>
      <c r="DK33" s="657"/>
      <c r="DL33" s="632">
        <v>1840559</v>
      </c>
      <c r="DM33" s="656"/>
      <c r="DN33" s="656"/>
      <c r="DO33" s="656"/>
      <c r="DP33" s="656"/>
      <c r="DQ33" s="656"/>
      <c r="DR33" s="656"/>
      <c r="DS33" s="656"/>
      <c r="DT33" s="656"/>
      <c r="DU33" s="656"/>
      <c r="DV33" s="657"/>
      <c r="DW33" s="628">
        <v>35.9</v>
      </c>
      <c r="DX33" s="654"/>
      <c r="DY33" s="654"/>
      <c r="DZ33" s="654"/>
      <c r="EA33" s="654"/>
      <c r="EB33" s="654"/>
      <c r="EC33" s="655"/>
    </row>
    <row r="34" spans="2:133" ht="11.25" customHeight="1">
      <c r="B34" s="620" t="s">
        <v>323</v>
      </c>
      <c r="C34" s="621"/>
      <c r="D34" s="621"/>
      <c r="E34" s="621"/>
      <c r="F34" s="621"/>
      <c r="G34" s="621"/>
      <c r="H34" s="621"/>
      <c r="I34" s="621"/>
      <c r="J34" s="621"/>
      <c r="K34" s="621"/>
      <c r="L34" s="621"/>
      <c r="M34" s="621"/>
      <c r="N34" s="621"/>
      <c r="O34" s="621"/>
      <c r="P34" s="621"/>
      <c r="Q34" s="622"/>
      <c r="R34" s="623">
        <v>427653</v>
      </c>
      <c r="S34" s="624"/>
      <c r="T34" s="624"/>
      <c r="U34" s="624"/>
      <c r="V34" s="624"/>
      <c r="W34" s="624"/>
      <c r="X34" s="624"/>
      <c r="Y34" s="625"/>
      <c r="Z34" s="626">
        <v>4.3</v>
      </c>
      <c r="AA34" s="626"/>
      <c r="AB34" s="626"/>
      <c r="AC34" s="626"/>
      <c r="AD34" s="627" t="s">
        <v>234</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1010093</v>
      </c>
      <c r="CS34" s="624"/>
      <c r="CT34" s="624"/>
      <c r="CU34" s="624"/>
      <c r="CV34" s="624"/>
      <c r="CW34" s="624"/>
      <c r="CX34" s="624"/>
      <c r="CY34" s="625"/>
      <c r="CZ34" s="628">
        <v>10.7</v>
      </c>
      <c r="DA34" s="654"/>
      <c r="DB34" s="654"/>
      <c r="DC34" s="658"/>
      <c r="DD34" s="632">
        <v>771191</v>
      </c>
      <c r="DE34" s="624"/>
      <c r="DF34" s="624"/>
      <c r="DG34" s="624"/>
      <c r="DH34" s="624"/>
      <c r="DI34" s="624"/>
      <c r="DJ34" s="624"/>
      <c r="DK34" s="625"/>
      <c r="DL34" s="632">
        <v>602418</v>
      </c>
      <c r="DM34" s="624"/>
      <c r="DN34" s="624"/>
      <c r="DO34" s="624"/>
      <c r="DP34" s="624"/>
      <c r="DQ34" s="624"/>
      <c r="DR34" s="624"/>
      <c r="DS34" s="624"/>
      <c r="DT34" s="624"/>
      <c r="DU34" s="624"/>
      <c r="DV34" s="625"/>
      <c r="DW34" s="628">
        <v>11.8</v>
      </c>
      <c r="DX34" s="654"/>
      <c r="DY34" s="654"/>
      <c r="DZ34" s="654"/>
      <c r="EA34" s="654"/>
      <c r="EB34" s="654"/>
      <c r="EC34" s="655"/>
    </row>
    <row r="35" spans="2:133" ht="11.25" customHeight="1">
      <c r="B35" s="620" t="s">
        <v>325</v>
      </c>
      <c r="C35" s="621"/>
      <c r="D35" s="621"/>
      <c r="E35" s="621"/>
      <c r="F35" s="621"/>
      <c r="G35" s="621"/>
      <c r="H35" s="621"/>
      <c r="I35" s="621"/>
      <c r="J35" s="621"/>
      <c r="K35" s="621"/>
      <c r="L35" s="621"/>
      <c r="M35" s="621"/>
      <c r="N35" s="621"/>
      <c r="O35" s="621"/>
      <c r="P35" s="621"/>
      <c r="Q35" s="622"/>
      <c r="R35" s="623">
        <v>636215</v>
      </c>
      <c r="S35" s="624"/>
      <c r="T35" s="624"/>
      <c r="U35" s="624"/>
      <c r="V35" s="624"/>
      <c r="W35" s="624"/>
      <c r="X35" s="624"/>
      <c r="Y35" s="625"/>
      <c r="Z35" s="626">
        <v>6.3</v>
      </c>
      <c r="AA35" s="626"/>
      <c r="AB35" s="626"/>
      <c r="AC35" s="626"/>
      <c r="AD35" s="627" t="s">
        <v>251</v>
      </c>
      <c r="AE35" s="627"/>
      <c r="AF35" s="627"/>
      <c r="AG35" s="627"/>
      <c r="AH35" s="627"/>
      <c r="AI35" s="627"/>
      <c r="AJ35" s="627"/>
      <c r="AK35" s="627"/>
      <c r="AL35" s="628" t="s">
        <v>234</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34264</v>
      </c>
      <c r="CS35" s="656"/>
      <c r="CT35" s="656"/>
      <c r="CU35" s="656"/>
      <c r="CV35" s="656"/>
      <c r="CW35" s="656"/>
      <c r="CX35" s="656"/>
      <c r="CY35" s="657"/>
      <c r="CZ35" s="628">
        <v>0.4</v>
      </c>
      <c r="DA35" s="654"/>
      <c r="DB35" s="654"/>
      <c r="DC35" s="658"/>
      <c r="DD35" s="632">
        <v>21354</v>
      </c>
      <c r="DE35" s="656"/>
      <c r="DF35" s="656"/>
      <c r="DG35" s="656"/>
      <c r="DH35" s="656"/>
      <c r="DI35" s="656"/>
      <c r="DJ35" s="656"/>
      <c r="DK35" s="657"/>
      <c r="DL35" s="632">
        <v>21354</v>
      </c>
      <c r="DM35" s="656"/>
      <c r="DN35" s="656"/>
      <c r="DO35" s="656"/>
      <c r="DP35" s="656"/>
      <c r="DQ35" s="656"/>
      <c r="DR35" s="656"/>
      <c r="DS35" s="656"/>
      <c r="DT35" s="656"/>
      <c r="DU35" s="656"/>
      <c r="DV35" s="657"/>
      <c r="DW35" s="628">
        <v>0.4</v>
      </c>
      <c r="DX35" s="654"/>
      <c r="DY35" s="654"/>
      <c r="DZ35" s="654"/>
      <c r="EA35" s="654"/>
      <c r="EB35" s="654"/>
      <c r="EC35" s="655"/>
    </row>
    <row r="36" spans="2:133" ht="11.25" customHeight="1">
      <c r="B36" s="620" t="s">
        <v>329</v>
      </c>
      <c r="C36" s="621"/>
      <c r="D36" s="621"/>
      <c r="E36" s="621"/>
      <c r="F36" s="621"/>
      <c r="G36" s="621"/>
      <c r="H36" s="621"/>
      <c r="I36" s="621"/>
      <c r="J36" s="621"/>
      <c r="K36" s="621"/>
      <c r="L36" s="621"/>
      <c r="M36" s="621"/>
      <c r="N36" s="621"/>
      <c r="O36" s="621"/>
      <c r="P36" s="621"/>
      <c r="Q36" s="622"/>
      <c r="R36" s="623">
        <v>482528</v>
      </c>
      <c r="S36" s="624"/>
      <c r="T36" s="624"/>
      <c r="U36" s="624"/>
      <c r="V36" s="624"/>
      <c r="W36" s="624"/>
      <c r="X36" s="624"/>
      <c r="Y36" s="625"/>
      <c r="Z36" s="626">
        <v>4.8</v>
      </c>
      <c r="AA36" s="626"/>
      <c r="AB36" s="626"/>
      <c r="AC36" s="626"/>
      <c r="AD36" s="627" t="s">
        <v>236</v>
      </c>
      <c r="AE36" s="627"/>
      <c r="AF36" s="627"/>
      <c r="AG36" s="627"/>
      <c r="AH36" s="627"/>
      <c r="AI36" s="627"/>
      <c r="AJ36" s="627"/>
      <c r="AK36" s="627"/>
      <c r="AL36" s="628" t="s">
        <v>234</v>
      </c>
      <c r="AM36" s="629"/>
      <c r="AN36" s="629"/>
      <c r="AO36" s="630"/>
      <c r="AP36" s="222"/>
      <c r="AQ36" s="689" t="s">
        <v>330</v>
      </c>
      <c r="AR36" s="690"/>
      <c r="AS36" s="690"/>
      <c r="AT36" s="690"/>
      <c r="AU36" s="690"/>
      <c r="AV36" s="690"/>
      <c r="AW36" s="690"/>
      <c r="AX36" s="690"/>
      <c r="AY36" s="691"/>
      <c r="AZ36" s="612">
        <v>923319</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22866</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1596419</v>
      </c>
      <c r="CS36" s="624"/>
      <c r="CT36" s="624"/>
      <c r="CU36" s="624"/>
      <c r="CV36" s="624"/>
      <c r="CW36" s="624"/>
      <c r="CX36" s="624"/>
      <c r="CY36" s="625"/>
      <c r="CZ36" s="628">
        <v>16.899999999999999</v>
      </c>
      <c r="DA36" s="654"/>
      <c r="DB36" s="654"/>
      <c r="DC36" s="658"/>
      <c r="DD36" s="632">
        <v>1290284</v>
      </c>
      <c r="DE36" s="624"/>
      <c r="DF36" s="624"/>
      <c r="DG36" s="624"/>
      <c r="DH36" s="624"/>
      <c r="DI36" s="624"/>
      <c r="DJ36" s="624"/>
      <c r="DK36" s="625"/>
      <c r="DL36" s="632">
        <v>697362</v>
      </c>
      <c r="DM36" s="624"/>
      <c r="DN36" s="624"/>
      <c r="DO36" s="624"/>
      <c r="DP36" s="624"/>
      <c r="DQ36" s="624"/>
      <c r="DR36" s="624"/>
      <c r="DS36" s="624"/>
      <c r="DT36" s="624"/>
      <c r="DU36" s="624"/>
      <c r="DV36" s="625"/>
      <c r="DW36" s="628">
        <v>13.6</v>
      </c>
      <c r="DX36" s="654"/>
      <c r="DY36" s="654"/>
      <c r="DZ36" s="654"/>
      <c r="EA36" s="654"/>
      <c r="EB36" s="654"/>
      <c r="EC36" s="655"/>
    </row>
    <row r="37" spans="2:133" ht="11.25" customHeight="1">
      <c r="B37" s="620" t="s">
        <v>333</v>
      </c>
      <c r="C37" s="621"/>
      <c r="D37" s="621"/>
      <c r="E37" s="621"/>
      <c r="F37" s="621"/>
      <c r="G37" s="621"/>
      <c r="H37" s="621"/>
      <c r="I37" s="621"/>
      <c r="J37" s="621"/>
      <c r="K37" s="621"/>
      <c r="L37" s="621"/>
      <c r="M37" s="621"/>
      <c r="N37" s="621"/>
      <c r="O37" s="621"/>
      <c r="P37" s="621"/>
      <c r="Q37" s="622"/>
      <c r="R37" s="623">
        <v>118896</v>
      </c>
      <c r="S37" s="624"/>
      <c r="T37" s="624"/>
      <c r="U37" s="624"/>
      <c r="V37" s="624"/>
      <c r="W37" s="624"/>
      <c r="X37" s="624"/>
      <c r="Y37" s="625"/>
      <c r="Z37" s="626">
        <v>1.2</v>
      </c>
      <c r="AA37" s="626"/>
      <c r="AB37" s="626"/>
      <c r="AC37" s="626"/>
      <c r="AD37" s="627" t="s">
        <v>234</v>
      </c>
      <c r="AE37" s="627"/>
      <c r="AF37" s="627"/>
      <c r="AG37" s="627"/>
      <c r="AH37" s="627"/>
      <c r="AI37" s="627"/>
      <c r="AJ37" s="627"/>
      <c r="AK37" s="627"/>
      <c r="AL37" s="628" t="s">
        <v>234</v>
      </c>
      <c r="AM37" s="629"/>
      <c r="AN37" s="629"/>
      <c r="AO37" s="630"/>
      <c r="AQ37" s="686" t="s">
        <v>334</v>
      </c>
      <c r="AR37" s="687"/>
      <c r="AS37" s="687"/>
      <c r="AT37" s="687"/>
      <c r="AU37" s="687"/>
      <c r="AV37" s="687"/>
      <c r="AW37" s="687"/>
      <c r="AX37" s="687"/>
      <c r="AY37" s="688"/>
      <c r="AZ37" s="623">
        <v>239016</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-16483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382565</v>
      </c>
      <c r="CS37" s="656"/>
      <c r="CT37" s="656"/>
      <c r="CU37" s="656"/>
      <c r="CV37" s="656"/>
      <c r="CW37" s="656"/>
      <c r="CX37" s="656"/>
      <c r="CY37" s="657"/>
      <c r="CZ37" s="628">
        <v>4</v>
      </c>
      <c r="DA37" s="654"/>
      <c r="DB37" s="654"/>
      <c r="DC37" s="658"/>
      <c r="DD37" s="632">
        <v>373265</v>
      </c>
      <c r="DE37" s="656"/>
      <c r="DF37" s="656"/>
      <c r="DG37" s="656"/>
      <c r="DH37" s="656"/>
      <c r="DI37" s="656"/>
      <c r="DJ37" s="656"/>
      <c r="DK37" s="657"/>
      <c r="DL37" s="632">
        <v>373265</v>
      </c>
      <c r="DM37" s="656"/>
      <c r="DN37" s="656"/>
      <c r="DO37" s="656"/>
      <c r="DP37" s="656"/>
      <c r="DQ37" s="656"/>
      <c r="DR37" s="656"/>
      <c r="DS37" s="656"/>
      <c r="DT37" s="656"/>
      <c r="DU37" s="656"/>
      <c r="DV37" s="657"/>
      <c r="DW37" s="628">
        <v>7.3</v>
      </c>
      <c r="DX37" s="654"/>
      <c r="DY37" s="654"/>
      <c r="DZ37" s="654"/>
      <c r="EA37" s="654"/>
      <c r="EB37" s="654"/>
      <c r="EC37" s="655"/>
    </row>
    <row r="38" spans="2:133" ht="11.25" customHeight="1">
      <c r="B38" s="620" t="s">
        <v>337</v>
      </c>
      <c r="C38" s="621"/>
      <c r="D38" s="621"/>
      <c r="E38" s="621"/>
      <c r="F38" s="621"/>
      <c r="G38" s="621"/>
      <c r="H38" s="621"/>
      <c r="I38" s="621"/>
      <c r="J38" s="621"/>
      <c r="K38" s="621"/>
      <c r="L38" s="621"/>
      <c r="M38" s="621"/>
      <c r="N38" s="621"/>
      <c r="O38" s="621"/>
      <c r="P38" s="621"/>
      <c r="Q38" s="622"/>
      <c r="R38" s="623">
        <v>794633</v>
      </c>
      <c r="S38" s="624"/>
      <c r="T38" s="624"/>
      <c r="U38" s="624"/>
      <c r="V38" s="624"/>
      <c r="W38" s="624"/>
      <c r="X38" s="624"/>
      <c r="Y38" s="625"/>
      <c r="Z38" s="626">
        <v>7.9</v>
      </c>
      <c r="AA38" s="626"/>
      <c r="AB38" s="626"/>
      <c r="AC38" s="626"/>
      <c r="AD38" s="627" t="s">
        <v>234</v>
      </c>
      <c r="AE38" s="627"/>
      <c r="AF38" s="627"/>
      <c r="AG38" s="627"/>
      <c r="AH38" s="627"/>
      <c r="AI38" s="627"/>
      <c r="AJ38" s="627"/>
      <c r="AK38" s="627"/>
      <c r="AL38" s="628" t="s">
        <v>234</v>
      </c>
      <c r="AM38" s="629"/>
      <c r="AN38" s="629"/>
      <c r="AO38" s="630"/>
      <c r="AQ38" s="686" t="s">
        <v>338</v>
      </c>
      <c r="AR38" s="687"/>
      <c r="AS38" s="687"/>
      <c r="AT38" s="687"/>
      <c r="AU38" s="687"/>
      <c r="AV38" s="687"/>
      <c r="AW38" s="687"/>
      <c r="AX38" s="687"/>
      <c r="AY38" s="688"/>
      <c r="AZ38" s="623">
        <v>135292</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2143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684303</v>
      </c>
      <c r="CS38" s="624"/>
      <c r="CT38" s="624"/>
      <c r="CU38" s="624"/>
      <c r="CV38" s="624"/>
      <c r="CW38" s="624"/>
      <c r="CX38" s="624"/>
      <c r="CY38" s="625"/>
      <c r="CZ38" s="628">
        <v>7.2</v>
      </c>
      <c r="DA38" s="654"/>
      <c r="DB38" s="654"/>
      <c r="DC38" s="658"/>
      <c r="DD38" s="632">
        <v>565797</v>
      </c>
      <c r="DE38" s="624"/>
      <c r="DF38" s="624"/>
      <c r="DG38" s="624"/>
      <c r="DH38" s="624"/>
      <c r="DI38" s="624"/>
      <c r="DJ38" s="624"/>
      <c r="DK38" s="625"/>
      <c r="DL38" s="632">
        <v>519425</v>
      </c>
      <c r="DM38" s="624"/>
      <c r="DN38" s="624"/>
      <c r="DO38" s="624"/>
      <c r="DP38" s="624"/>
      <c r="DQ38" s="624"/>
      <c r="DR38" s="624"/>
      <c r="DS38" s="624"/>
      <c r="DT38" s="624"/>
      <c r="DU38" s="624"/>
      <c r="DV38" s="625"/>
      <c r="DW38" s="628">
        <v>10.1</v>
      </c>
      <c r="DX38" s="654"/>
      <c r="DY38" s="654"/>
      <c r="DZ38" s="654"/>
      <c r="EA38" s="654"/>
      <c r="EB38" s="654"/>
      <c r="EC38" s="655"/>
    </row>
    <row r="39" spans="2:133" ht="11.25" customHeight="1">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234</v>
      </c>
      <c r="AA39" s="626"/>
      <c r="AB39" s="626"/>
      <c r="AC39" s="626"/>
      <c r="AD39" s="627" t="s">
        <v>236</v>
      </c>
      <c r="AE39" s="627"/>
      <c r="AF39" s="627"/>
      <c r="AG39" s="627"/>
      <c r="AH39" s="627"/>
      <c r="AI39" s="627"/>
      <c r="AJ39" s="627"/>
      <c r="AK39" s="627"/>
      <c r="AL39" s="628" t="s">
        <v>236</v>
      </c>
      <c r="AM39" s="629"/>
      <c r="AN39" s="629"/>
      <c r="AO39" s="630"/>
      <c r="AQ39" s="686" t="s">
        <v>342</v>
      </c>
      <c r="AR39" s="687"/>
      <c r="AS39" s="687"/>
      <c r="AT39" s="687"/>
      <c r="AU39" s="687"/>
      <c r="AV39" s="687"/>
      <c r="AW39" s="687"/>
      <c r="AX39" s="687"/>
      <c r="AY39" s="688"/>
      <c r="AZ39" s="623">
        <v>16269</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3181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251004</v>
      </c>
      <c r="CS39" s="656"/>
      <c r="CT39" s="656"/>
      <c r="CU39" s="656"/>
      <c r="CV39" s="656"/>
      <c r="CW39" s="656"/>
      <c r="CX39" s="656"/>
      <c r="CY39" s="657"/>
      <c r="CZ39" s="628">
        <v>2.7</v>
      </c>
      <c r="DA39" s="654"/>
      <c r="DB39" s="654"/>
      <c r="DC39" s="658"/>
      <c r="DD39" s="632">
        <v>250532</v>
      </c>
      <c r="DE39" s="656"/>
      <c r="DF39" s="656"/>
      <c r="DG39" s="656"/>
      <c r="DH39" s="656"/>
      <c r="DI39" s="656"/>
      <c r="DJ39" s="656"/>
      <c r="DK39" s="657"/>
      <c r="DL39" s="632" t="s">
        <v>251</v>
      </c>
      <c r="DM39" s="656"/>
      <c r="DN39" s="656"/>
      <c r="DO39" s="656"/>
      <c r="DP39" s="656"/>
      <c r="DQ39" s="656"/>
      <c r="DR39" s="656"/>
      <c r="DS39" s="656"/>
      <c r="DT39" s="656"/>
      <c r="DU39" s="656"/>
      <c r="DV39" s="657"/>
      <c r="DW39" s="628" t="s">
        <v>234</v>
      </c>
      <c r="DX39" s="654"/>
      <c r="DY39" s="654"/>
      <c r="DZ39" s="654"/>
      <c r="EA39" s="654"/>
      <c r="EB39" s="654"/>
      <c r="EC39" s="655"/>
    </row>
    <row r="40" spans="2:133" ht="11.25" customHeight="1">
      <c r="B40" s="620" t="s">
        <v>345</v>
      </c>
      <c r="C40" s="621"/>
      <c r="D40" s="621"/>
      <c r="E40" s="621"/>
      <c r="F40" s="621"/>
      <c r="G40" s="621"/>
      <c r="H40" s="621"/>
      <c r="I40" s="621"/>
      <c r="J40" s="621"/>
      <c r="K40" s="621"/>
      <c r="L40" s="621"/>
      <c r="M40" s="621"/>
      <c r="N40" s="621"/>
      <c r="O40" s="621"/>
      <c r="P40" s="621"/>
      <c r="Q40" s="622"/>
      <c r="R40" s="623">
        <v>47233</v>
      </c>
      <c r="S40" s="624"/>
      <c r="T40" s="624"/>
      <c r="U40" s="624"/>
      <c r="V40" s="624"/>
      <c r="W40" s="624"/>
      <c r="X40" s="624"/>
      <c r="Y40" s="625"/>
      <c r="Z40" s="626">
        <v>0.5</v>
      </c>
      <c r="AA40" s="626"/>
      <c r="AB40" s="626"/>
      <c r="AC40" s="626"/>
      <c r="AD40" s="627" t="s">
        <v>236</v>
      </c>
      <c r="AE40" s="627"/>
      <c r="AF40" s="627"/>
      <c r="AG40" s="627"/>
      <c r="AH40" s="627"/>
      <c r="AI40" s="627"/>
      <c r="AJ40" s="627"/>
      <c r="AK40" s="627"/>
      <c r="AL40" s="628" t="s">
        <v>234</v>
      </c>
      <c r="AM40" s="629"/>
      <c r="AN40" s="629"/>
      <c r="AO40" s="630"/>
      <c r="AQ40" s="686" t="s">
        <v>346</v>
      </c>
      <c r="AR40" s="687"/>
      <c r="AS40" s="687"/>
      <c r="AT40" s="687"/>
      <c r="AU40" s="687"/>
      <c r="AV40" s="687"/>
      <c r="AW40" s="687"/>
      <c r="AX40" s="687"/>
      <c r="AY40" s="688"/>
      <c r="AZ40" s="623" t="s">
        <v>236</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60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1800</v>
      </c>
      <c r="CS40" s="624"/>
      <c r="CT40" s="624"/>
      <c r="CU40" s="624"/>
      <c r="CV40" s="624"/>
      <c r="CW40" s="624"/>
      <c r="CX40" s="624"/>
      <c r="CY40" s="625"/>
      <c r="CZ40" s="628">
        <v>0</v>
      </c>
      <c r="DA40" s="654"/>
      <c r="DB40" s="654"/>
      <c r="DC40" s="658"/>
      <c r="DD40" s="632" t="s">
        <v>236</v>
      </c>
      <c r="DE40" s="624"/>
      <c r="DF40" s="624"/>
      <c r="DG40" s="624"/>
      <c r="DH40" s="624"/>
      <c r="DI40" s="624"/>
      <c r="DJ40" s="624"/>
      <c r="DK40" s="625"/>
      <c r="DL40" s="632" t="s">
        <v>234</v>
      </c>
      <c r="DM40" s="624"/>
      <c r="DN40" s="624"/>
      <c r="DO40" s="624"/>
      <c r="DP40" s="624"/>
      <c r="DQ40" s="624"/>
      <c r="DR40" s="624"/>
      <c r="DS40" s="624"/>
      <c r="DT40" s="624"/>
      <c r="DU40" s="624"/>
      <c r="DV40" s="625"/>
      <c r="DW40" s="628" t="s">
        <v>236</v>
      </c>
      <c r="DX40" s="654"/>
      <c r="DY40" s="654"/>
      <c r="DZ40" s="654"/>
      <c r="EA40" s="654"/>
      <c r="EB40" s="654"/>
      <c r="EC40" s="655"/>
    </row>
    <row r="41" spans="2:133" ht="11.25" customHeight="1">
      <c r="B41" s="644" t="s">
        <v>350</v>
      </c>
      <c r="C41" s="645"/>
      <c r="D41" s="645"/>
      <c r="E41" s="645"/>
      <c r="F41" s="645"/>
      <c r="G41" s="645"/>
      <c r="H41" s="645"/>
      <c r="I41" s="645"/>
      <c r="J41" s="645"/>
      <c r="K41" s="645"/>
      <c r="L41" s="645"/>
      <c r="M41" s="645"/>
      <c r="N41" s="645"/>
      <c r="O41" s="645"/>
      <c r="P41" s="645"/>
      <c r="Q41" s="646"/>
      <c r="R41" s="695">
        <v>10059536</v>
      </c>
      <c r="S41" s="696"/>
      <c r="T41" s="696"/>
      <c r="U41" s="696"/>
      <c r="V41" s="696"/>
      <c r="W41" s="696"/>
      <c r="X41" s="696"/>
      <c r="Y41" s="700"/>
      <c r="Z41" s="701">
        <v>100</v>
      </c>
      <c r="AA41" s="701"/>
      <c r="AB41" s="701"/>
      <c r="AC41" s="701"/>
      <c r="AD41" s="702">
        <v>5073988</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143513</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234</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236</v>
      </c>
      <c r="CS41" s="656"/>
      <c r="CT41" s="656"/>
      <c r="CU41" s="656"/>
      <c r="CV41" s="656"/>
      <c r="CW41" s="656"/>
      <c r="CX41" s="656"/>
      <c r="CY41" s="657"/>
      <c r="CZ41" s="628" t="s">
        <v>234</v>
      </c>
      <c r="DA41" s="654"/>
      <c r="DB41" s="654"/>
      <c r="DC41" s="658"/>
      <c r="DD41" s="632" t="s">
        <v>251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389229</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358</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2247297</v>
      </c>
      <c r="CS42" s="656"/>
      <c r="CT42" s="656"/>
      <c r="CU42" s="656"/>
      <c r="CV42" s="656"/>
      <c r="CW42" s="656"/>
      <c r="CX42" s="656"/>
      <c r="CY42" s="657"/>
      <c r="CZ42" s="628">
        <v>23.7</v>
      </c>
      <c r="DA42" s="654"/>
      <c r="DB42" s="654"/>
      <c r="DC42" s="658"/>
      <c r="DD42" s="632">
        <v>445009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5692</v>
      </c>
      <c r="CS43" s="656"/>
      <c r="CT43" s="656"/>
      <c r="CU43" s="656"/>
      <c r="CV43" s="656"/>
      <c r="CW43" s="656"/>
      <c r="CX43" s="656"/>
      <c r="CY43" s="657"/>
      <c r="CZ43" s="628">
        <v>0.1</v>
      </c>
      <c r="DA43" s="654"/>
      <c r="DB43" s="654"/>
      <c r="DC43" s="658"/>
      <c r="DD43" s="632">
        <v>5692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2147889</v>
      </c>
      <c r="CS44" s="624"/>
      <c r="CT44" s="624"/>
      <c r="CU44" s="624"/>
      <c r="CV44" s="624"/>
      <c r="CW44" s="624"/>
      <c r="CX44" s="624"/>
      <c r="CY44" s="625"/>
      <c r="CZ44" s="628">
        <v>22.7</v>
      </c>
      <c r="DA44" s="629"/>
      <c r="DB44" s="629"/>
      <c r="DC44" s="635"/>
      <c r="DD44" s="632">
        <v>430364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556111</v>
      </c>
      <c r="CS45" s="656"/>
      <c r="CT45" s="656"/>
      <c r="CU45" s="656"/>
      <c r="CV45" s="656"/>
      <c r="CW45" s="656"/>
      <c r="CX45" s="656"/>
      <c r="CY45" s="657"/>
      <c r="CZ45" s="628">
        <v>5.9</v>
      </c>
      <c r="DA45" s="654"/>
      <c r="DB45" s="654"/>
      <c r="DC45" s="658"/>
      <c r="DD45" s="632">
        <v>80916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1492753</v>
      </c>
      <c r="CS46" s="624"/>
      <c r="CT46" s="624"/>
      <c r="CU46" s="624"/>
      <c r="CV46" s="624"/>
      <c r="CW46" s="624"/>
      <c r="CX46" s="624"/>
      <c r="CY46" s="625"/>
      <c r="CZ46" s="628">
        <v>15.8</v>
      </c>
      <c r="DA46" s="629"/>
      <c r="DB46" s="629"/>
      <c r="DC46" s="635"/>
      <c r="DD46" s="632">
        <v>308826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99408</v>
      </c>
      <c r="CS47" s="656"/>
      <c r="CT47" s="656"/>
      <c r="CU47" s="656"/>
      <c r="CV47" s="656"/>
      <c r="CW47" s="656"/>
      <c r="CX47" s="656"/>
      <c r="CY47" s="657"/>
      <c r="CZ47" s="628">
        <v>1</v>
      </c>
      <c r="DA47" s="654"/>
      <c r="DB47" s="654"/>
      <c r="DC47" s="658"/>
      <c r="DD47" s="632">
        <v>14645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236</v>
      </c>
      <c r="CS48" s="624"/>
      <c r="CT48" s="624"/>
      <c r="CU48" s="624"/>
      <c r="CV48" s="624"/>
      <c r="CW48" s="624"/>
      <c r="CX48" s="624"/>
      <c r="CY48" s="625"/>
      <c r="CZ48" s="628" t="s">
        <v>236</v>
      </c>
      <c r="DA48" s="629"/>
      <c r="DB48" s="629"/>
      <c r="DC48" s="635"/>
      <c r="DD48" s="632" t="s">
        <v>234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9469321</v>
      </c>
      <c r="CS49" s="682"/>
      <c r="CT49" s="682"/>
      <c r="CU49" s="682"/>
      <c r="CV49" s="682"/>
      <c r="CW49" s="682"/>
      <c r="CX49" s="682"/>
      <c r="CY49" s="711"/>
      <c r="CZ49" s="703">
        <v>100</v>
      </c>
      <c r="DA49" s="712"/>
      <c r="DB49" s="712"/>
      <c r="DC49" s="713"/>
      <c r="DD49" s="714">
        <v>5769074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xW/pgzYn5wx6qxGkH6ruLL+WtUd71EdXGlBqgjwnCBVzCFaqJTv4e3h9CD96aXOdWn3zE9Lx95HhFKg+YJH8Q==" saltValue="9h0cjUCvZa2RqwSraCXTm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10062</v>
      </c>
      <c r="R7" s="753"/>
      <c r="S7" s="753"/>
      <c r="T7" s="753"/>
      <c r="U7" s="753"/>
      <c r="V7" s="753">
        <v>9472</v>
      </c>
      <c r="W7" s="753"/>
      <c r="X7" s="753"/>
      <c r="Y7" s="753"/>
      <c r="Z7" s="753"/>
      <c r="AA7" s="753">
        <v>590</v>
      </c>
      <c r="AB7" s="753"/>
      <c r="AC7" s="753"/>
      <c r="AD7" s="753"/>
      <c r="AE7" s="754"/>
      <c r="AF7" s="755">
        <v>366</v>
      </c>
      <c r="AG7" s="756"/>
      <c r="AH7" s="756"/>
      <c r="AI7" s="756"/>
      <c r="AJ7" s="757"/>
      <c r="AK7" s="758">
        <v>6</v>
      </c>
      <c r="AL7" s="759"/>
      <c r="AM7" s="759"/>
      <c r="AN7" s="759"/>
      <c r="AO7" s="759"/>
      <c r="AP7" s="759">
        <v>9247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391</v>
      </c>
      <c r="B23" s="789" t="s">
        <v>392</v>
      </c>
      <c r="C23" s="790"/>
      <c r="D23" s="790"/>
      <c r="E23" s="790"/>
      <c r="F23" s="790"/>
      <c r="G23" s="790"/>
      <c r="H23" s="790"/>
      <c r="I23" s="790"/>
      <c r="J23" s="790"/>
      <c r="K23" s="790"/>
      <c r="L23" s="790"/>
      <c r="M23" s="790"/>
      <c r="N23" s="790"/>
      <c r="O23" s="790"/>
      <c r="P23" s="791"/>
      <c r="Q23" s="792">
        <v>10062</v>
      </c>
      <c r="R23" s="793"/>
      <c r="S23" s="793"/>
      <c r="T23" s="793"/>
      <c r="U23" s="793"/>
      <c r="V23" s="793">
        <v>9472</v>
      </c>
      <c r="W23" s="793"/>
      <c r="X23" s="793"/>
      <c r="Y23" s="793"/>
      <c r="Z23" s="793"/>
      <c r="AA23" s="793">
        <v>590</v>
      </c>
      <c r="AB23" s="793"/>
      <c r="AC23" s="793"/>
      <c r="AD23" s="793"/>
      <c r="AE23" s="794"/>
      <c r="AF23" s="795">
        <v>366</v>
      </c>
      <c r="AG23" s="793"/>
      <c r="AH23" s="793"/>
      <c r="AI23" s="793"/>
      <c r="AJ23" s="796"/>
      <c r="AK23" s="797"/>
      <c r="AL23" s="798"/>
      <c r="AM23" s="798"/>
      <c r="AN23" s="798"/>
      <c r="AO23" s="798"/>
      <c r="AP23" s="793">
        <v>9247</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1519</v>
      </c>
      <c r="R28" s="823"/>
      <c r="S28" s="823"/>
      <c r="T28" s="823"/>
      <c r="U28" s="823"/>
      <c r="V28" s="823">
        <v>1496</v>
      </c>
      <c r="W28" s="823"/>
      <c r="X28" s="823"/>
      <c r="Y28" s="823"/>
      <c r="Z28" s="823"/>
      <c r="AA28" s="823">
        <v>23</v>
      </c>
      <c r="AB28" s="823"/>
      <c r="AC28" s="823"/>
      <c r="AD28" s="823"/>
      <c r="AE28" s="824"/>
      <c r="AF28" s="825">
        <v>23</v>
      </c>
      <c r="AG28" s="823"/>
      <c r="AH28" s="823"/>
      <c r="AI28" s="823"/>
      <c r="AJ28" s="826"/>
      <c r="AK28" s="827">
        <v>124</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1193</v>
      </c>
      <c r="R29" s="784"/>
      <c r="S29" s="784"/>
      <c r="T29" s="784"/>
      <c r="U29" s="784"/>
      <c r="V29" s="784">
        <v>1092</v>
      </c>
      <c r="W29" s="784"/>
      <c r="X29" s="784"/>
      <c r="Y29" s="784"/>
      <c r="Z29" s="784"/>
      <c r="AA29" s="784">
        <v>101</v>
      </c>
      <c r="AB29" s="784"/>
      <c r="AC29" s="784"/>
      <c r="AD29" s="784"/>
      <c r="AE29" s="785"/>
      <c r="AF29" s="786">
        <v>101</v>
      </c>
      <c r="AG29" s="787"/>
      <c r="AH29" s="787"/>
      <c r="AI29" s="787"/>
      <c r="AJ29" s="788"/>
      <c r="AK29" s="834">
        <v>193</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128</v>
      </c>
      <c r="R30" s="784"/>
      <c r="S30" s="784"/>
      <c r="T30" s="784"/>
      <c r="U30" s="784"/>
      <c r="V30" s="784">
        <v>126</v>
      </c>
      <c r="W30" s="784"/>
      <c r="X30" s="784"/>
      <c r="Y30" s="784"/>
      <c r="Z30" s="784"/>
      <c r="AA30" s="784">
        <v>2</v>
      </c>
      <c r="AB30" s="784"/>
      <c r="AC30" s="784"/>
      <c r="AD30" s="784"/>
      <c r="AE30" s="785"/>
      <c r="AF30" s="786">
        <v>2</v>
      </c>
      <c r="AG30" s="787"/>
      <c r="AH30" s="787"/>
      <c r="AI30" s="787"/>
      <c r="AJ30" s="788"/>
      <c r="AK30" s="834">
        <v>51</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407</v>
      </c>
      <c r="C31" s="781"/>
      <c r="D31" s="781"/>
      <c r="E31" s="781"/>
      <c r="F31" s="781"/>
      <c r="G31" s="781"/>
      <c r="H31" s="781"/>
      <c r="I31" s="781"/>
      <c r="J31" s="781"/>
      <c r="K31" s="781"/>
      <c r="L31" s="781"/>
      <c r="M31" s="781"/>
      <c r="N31" s="781"/>
      <c r="O31" s="781"/>
      <c r="P31" s="782"/>
      <c r="Q31" s="783">
        <v>392</v>
      </c>
      <c r="R31" s="784"/>
      <c r="S31" s="784"/>
      <c r="T31" s="784"/>
      <c r="U31" s="784"/>
      <c r="V31" s="784">
        <v>418</v>
      </c>
      <c r="W31" s="784"/>
      <c r="X31" s="784"/>
      <c r="Y31" s="784"/>
      <c r="Z31" s="784"/>
      <c r="AA31" s="784">
        <v>-26</v>
      </c>
      <c r="AB31" s="784"/>
      <c r="AC31" s="784"/>
      <c r="AD31" s="784"/>
      <c r="AE31" s="785"/>
      <c r="AF31" s="786">
        <v>417</v>
      </c>
      <c r="AG31" s="787"/>
      <c r="AH31" s="787"/>
      <c r="AI31" s="787"/>
      <c r="AJ31" s="788"/>
      <c r="AK31" s="834">
        <v>239</v>
      </c>
      <c r="AL31" s="830"/>
      <c r="AM31" s="830"/>
      <c r="AN31" s="830"/>
      <c r="AO31" s="830"/>
      <c r="AP31" s="830">
        <v>2421</v>
      </c>
      <c r="AQ31" s="830"/>
      <c r="AR31" s="830"/>
      <c r="AS31" s="830"/>
      <c r="AT31" s="830"/>
      <c r="AU31" s="830">
        <v>1823</v>
      </c>
      <c r="AV31" s="830"/>
      <c r="AW31" s="830"/>
      <c r="AX31" s="830"/>
      <c r="AY31" s="830"/>
      <c r="AZ31" s="831" t="s">
        <v>582</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12</v>
      </c>
      <c r="R32" s="784"/>
      <c r="S32" s="784"/>
      <c r="T32" s="784"/>
      <c r="U32" s="784"/>
      <c r="V32" s="784">
        <v>12</v>
      </c>
      <c r="W32" s="784"/>
      <c r="X32" s="784"/>
      <c r="Y32" s="784"/>
      <c r="Z32" s="784"/>
      <c r="AA32" s="784">
        <v>0</v>
      </c>
      <c r="AB32" s="784"/>
      <c r="AC32" s="784"/>
      <c r="AD32" s="784"/>
      <c r="AE32" s="785"/>
      <c r="AF32" s="786">
        <v>0</v>
      </c>
      <c r="AG32" s="787"/>
      <c r="AH32" s="787"/>
      <c r="AI32" s="787"/>
      <c r="AJ32" s="788"/>
      <c r="AK32" s="834">
        <v>11</v>
      </c>
      <c r="AL32" s="830"/>
      <c r="AM32" s="830"/>
      <c r="AN32" s="830"/>
      <c r="AO32" s="830"/>
      <c r="AP32" s="830">
        <v>27</v>
      </c>
      <c r="AQ32" s="830"/>
      <c r="AR32" s="830"/>
      <c r="AS32" s="830"/>
      <c r="AT32" s="830"/>
      <c r="AU32" s="830">
        <v>27</v>
      </c>
      <c r="AV32" s="830"/>
      <c r="AW32" s="830"/>
      <c r="AX32" s="830"/>
      <c r="AY32" s="830"/>
      <c r="AZ32" s="831" t="s">
        <v>582</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411</v>
      </c>
      <c r="C33" s="781"/>
      <c r="D33" s="781"/>
      <c r="E33" s="781"/>
      <c r="F33" s="781"/>
      <c r="G33" s="781"/>
      <c r="H33" s="781"/>
      <c r="I33" s="781"/>
      <c r="J33" s="781"/>
      <c r="K33" s="781"/>
      <c r="L33" s="781"/>
      <c r="M33" s="781"/>
      <c r="N33" s="781"/>
      <c r="O33" s="781"/>
      <c r="P33" s="782"/>
      <c r="Q33" s="783">
        <v>512</v>
      </c>
      <c r="R33" s="784"/>
      <c r="S33" s="784"/>
      <c r="T33" s="784"/>
      <c r="U33" s="784"/>
      <c r="V33" s="784">
        <v>510</v>
      </c>
      <c r="W33" s="784"/>
      <c r="X33" s="784"/>
      <c r="Y33" s="784"/>
      <c r="Z33" s="784"/>
      <c r="AA33" s="784">
        <v>2</v>
      </c>
      <c r="AB33" s="784"/>
      <c r="AC33" s="784"/>
      <c r="AD33" s="784"/>
      <c r="AE33" s="785"/>
      <c r="AF33" s="786">
        <v>2</v>
      </c>
      <c r="AG33" s="787"/>
      <c r="AH33" s="787"/>
      <c r="AI33" s="787"/>
      <c r="AJ33" s="788"/>
      <c r="AK33" s="834">
        <v>125</v>
      </c>
      <c r="AL33" s="830"/>
      <c r="AM33" s="830"/>
      <c r="AN33" s="830"/>
      <c r="AO33" s="830"/>
      <c r="AP33" s="830">
        <v>1376</v>
      </c>
      <c r="AQ33" s="830"/>
      <c r="AR33" s="830"/>
      <c r="AS33" s="830"/>
      <c r="AT33" s="830"/>
      <c r="AU33" s="830">
        <v>1358</v>
      </c>
      <c r="AV33" s="830"/>
      <c r="AW33" s="830"/>
      <c r="AX33" s="830"/>
      <c r="AY33" s="830"/>
      <c r="AZ33" s="831" t="s">
        <v>582</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543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234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396</v>
      </c>
      <c r="R66" s="734"/>
      <c r="S66" s="734"/>
      <c r="T66" s="734"/>
      <c r="U66" s="735"/>
      <c r="V66" s="733" t="s">
        <v>417</v>
      </c>
      <c r="W66" s="734"/>
      <c r="X66" s="734"/>
      <c r="Y66" s="734"/>
      <c r="Z66" s="735"/>
      <c r="AA66" s="733" t="s">
        <v>398</v>
      </c>
      <c r="AB66" s="734"/>
      <c r="AC66" s="734"/>
      <c r="AD66" s="734"/>
      <c r="AE66" s="735"/>
      <c r="AF66" s="854" t="s">
        <v>399</v>
      </c>
      <c r="AG66" s="815"/>
      <c r="AH66" s="815"/>
      <c r="AI66" s="815"/>
      <c r="AJ66" s="855"/>
      <c r="AK66" s="733" t="s">
        <v>400</v>
      </c>
      <c r="AL66" s="728"/>
      <c r="AM66" s="728"/>
      <c r="AN66" s="728"/>
      <c r="AO66" s="729"/>
      <c r="AP66" s="733" t="s">
        <v>401</v>
      </c>
      <c r="AQ66" s="734"/>
      <c r="AR66" s="734"/>
      <c r="AS66" s="734"/>
      <c r="AT66" s="735"/>
      <c r="AU66" s="733" t="s">
        <v>418</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583</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v>0</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584</v>
      </c>
      <c r="C69" s="874"/>
      <c r="D69" s="874"/>
      <c r="E69" s="874"/>
      <c r="F69" s="874"/>
      <c r="G69" s="874"/>
      <c r="H69" s="874"/>
      <c r="I69" s="874"/>
      <c r="J69" s="874"/>
      <c r="K69" s="874"/>
      <c r="L69" s="874"/>
      <c r="M69" s="874"/>
      <c r="N69" s="874"/>
      <c r="O69" s="874"/>
      <c r="P69" s="875"/>
      <c r="Q69" s="876">
        <v>460</v>
      </c>
      <c r="R69" s="830"/>
      <c r="S69" s="830"/>
      <c r="T69" s="830"/>
      <c r="U69" s="830"/>
      <c r="V69" s="830">
        <v>456</v>
      </c>
      <c r="W69" s="830"/>
      <c r="X69" s="830"/>
      <c r="Y69" s="830"/>
      <c r="Z69" s="830"/>
      <c r="AA69" s="830">
        <v>4</v>
      </c>
      <c r="AB69" s="830"/>
      <c r="AC69" s="830"/>
      <c r="AD69" s="830"/>
      <c r="AE69" s="830"/>
      <c r="AF69" s="830">
        <v>4</v>
      </c>
      <c r="AG69" s="830"/>
      <c r="AH69" s="830"/>
      <c r="AI69" s="830"/>
      <c r="AJ69" s="830"/>
      <c r="AK69" s="830">
        <v>4</v>
      </c>
      <c r="AL69" s="830"/>
      <c r="AM69" s="830"/>
      <c r="AN69" s="830"/>
      <c r="AO69" s="830"/>
      <c r="AP69" s="830">
        <v>0</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585</v>
      </c>
      <c r="C70" s="874"/>
      <c r="D70" s="874"/>
      <c r="E70" s="874"/>
      <c r="F70" s="874"/>
      <c r="G70" s="874"/>
      <c r="H70" s="874"/>
      <c r="I70" s="874"/>
      <c r="J70" s="874"/>
      <c r="K70" s="874"/>
      <c r="L70" s="874"/>
      <c r="M70" s="874"/>
      <c r="N70" s="874"/>
      <c r="O70" s="874"/>
      <c r="P70" s="875"/>
      <c r="Q70" s="876">
        <v>599</v>
      </c>
      <c r="R70" s="830"/>
      <c r="S70" s="830"/>
      <c r="T70" s="830"/>
      <c r="U70" s="830"/>
      <c r="V70" s="830">
        <v>576</v>
      </c>
      <c r="W70" s="830"/>
      <c r="X70" s="830"/>
      <c r="Y70" s="830"/>
      <c r="Z70" s="830"/>
      <c r="AA70" s="830">
        <v>23</v>
      </c>
      <c r="AB70" s="830"/>
      <c r="AC70" s="830"/>
      <c r="AD70" s="830"/>
      <c r="AE70" s="830"/>
      <c r="AF70" s="830">
        <v>23</v>
      </c>
      <c r="AG70" s="830"/>
      <c r="AH70" s="830"/>
      <c r="AI70" s="830"/>
      <c r="AJ70" s="830"/>
      <c r="AK70" s="830">
        <v>33</v>
      </c>
      <c r="AL70" s="830"/>
      <c r="AM70" s="830"/>
      <c r="AN70" s="830"/>
      <c r="AO70" s="830"/>
      <c r="AP70" s="830">
        <v>0</v>
      </c>
      <c r="AQ70" s="830"/>
      <c r="AR70" s="830"/>
      <c r="AS70" s="830"/>
      <c r="AT70" s="830"/>
      <c r="AU70" s="830" t="s">
        <v>582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586</v>
      </c>
      <c r="C71" s="874"/>
      <c r="D71" s="874"/>
      <c r="E71" s="874"/>
      <c r="F71" s="874"/>
      <c r="G71" s="874"/>
      <c r="H71" s="874"/>
      <c r="I71" s="874"/>
      <c r="J71" s="874"/>
      <c r="K71" s="874"/>
      <c r="L71" s="874"/>
      <c r="M71" s="874"/>
      <c r="N71" s="874"/>
      <c r="O71" s="874"/>
      <c r="P71" s="875"/>
      <c r="Q71" s="876">
        <v>54</v>
      </c>
      <c r="R71" s="830"/>
      <c r="S71" s="830"/>
      <c r="T71" s="830"/>
      <c r="U71" s="830"/>
      <c r="V71" s="830">
        <v>48</v>
      </c>
      <c r="W71" s="830"/>
      <c r="X71" s="830"/>
      <c r="Y71" s="830"/>
      <c r="Z71" s="830"/>
      <c r="AA71" s="830">
        <v>6</v>
      </c>
      <c r="AB71" s="830"/>
      <c r="AC71" s="830"/>
      <c r="AD71" s="830"/>
      <c r="AE71" s="830"/>
      <c r="AF71" s="830">
        <v>6</v>
      </c>
      <c r="AG71" s="830"/>
      <c r="AH71" s="830"/>
      <c r="AI71" s="830"/>
      <c r="AJ71" s="830"/>
      <c r="AK71" s="830">
        <v>9</v>
      </c>
      <c r="AL71" s="830"/>
      <c r="AM71" s="830"/>
      <c r="AN71" s="830"/>
      <c r="AO71" s="830"/>
      <c r="AP71" s="830">
        <v>0</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587</v>
      </c>
      <c r="C72" s="874"/>
      <c r="D72" s="874"/>
      <c r="E72" s="874"/>
      <c r="F72" s="874"/>
      <c r="G72" s="874"/>
      <c r="H72" s="874"/>
      <c r="I72" s="874"/>
      <c r="J72" s="874"/>
      <c r="K72" s="874"/>
      <c r="L72" s="874"/>
      <c r="M72" s="874"/>
      <c r="N72" s="874"/>
      <c r="O72" s="874"/>
      <c r="P72" s="875"/>
      <c r="Q72" s="876">
        <v>575</v>
      </c>
      <c r="R72" s="830"/>
      <c r="S72" s="830"/>
      <c r="T72" s="830"/>
      <c r="U72" s="830"/>
      <c r="V72" s="830">
        <v>528</v>
      </c>
      <c r="W72" s="830"/>
      <c r="X72" s="830"/>
      <c r="Y72" s="830"/>
      <c r="Z72" s="830"/>
      <c r="AA72" s="830">
        <v>47</v>
      </c>
      <c r="AB72" s="830"/>
      <c r="AC72" s="830"/>
      <c r="AD72" s="830"/>
      <c r="AE72" s="830"/>
      <c r="AF72" s="830">
        <v>25</v>
      </c>
      <c r="AG72" s="830"/>
      <c r="AH72" s="830"/>
      <c r="AI72" s="830"/>
      <c r="AJ72" s="830"/>
      <c r="AK72" s="830">
        <v>50</v>
      </c>
      <c r="AL72" s="830"/>
      <c r="AM72" s="830"/>
      <c r="AN72" s="830"/>
      <c r="AO72" s="830"/>
      <c r="AP72" s="830">
        <v>0</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588</v>
      </c>
      <c r="C73" s="874"/>
      <c r="D73" s="874"/>
      <c r="E73" s="874"/>
      <c r="F73" s="874"/>
      <c r="G73" s="874"/>
      <c r="H73" s="874"/>
      <c r="I73" s="874"/>
      <c r="J73" s="874"/>
      <c r="K73" s="874"/>
      <c r="L73" s="874"/>
      <c r="M73" s="874"/>
      <c r="N73" s="874"/>
      <c r="O73" s="874"/>
      <c r="P73" s="875"/>
      <c r="Q73" s="876">
        <v>27</v>
      </c>
      <c r="R73" s="830"/>
      <c r="S73" s="830"/>
      <c r="T73" s="830"/>
      <c r="U73" s="830"/>
      <c r="V73" s="830">
        <v>25</v>
      </c>
      <c r="W73" s="830"/>
      <c r="X73" s="830"/>
      <c r="Y73" s="830"/>
      <c r="Z73" s="830"/>
      <c r="AA73" s="830">
        <v>2</v>
      </c>
      <c r="AB73" s="830"/>
      <c r="AC73" s="830"/>
      <c r="AD73" s="830"/>
      <c r="AE73" s="830"/>
      <c r="AF73" s="830">
        <v>2</v>
      </c>
      <c r="AG73" s="830"/>
      <c r="AH73" s="830"/>
      <c r="AI73" s="830"/>
      <c r="AJ73" s="830"/>
      <c r="AK73" s="830">
        <v>0</v>
      </c>
      <c r="AL73" s="830"/>
      <c r="AM73" s="830"/>
      <c r="AN73" s="830"/>
      <c r="AO73" s="830"/>
      <c r="AP73" s="830">
        <v>75</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589</v>
      </c>
      <c r="C74" s="874"/>
      <c r="D74" s="874"/>
      <c r="E74" s="874"/>
      <c r="F74" s="874"/>
      <c r="G74" s="874"/>
      <c r="H74" s="874"/>
      <c r="I74" s="874"/>
      <c r="J74" s="874"/>
      <c r="K74" s="874"/>
      <c r="L74" s="874"/>
      <c r="M74" s="874"/>
      <c r="N74" s="874"/>
      <c r="O74" s="874"/>
      <c r="P74" s="875"/>
      <c r="Q74" s="876">
        <v>84</v>
      </c>
      <c r="R74" s="830"/>
      <c r="S74" s="830"/>
      <c r="T74" s="830"/>
      <c r="U74" s="830"/>
      <c r="V74" s="830">
        <v>79</v>
      </c>
      <c r="W74" s="830"/>
      <c r="X74" s="830"/>
      <c r="Y74" s="830"/>
      <c r="Z74" s="830"/>
      <c r="AA74" s="830">
        <v>5</v>
      </c>
      <c r="AB74" s="830"/>
      <c r="AC74" s="830"/>
      <c r="AD74" s="830"/>
      <c r="AE74" s="830"/>
      <c r="AF74" s="830">
        <v>5</v>
      </c>
      <c r="AG74" s="830"/>
      <c r="AH74" s="830"/>
      <c r="AI74" s="830"/>
      <c r="AJ74" s="830"/>
      <c r="AK74" s="830">
        <v>5</v>
      </c>
      <c r="AL74" s="830"/>
      <c r="AM74" s="830"/>
      <c r="AN74" s="830"/>
      <c r="AO74" s="830"/>
      <c r="AP74" s="830">
        <v>0</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590</v>
      </c>
      <c r="C75" s="874"/>
      <c r="D75" s="874"/>
      <c r="E75" s="874"/>
      <c r="F75" s="874"/>
      <c r="G75" s="874"/>
      <c r="H75" s="874"/>
      <c r="I75" s="874"/>
      <c r="J75" s="874"/>
      <c r="K75" s="874"/>
      <c r="L75" s="874"/>
      <c r="M75" s="874"/>
      <c r="N75" s="874"/>
      <c r="O75" s="874"/>
      <c r="P75" s="875"/>
      <c r="Q75" s="877">
        <v>288382</v>
      </c>
      <c r="R75" s="878"/>
      <c r="S75" s="878"/>
      <c r="T75" s="878"/>
      <c r="U75" s="834"/>
      <c r="V75" s="879">
        <v>283191</v>
      </c>
      <c r="W75" s="878"/>
      <c r="X75" s="878"/>
      <c r="Y75" s="878"/>
      <c r="Z75" s="834"/>
      <c r="AA75" s="879">
        <v>5190</v>
      </c>
      <c r="AB75" s="878"/>
      <c r="AC75" s="878"/>
      <c r="AD75" s="878"/>
      <c r="AE75" s="834"/>
      <c r="AF75" s="879">
        <v>5190</v>
      </c>
      <c r="AG75" s="878"/>
      <c r="AH75" s="878"/>
      <c r="AI75" s="878"/>
      <c r="AJ75" s="834"/>
      <c r="AK75" s="879">
        <v>0</v>
      </c>
      <c r="AL75" s="878"/>
      <c r="AM75" s="878"/>
      <c r="AN75" s="878"/>
      <c r="AO75" s="834"/>
      <c r="AP75" s="879">
        <v>0</v>
      </c>
      <c r="AQ75" s="878"/>
      <c r="AR75" s="878"/>
      <c r="AS75" s="878"/>
      <c r="AT75" s="834"/>
      <c r="AU75" s="879" t="s">
        <v>582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391</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5580</v>
      </c>
      <c r="AG88" s="844"/>
      <c r="AH88" s="844"/>
      <c r="AI88" s="844"/>
      <c r="AJ88" s="844"/>
      <c r="AK88" s="841"/>
      <c r="AL88" s="841"/>
      <c r="AM88" s="841"/>
      <c r="AN88" s="841"/>
      <c r="AO88" s="841"/>
      <c r="AP88" s="844">
        <v>75</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309</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309</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309</v>
      </c>
      <c r="DR109" s="893"/>
      <c r="DS109" s="893"/>
      <c r="DT109" s="893"/>
      <c r="DU109" s="894"/>
      <c r="DV109" s="892" t="s">
        <v>430</v>
      </c>
      <c r="DW109" s="893"/>
      <c r="DX109" s="893"/>
      <c r="DY109" s="893"/>
      <c r="DZ109" s="895"/>
    </row>
    <row r="110" spans="1:131" s="230" customFormat="1" ht="26.25" customHeight="1">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806615</v>
      </c>
      <c r="AB110" s="900"/>
      <c r="AC110" s="900"/>
      <c r="AD110" s="900"/>
      <c r="AE110" s="901"/>
      <c r="AF110" s="902">
        <v>801662</v>
      </c>
      <c r="AG110" s="900"/>
      <c r="AH110" s="900"/>
      <c r="AI110" s="900"/>
      <c r="AJ110" s="901"/>
      <c r="AK110" s="902">
        <v>809168</v>
      </c>
      <c r="AL110" s="900"/>
      <c r="AM110" s="900"/>
      <c r="AN110" s="900"/>
      <c r="AO110" s="901"/>
      <c r="AP110" s="903">
        <v>18.399999999999999</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8296765</v>
      </c>
      <c r="BR110" s="931"/>
      <c r="BS110" s="931"/>
      <c r="BT110" s="931"/>
      <c r="BU110" s="931"/>
      <c r="BV110" s="931">
        <v>9225189</v>
      </c>
      <c r="BW110" s="931"/>
      <c r="BX110" s="931"/>
      <c r="BY110" s="931"/>
      <c r="BZ110" s="931"/>
      <c r="CA110" s="931">
        <v>9247000</v>
      </c>
      <c r="CB110" s="931"/>
      <c r="CC110" s="931"/>
      <c r="CD110" s="931"/>
      <c r="CE110" s="931"/>
      <c r="CF110" s="944">
        <v>210.2</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436</v>
      </c>
      <c r="DM110" s="931"/>
      <c r="DN110" s="931"/>
      <c r="DO110" s="931"/>
      <c r="DP110" s="931"/>
      <c r="DQ110" s="931" t="s">
        <v>436</v>
      </c>
      <c r="DR110" s="931"/>
      <c r="DS110" s="931"/>
      <c r="DT110" s="931"/>
      <c r="DU110" s="931"/>
      <c r="DV110" s="932" t="s">
        <v>436</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436</v>
      </c>
      <c r="AB111" s="938"/>
      <c r="AC111" s="938"/>
      <c r="AD111" s="938"/>
      <c r="AE111" s="939"/>
      <c r="AF111" s="940" t="s">
        <v>393</v>
      </c>
      <c r="AG111" s="938"/>
      <c r="AH111" s="938"/>
      <c r="AI111" s="938"/>
      <c r="AJ111" s="939"/>
      <c r="AK111" s="940" t="s">
        <v>438</v>
      </c>
      <c r="AL111" s="938"/>
      <c r="AM111" s="938"/>
      <c r="AN111" s="938"/>
      <c r="AO111" s="939"/>
      <c r="AP111" s="941" t="s">
        <v>393</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244064</v>
      </c>
      <c r="BR111" s="926"/>
      <c r="BS111" s="926"/>
      <c r="BT111" s="926"/>
      <c r="BU111" s="926"/>
      <c r="BV111" s="926">
        <v>1896</v>
      </c>
      <c r="BW111" s="926"/>
      <c r="BX111" s="926"/>
      <c r="BY111" s="926"/>
      <c r="BZ111" s="926"/>
      <c r="CA111" s="926">
        <v>2027</v>
      </c>
      <c r="CB111" s="926"/>
      <c r="CC111" s="926"/>
      <c r="CD111" s="926"/>
      <c r="CE111" s="926"/>
      <c r="CF111" s="920">
        <v>0</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436</v>
      </c>
      <c r="DH111" s="926"/>
      <c r="DI111" s="926"/>
      <c r="DJ111" s="926"/>
      <c r="DK111" s="926"/>
      <c r="DL111" s="926" t="s">
        <v>436</v>
      </c>
      <c r="DM111" s="926"/>
      <c r="DN111" s="926"/>
      <c r="DO111" s="926"/>
      <c r="DP111" s="926"/>
      <c r="DQ111" s="926" t="s">
        <v>438</v>
      </c>
      <c r="DR111" s="926"/>
      <c r="DS111" s="926"/>
      <c r="DT111" s="926"/>
      <c r="DU111" s="926"/>
      <c r="DV111" s="927" t="s">
        <v>438</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436</v>
      </c>
      <c r="AB112" s="959"/>
      <c r="AC112" s="959"/>
      <c r="AD112" s="959"/>
      <c r="AE112" s="960"/>
      <c r="AF112" s="961" t="s">
        <v>393</v>
      </c>
      <c r="AG112" s="959"/>
      <c r="AH112" s="959"/>
      <c r="AI112" s="959"/>
      <c r="AJ112" s="960"/>
      <c r="AK112" s="961" t="s">
        <v>436</v>
      </c>
      <c r="AL112" s="959"/>
      <c r="AM112" s="959"/>
      <c r="AN112" s="959"/>
      <c r="AO112" s="960"/>
      <c r="AP112" s="962" t="s">
        <v>393</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1713879</v>
      </c>
      <c r="BR112" s="926"/>
      <c r="BS112" s="926"/>
      <c r="BT112" s="926"/>
      <c r="BU112" s="926"/>
      <c r="BV112" s="926">
        <v>2416991</v>
      </c>
      <c r="BW112" s="926"/>
      <c r="BX112" s="926"/>
      <c r="BY112" s="926"/>
      <c r="BZ112" s="926"/>
      <c r="CA112" s="926">
        <v>3208483</v>
      </c>
      <c r="CB112" s="926"/>
      <c r="CC112" s="926"/>
      <c r="CD112" s="926"/>
      <c r="CE112" s="926"/>
      <c r="CF112" s="920">
        <v>72.900000000000006</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241740</v>
      </c>
      <c r="DH112" s="926"/>
      <c r="DI112" s="926"/>
      <c r="DJ112" s="926"/>
      <c r="DK112" s="926"/>
      <c r="DL112" s="926" t="s">
        <v>436</v>
      </c>
      <c r="DM112" s="926"/>
      <c r="DN112" s="926"/>
      <c r="DO112" s="926"/>
      <c r="DP112" s="926"/>
      <c r="DQ112" s="926" t="s">
        <v>393</v>
      </c>
      <c r="DR112" s="926"/>
      <c r="DS112" s="926"/>
      <c r="DT112" s="926"/>
      <c r="DU112" s="926"/>
      <c r="DV112" s="927" t="s">
        <v>436</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226516</v>
      </c>
      <c r="AB113" s="938"/>
      <c r="AC113" s="938"/>
      <c r="AD113" s="938"/>
      <c r="AE113" s="939"/>
      <c r="AF113" s="940">
        <v>237352</v>
      </c>
      <c r="AG113" s="938"/>
      <c r="AH113" s="938"/>
      <c r="AI113" s="938"/>
      <c r="AJ113" s="939"/>
      <c r="AK113" s="940">
        <v>227164</v>
      </c>
      <c r="AL113" s="938"/>
      <c r="AM113" s="938"/>
      <c r="AN113" s="938"/>
      <c r="AO113" s="939"/>
      <c r="AP113" s="941">
        <v>5.2</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89575</v>
      </c>
      <c r="BR113" s="926"/>
      <c r="BS113" s="926"/>
      <c r="BT113" s="926"/>
      <c r="BU113" s="926"/>
      <c r="BV113" s="926">
        <v>58869</v>
      </c>
      <c r="BW113" s="926"/>
      <c r="BX113" s="926"/>
      <c r="BY113" s="926"/>
      <c r="BZ113" s="926"/>
      <c r="CA113" s="926">
        <v>28275</v>
      </c>
      <c r="CB113" s="926"/>
      <c r="CC113" s="926"/>
      <c r="CD113" s="926"/>
      <c r="CE113" s="926"/>
      <c r="CF113" s="920">
        <v>0.6</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436</v>
      </c>
      <c r="DH113" s="959"/>
      <c r="DI113" s="959"/>
      <c r="DJ113" s="959"/>
      <c r="DK113" s="960"/>
      <c r="DL113" s="961" t="s">
        <v>393</v>
      </c>
      <c r="DM113" s="959"/>
      <c r="DN113" s="959"/>
      <c r="DO113" s="959"/>
      <c r="DP113" s="960"/>
      <c r="DQ113" s="961" t="s">
        <v>436</v>
      </c>
      <c r="DR113" s="959"/>
      <c r="DS113" s="959"/>
      <c r="DT113" s="959"/>
      <c r="DU113" s="960"/>
      <c r="DV113" s="962" t="s">
        <v>436</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29845</v>
      </c>
      <c r="AB114" s="959"/>
      <c r="AC114" s="959"/>
      <c r="AD114" s="959"/>
      <c r="AE114" s="960"/>
      <c r="AF114" s="961">
        <v>33111</v>
      </c>
      <c r="AG114" s="959"/>
      <c r="AH114" s="959"/>
      <c r="AI114" s="959"/>
      <c r="AJ114" s="960"/>
      <c r="AK114" s="961">
        <v>30863</v>
      </c>
      <c r="AL114" s="959"/>
      <c r="AM114" s="959"/>
      <c r="AN114" s="959"/>
      <c r="AO114" s="960"/>
      <c r="AP114" s="962">
        <v>0.7</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188916</v>
      </c>
      <c r="BR114" s="926"/>
      <c r="BS114" s="926"/>
      <c r="BT114" s="926"/>
      <c r="BU114" s="926"/>
      <c r="BV114" s="926">
        <v>215316</v>
      </c>
      <c r="BW114" s="926"/>
      <c r="BX114" s="926"/>
      <c r="BY114" s="926"/>
      <c r="BZ114" s="926"/>
      <c r="CA114" s="926" t="s">
        <v>436</v>
      </c>
      <c r="CB114" s="926"/>
      <c r="CC114" s="926"/>
      <c r="CD114" s="926"/>
      <c r="CE114" s="926"/>
      <c r="CF114" s="920" t="s">
        <v>436</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436</v>
      </c>
      <c r="DH114" s="959"/>
      <c r="DI114" s="959"/>
      <c r="DJ114" s="959"/>
      <c r="DK114" s="960"/>
      <c r="DL114" s="961" t="s">
        <v>436</v>
      </c>
      <c r="DM114" s="959"/>
      <c r="DN114" s="959"/>
      <c r="DO114" s="959"/>
      <c r="DP114" s="960"/>
      <c r="DQ114" s="961" t="s">
        <v>438</v>
      </c>
      <c r="DR114" s="959"/>
      <c r="DS114" s="959"/>
      <c r="DT114" s="959"/>
      <c r="DU114" s="960"/>
      <c r="DV114" s="962" t="s">
        <v>436</v>
      </c>
      <c r="DW114" s="963"/>
      <c r="DX114" s="963"/>
      <c r="DY114" s="963"/>
      <c r="DZ114" s="964"/>
    </row>
    <row r="115" spans="1:130" s="230" customFormat="1" ht="26.25" customHeight="1">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436</v>
      </c>
      <c r="AB115" s="938"/>
      <c r="AC115" s="938"/>
      <c r="AD115" s="938"/>
      <c r="AE115" s="939"/>
      <c r="AF115" s="940" t="s">
        <v>436</v>
      </c>
      <c r="AG115" s="938"/>
      <c r="AH115" s="938"/>
      <c r="AI115" s="938"/>
      <c r="AJ115" s="939"/>
      <c r="AK115" s="940" t="s">
        <v>393</v>
      </c>
      <c r="AL115" s="938"/>
      <c r="AM115" s="938"/>
      <c r="AN115" s="938"/>
      <c r="AO115" s="939"/>
      <c r="AP115" s="941" t="s">
        <v>436</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436</v>
      </c>
      <c r="BR115" s="926"/>
      <c r="BS115" s="926"/>
      <c r="BT115" s="926"/>
      <c r="BU115" s="926"/>
      <c r="BV115" s="926" t="s">
        <v>393</v>
      </c>
      <c r="BW115" s="926"/>
      <c r="BX115" s="926"/>
      <c r="BY115" s="926"/>
      <c r="BZ115" s="926"/>
      <c r="CA115" s="926" t="s">
        <v>234</v>
      </c>
      <c r="CB115" s="926"/>
      <c r="CC115" s="926"/>
      <c r="CD115" s="926"/>
      <c r="CE115" s="926"/>
      <c r="CF115" s="920" t="s">
        <v>393</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393</v>
      </c>
      <c r="DH115" s="959"/>
      <c r="DI115" s="959"/>
      <c r="DJ115" s="959"/>
      <c r="DK115" s="960"/>
      <c r="DL115" s="961" t="s">
        <v>438</v>
      </c>
      <c r="DM115" s="959"/>
      <c r="DN115" s="959"/>
      <c r="DO115" s="959"/>
      <c r="DP115" s="960"/>
      <c r="DQ115" s="961" t="s">
        <v>393</v>
      </c>
      <c r="DR115" s="959"/>
      <c r="DS115" s="959"/>
      <c r="DT115" s="959"/>
      <c r="DU115" s="960"/>
      <c r="DV115" s="962" t="s">
        <v>393</v>
      </c>
      <c r="DW115" s="963"/>
      <c r="DX115" s="963"/>
      <c r="DY115" s="963"/>
      <c r="DZ115" s="964"/>
    </row>
    <row r="116" spans="1:130" s="230" customFormat="1" ht="26.25" customHeight="1">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224</v>
      </c>
      <c r="AB116" s="959"/>
      <c r="AC116" s="959"/>
      <c r="AD116" s="959"/>
      <c r="AE116" s="960"/>
      <c r="AF116" s="961">
        <v>416</v>
      </c>
      <c r="AG116" s="959"/>
      <c r="AH116" s="959"/>
      <c r="AI116" s="959"/>
      <c r="AJ116" s="960"/>
      <c r="AK116" s="961">
        <v>162</v>
      </c>
      <c r="AL116" s="959"/>
      <c r="AM116" s="959"/>
      <c r="AN116" s="959"/>
      <c r="AO116" s="960"/>
      <c r="AP116" s="962">
        <v>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234</v>
      </c>
      <c r="BR116" s="926"/>
      <c r="BS116" s="926"/>
      <c r="BT116" s="926"/>
      <c r="BU116" s="926"/>
      <c r="BV116" s="926" t="s">
        <v>436</v>
      </c>
      <c r="BW116" s="926"/>
      <c r="BX116" s="926"/>
      <c r="BY116" s="926"/>
      <c r="BZ116" s="926"/>
      <c r="CA116" s="926" t="s">
        <v>436</v>
      </c>
      <c r="CB116" s="926"/>
      <c r="CC116" s="926"/>
      <c r="CD116" s="926"/>
      <c r="CE116" s="926"/>
      <c r="CF116" s="920" t="s">
        <v>436</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436</v>
      </c>
      <c r="DM116" s="959"/>
      <c r="DN116" s="959"/>
      <c r="DO116" s="959"/>
      <c r="DP116" s="960"/>
      <c r="DQ116" s="961" t="s">
        <v>436</v>
      </c>
      <c r="DR116" s="959"/>
      <c r="DS116" s="959"/>
      <c r="DT116" s="959"/>
      <c r="DU116" s="960"/>
      <c r="DV116" s="962" t="s">
        <v>438</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1063200</v>
      </c>
      <c r="AB117" s="979"/>
      <c r="AC117" s="979"/>
      <c r="AD117" s="979"/>
      <c r="AE117" s="980"/>
      <c r="AF117" s="981">
        <v>1072541</v>
      </c>
      <c r="AG117" s="979"/>
      <c r="AH117" s="979"/>
      <c r="AI117" s="979"/>
      <c r="AJ117" s="980"/>
      <c r="AK117" s="981">
        <v>1067357</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436</v>
      </c>
      <c r="BR117" s="926"/>
      <c r="BS117" s="926"/>
      <c r="BT117" s="926"/>
      <c r="BU117" s="926"/>
      <c r="BV117" s="926" t="s">
        <v>234</v>
      </c>
      <c r="BW117" s="926"/>
      <c r="BX117" s="926"/>
      <c r="BY117" s="926"/>
      <c r="BZ117" s="926"/>
      <c r="CA117" s="926" t="s">
        <v>234</v>
      </c>
      <c r="CB117" s="926"/>
      <c r="CC117" s="926"/>
      <c r="CD117" s="926"/>
      <c r="CE117" s="926"/>
      <c r="CF117" s="920" t="s">
        <v>436</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234</v>
      </c>
      <c r="DH117" s="959"/>
      <c r="DI117" s="959"/>
      <c r="DJ117" s="959"/>
      <c r="DK117" s="960"/>
      <c r="DL117" s="961" t="s">
        <v>436</v>
      </c>
      <c r="DM117" s="959"/>
      <c r="DN117" s="959"/>
      <c r="DO117" s="959"/>
      <c r="DP117" s="960"/>
      <c r="DQ117" s="961" t="s">
        <v>436</v>
      </c>
      <c r="DR117" s="959"/>
      <c r="DS117" s="959"/>
      <c r="DT117" s="959"/>
      <c r="DU117" s="960"/>
      <c r="DV117" s="962" t="s">
        <v>234</v>
      </c>
      <c r="DW117" s="963"/>
      <c r="DX117" s="963"/>
      <c r="DY117" s="963"/>
      <c r="DZ117" s="964"/>
    </row>
    <row r="118" spans="1:130" s="230" customFormat="1" ht="26.25" customHeight="1">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309</v>
      </c>
      <c r="AL118" s="893"/>
      <c r="AM118" s="893"/>
      <c r="AN118" s="893"/>
      <c r="AO118" s="894"/>
      <c r="AP118" s="970" t="s">
        <v>430</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234</v>
      </c>
      <c r="BR118" s="1000"/>
      <c r="BS118" s="1000"/>
      <c r="BT118" s="1000"/>
      <c r="BU118" s="1000"/>
      <c r="BV118" s="1000" t="s">
        <v>436</v>
      </c>
      <c r="BW118" s="1000"/>
      <c r="BX118" s="1000"/>
      <c r="BY118" s="1000"/>
      <c r="BZ118" s="1000"/>
      <c r="CA118" s="1000" t="s">
        <v>234</v>
      </c>
      <c r="CB118" s="1000"/>
      <c r="CC118" s="1000"/>
      <c r="CD118" s="1000"/>
      <c r="CE118" s="1000"/>
      <c r="CF118" s="920" t="s">
        <v>234</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436</v>
      </c>
      <c r="DH118" s="959"/>
      <c r="DI118" s="959"/>
      <c r="DJ118" s="959"/>
      <c r="DK118" s="960"/>
      <c r="DL118" s="961" t="s">
        <v>234</v>
      </c>
      <c r="DM118" s="959"/>
      <c r="DN118" s="959"/>
      <c r="DO118" s="959"/>
      <c r="DP118" s="960"/>
      <c r="DQ118" s="961" t="s">
        <v>234</v>
      </c>
      <c r="DR118" s="959"/>
      <c r="DS118" s="959"/>
      <c r="DT118" s="959"/>
      <c r="DU118" s="960"/>
      <c r="DV118" s="962" t="s">
        <v>234</v>
      </c>
      <c r="DW118" s="963"/>
      <c r="DX118" s="963"/>
      <c r="DY118" s="963"/>
      <c r="DZ118" s="964"/>
    </row>
    <row r="119" spans="1:130" s="230" customFormat="1" ht="26.25" customHeight="1">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436</v>
      </c>
      <c r="AB119" s="900"/>
      <c r="AC119" s="900"/>
      <c r="AD119" s="900"/>
      <c r="AE119" s="901"/>
      <c r="AF119" s="902" t="s">
        <v>234</v>
      </c>
      <c r="AG119" s="900"/>
      <c r="AH119" s="900"/>
      <c r="AI119" s="900"/>
      <c r="AJ119" s="901"/>
      <c r="AK119" s="902" t="s">
        <v>436</v>
      </c>
      <c r="AL119" s="900"/>
      <c r="AM119" s="900"/>
      <c r="AN119" s="900"/>
      <c r="AO119" s="901"/>
      <c r="AP119" s="903" t="s">
        <v>436</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462</v>
      </c>
      <c r="BP119" s="1005"/>
      <c r="BQ119" s="999">
        <v>10533199</v>
      </c>
      <c r="BR119" s="1000"/>
      <c r="BS119" s="1000"/>
      <c r="BT119" s="1000"/>
      <c r="BU119" s="1000"/>
      <c r="BV119" s="1000">
        <v>11918261</v>
      </c>
      <c r="BW119" s="1000"/>
      <c r="BX119" s="1000"/>
      <c r="BY119" s="1000"/>
      <c r="BZ119" s="1000"/>
      <c r="CA119" s="1000">
        <v>12485785</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2324</v>
      </c>
      <c r="DH119" s="986"/>
      <c r="DI119" s="986"/>
      <c r="DJ119" s="986"/>
      <c r="DK119" s="987"/>
      <c r="DL119" s="985">
        <v>1896</v>
      </c>
      <c r="DM119" s="986"/>
      <c r="DN119" s="986"/>
      <c r="DO119" s="986"/>
      <c r="DP119" s="987"/>
      <c r="DQ119" s="985">
        <v>2027</v>
      </c>
      <c r="DR119" s="986"/>
      <c r="DS119" s="986"/>
      <c r="DT119" s="986"/>
      <c r="DU119" s="987"/>
      <c r="DV119" s="988">
        <v>0</v>
      </c>
      <c r="DW119" s="989"/>
      <c r="DX119" s="989"/>
      <c r="DY119" s="989"/>
      <c r="DZ119" s="990"/>
    </row>
    <row r="120" spans="1:130" s="230" customFormat="1" ht="26.25" customHeight="1">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436</v>
      </c>
      <c r="AB120" s="959"/>
      <c r="AC120" s="959"/>
      <c r="AD120" s="959"/>
      <c r="AE120" s="960"/>
      <c r="AF120" s="961" t="s">
        <v>234</v>
      </c>
      <c r="AG120" s="959"/>
      <c r="AH120" s="959"/>
      <c r="AI120" s="959"/>
      <c r="AJ120" s="960"/>
      <c r="AK120" s="961" t="s">
        <v>234</v>
      </c>
      <c r="AL120" s="959"/>
      <c r="AM120" s="959"/>
      <c r="AN120" s="959"/>
      <c r="AO120" s="960"/>
      <c r="AP120" s="962" t="s">
        <v>436</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3462498</v>
      </c>
      <c r="BR120" s="931"/>
      <c r="BS120" s="931"/>
      <c r="BT120" s="931"/>
      <c r="BU120" s="931"/>
      <c r="BV120" s="931">
        <v>3397956</v>
      </c>
      <c r="BW120" s="931"/>
      <c r="BX120" s="931"/>
      <c r="BY120" s="931"/>
      <c r="BZ120" s="931"/>
      <c r="CA120" s="931">
        <v>3312078</v>
      </c>
      <c r="CB120" s="931"/>
      <c r="CC120" s="931"/>
      <c r="CD120" s="931"/>
      <c r="CE120" s="931"/>
      <c r="CF120" s="944">
        <v>75.3</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t="s">
        <v>234</v>
      </c>
      <c r="DH120" s="931"/>
      <c r="DI120" s="931"/>
      <c r="DJ120" s="931"/>
      <c r="DK120" s="931"/>
      <c r="DL120" s="931" t="s">
        <v>234</v>
      </c>
      <c r="DM120" s="931"/>
      <c r="DN120" s="931"/>
      <c r="DO120" s="931"/>
      <c r="DP120" s="931"/>
      <c r="DQ120" s="931">
        <v>1823071</v>
      </c>
      <c r="DR120" s="931"/>
      <c r="DS120" s="931"/>
      <c r="DT120" s="931"/>
      <c r="DU120" s="931"/>
      <c r="DV120" s="932">
        <v>41.4</v>
      </c>
      <c r="DW120" s="932"/>
      <c r="DX120" s="932"/>
      <c r="DY120" s="932"/>
      <c r="DZ120" s="933"/>
    </row>
    <row r="121" spans="1:130" s="230" customFormat="1" ht="26.25" customHeight="1">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234</v>
      </c>
      <c r="AB121" s="959"/>
      <c r="AC121" s="959"/>
      <c r="AD121" s="959"/>
      <c r="AE121" s="960"/>
      <c r="AF121" s="961" t="s">
        <v>436</v>
      </c>
      <c r="AG121" s="959"/>
      <c r="AH121" s="959"/>
      <c r="AI121" s="959"/>
      <c r="AJ121" s="960"/>
      <c r="AK121" s="961" t="s">
        <v>234</v>
      </c>
      <c r="AL121" s="959"/>
      <c r="AM121" s="959"/>
      <c r="AN121" s="959"/>
      <c r="AO121" s="960"/>
      <c r="AP121" s="962" t="s">
        <v>436</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845793</v>
      </c>
      <c r="BR121" s="926"/>
      <c r="BS121" s="926"/>
      <c r="BT121" s="926"/>
      <c r="BU121" s="926"/>
      <c r="BV121" s="926">
        <v>900544</v>
      </c>
      <c r="BW121" s="926"/>
      <c r="BX121" s="926"/>
      <c r="BY121" s="926"/>
      <c r="BZ121" s="926"/>
      <c r="CA121" s="926">
        <v>817988</v>
      </c>
      <c r="CB121" s="926"/>
      <c r="CC121" s="926"/>
      <c r="CD121" s="926"/>
      <c r="CE121" s="926"/>
      <c r="CF121" s="920">
        <v>18.600000000000001</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1117793</v>
      </c>
      <c r="DH121" s="926"/>
      <c r="DI121" s="926"/>
      <c r="DJ121" s="926"/>
      <c r="DK121" s="926"/>
      <c r="DL121" s="926">
        <v>1227940</v>
      </c>
      <c r="DM121" s="926"/>
      <c r="DN121" s="926"/>
      <c r="DO121" s="926"/>
      <c r="DP121" s="926"/>
      <c r="DQ121" s="926">
        <v>1358365</v>
      </c>
      <c r="DR121" s="926"/>
      <c r="DS121" s="926"/>
      <c r="DT121" s="926"/>
      <c r="DU121" s="926"/>
      <c r="DV121" s="927">
        <v>30.9</v>
      </c>
      <c r="DW121" s="927"/>
      <c r="DX121" s="927"/>
      <c r="DY121" s="927"/>
      <c r="DZ121" s="928"/>
    </row>
    <row r="122" spans="1:130" s="230" customFormat="1" ht="26.25" customHeight="1">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436</v>
      </c>
      <c r="AB122" s="959"/>
      <c r="AC122" s="959"/>
      <c r="AD122" s="959"/>
      <c r="AE122" s="960"/>
      <c r="AF122" s="961" t="s">
        <v>436</v>
      </c>
      <c r="AG122" s="959"/>
      <c r="AH122" s="959"/>
      <c r="AI122" s="959"/>
      <c r="AJ122" s="960"/>
      <c r="AK122" s="961" t="s">
        <v>234</v>
      </c>
      <c r="AL122" s="959"/>
      <c r="AM122" s="959"/>
      <c r="AN122" s="959"/>
      <c r="AO122" s="960"/>
      <c r="AP122" s="962" t="s">
        <v>234</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7178121</v>
      </c>
      <c r="BR122" s="1000"/>
      <c r="BS122" s="1000"/>
      <c r="BT122" s="1000"/>
      <c r="BU122" s="1000"/>
      <c r="BV122" s="1000">
        <v>7131680</v>
      </c>
      <c r="BW122" s="1000"/>
      <c r="BX122" s="1000"/>
      <c r="BY122" s="1000"/>
      <c r="BZ122" s="1000"/>
      <c r="CA122" s="1000">
        <v>7009622</v>
      </c>
      <c r="CB122" s="1000"/>
      <c r="CC122" s="1000"/>
      <c r="CD122" s="1000"/>
      <c r="CE122" s="1000"/>
      <c r="CF122" s="1017">
        <v>159.30000000000001</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v>33314</v>
      </c>
      <c r="DH122" s="926"/>
      <c r="DI122" s="926"/>
      <c r="DJ122" s="926"/>
      <c r="DK122" s="926"/>
      <c r="DL122" s="926">
        <v>30206</v>
      </c>
      <c r="DM122" s="926"/>
      <c r="DN122" s="926"/>
      <c r="DO122" s="926"/>
      <c r="DP122" s="926"/>
      <c r="DQ122" s="926">
        <v>27047</v>
      </c>
      <c r="DR122" s="926"/>
      <c r="DS122" s="926"/>
      <c r="DT122" s="926"/>
      <c r="DU122" s="926"/>
      <c r="DV122" s="927">
        <v>0.6</v>
      </c>
      <c r="DW122" s="927"/>
      <c r="DX122" s="927"/>
      <c r="DY122" s="927"/>
      <c r="DZ122" s="928"/>
    </row>
    <row r="123" spans="1:130" s="230" customFormat="1" ht="26.25" customHeight="1">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436</v>
      </c>
      <c r="AB123" s="959"/>
      <c r="AC123" s="959"/>
      <c r="AD123" s="959"/>
      <c r="AE123" s="960"/>
      <c r="AF123" s="961" t="s">
        <v>436</v>
      </c>
      <c r="AG123" s="959"/>
      <c r="AH123" s="959"/>
      <c r="AI123" s="959"/>
      <c r="AJ123" s="960"/>
      <c r="AK123" s="961" t="s">
        <v>436</v>
      </c>
      <c r="AL123" s="959"/>
      <c r="AM123" s="959"/>
      <c r="AN123" s="959"/>
      <c r="AO123" s="960"/>
      <c r="AP123" s="962" t="s">
        <v>436</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473</v>
      </c>
      <c r="BP123" s="1005"/>
      <c r="BQ123" s="1063">
        <v>11486412</v>
      </c>
      <c r="BR123" s="1064"/>
      <c r="BS123" s="1064"/>
      <c r="BT123" s="1064"/>
      <c r="BU123" s="1064"/>
      <c r="BV123" s="1064">
        <v>11430180</v>
      </c>
      <c r="BW123" s="1064"/>
      <c r="BX123" s="1064"/>
      <c r="BY123" s="1064"/>
      <c r="BZ123" s="1064"/>
      <c r="CA123" s="1064">
        <v>11139688</v>
      </c>
      <c r="CB123" s="1064"/>
      <c r="CC123" s="1064"/>
      <c r="CD123" s="1064"/>
      <c r="CE123" s="1064"/>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474</v>
      </c>
      <c r="DH123" s="959"/>
      <c r="DI123" s="959"/>
      <c r="DJ123" s="959"/>
      <c r="DK123" s="960"/>
      <c r="DL123" s="961" t="s">
        <v>475</v>
      </c>
      <c r="DM123" s="959"/>
      <c r="DN123" s="959"/>
      <c r="DO123" s="959"/>
      <c r="DP123" s="960"/>
      <c r="DQ123" s="961" t="s">
        <v>234</v>
      </c>
      <c r="DR123" s="959"/>
      <c r="DS123" s="959"/>
      <c r="DT123" s="959"/>
      <c r="DU123" s="960"/>
      <c r="DV123" s="962" t="s">
        <v>393</v>
      </c>
      <c r="DW123" s="963"/>
      <c r="DX123" s="963"/>
      <c r="DY123" s="963"/>
      <c r="DZ123" s="964"/>
    </row>
    <row r="124" spans="1:130" s="230" customFormat="1" ht="26.25" customHeight="1" thickBot="1">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234</v>
      </c>
      <c r="AB124" s="959"/>
      <c r="AC124" s="959"/>
      <c r="AD124" s="959"/>
      <c r="AE124" s="960"/>
      <c r="AF124" s="961" t="s">
        <v>234</v>
      </c>
      <c r="AG124" s="959"/>
      <c r="AH124" s="959"/>
      <c r="AI124" s="959"/>
      <c r="AJ124" s="960"/>
      <c r="AK124" s="961" t="s">
        <v>234</v>
      </c>
      <c r="AL124" s="959"/>
      <c r="AM124" s="959"/>
      <c r="AN124" s="959"/>
      <c r="AO124" s="960"/>
      <c r="AP124" s="962" t="s">
        <v>234</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393</v>
      </c>
      <c r="BR124" s="1027"/>
      <c r="BS124" s="1027"/>
      <c r="BT124" s="1027"/>
      <c r="BU124" s="1027"/>
      <c r="BV124" s="1027">
        <v>10.8</v>
      </c>
      <c r="BW124" s="1027"/>
      <c r="BX124" s="1027"/>
      <c r="BY124" s="1027"/>
      <c r="BZ124" s="1027"/>
      <c r="CA124" s="1027">
        <v>30.5</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v>562772</v>
      </c>
      <c r="DH124" s="986"/>
      <c r="DI124" s="986"/>
      <c r="DJ124" s="986"/>
      <c r="DK124" s="987"/>
      <c r="DL124" s="985">
        <v>1158845</v>
      </c>
      <c r="DM124" s="986"/>
      <c r="DN124" s="986"/>
      <c r="DO124" s="986"/>
      <c r="DP124" s="987"/>
      <c r="DQ124" s="985" t="s">
        <v>234</v>
      </c>
      <c r="DR124" s="986"/>
      <c r="DS124" s="986"/>
      <c r="DT124" s="986"/>
      <c r="DU124" s="987"/>
      <c r="DV124" s="988" t="s">
        <v>393</v>
      </c>
      <c r="DW124" s="989"/>
      <c r="DX124" s="989"/>
      <c r="DY124" s="989"/>
      <c r="DZ124" s="990"/>
    </row>
    <row r="125" spans="1:130" s="230" customFormat="1" ht="26.25" customHeight="1">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393</v>
      </c>
      <c r="AB125" s="959"/>
      <c r="AC125" s="959"/>
      <c r="AD125" s="959"/>
      <c r="AE125" s="960"/>
      <c r="AF125" s="961" t="s">
        <v>393</v>
      </c>
      <c r="AG125" s="959"/>
      <c r="AH125" s="959"/>
      <c r="AI125" s="959"/>
      <c r="AJ125" s="960"/>
      <c r="AK125" s="961" t="s">
        <v>474</v>
      </c>
      <c r="AL125" s="959"/>
      <c r="AM125" s="959"/>
      <c r="AN125" s="959"/>
      <c r="AO125" s="960"/>
      <c r="AP125" s="962" t="s">
        <v>393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393</v>
      </c>
      <c r="DH125" s="931"/>
      <c r="DI125" s="931"/>
      <c r="DJ125" s="931"/>
      <c r="DK125" s="931"/>
      <c r="DL125" s="931" t="s">
        <v>474</v>
      </c>
      <c r="DM125" s="931"/>
      <c r="DN125" s="931"/>
      <c r="DO125" s="931"/>
      <c r="DP125" s="931"/>
      <c r="DQ125" s="931" t="s">
        <v>234</v>
      </c>
      <c r="DR125" s="931"/>
      <c r="DS125" s="931"/>
      <c r="DT125" s="931"/>
      <c r="DU125" s="931"/>
      <c r="DV125" s="932" t="s">
        <v>234</v>
      </c>
      <c r="DW125" s="932"/>
      <c r="DX125" s="932"/>
      <c r="DY125" s="932"/>
      <c r="DZ125" s="933"/>
    </row>
    <row r="126" spans="1:130" s="230" customFormat="1" ht="26.25" customHeight="1" thickBot="1">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393</v>
      </c>
      <c r="AB126" s="959"/>
      <c r="AC126" s="959"/>
      <c r="AD126" s="959"/>
      <c r="AE126" s="960"/>
      <c r="AF126" s="961" t="s">
        <v>393</v>
      </c>
      <c r="AG126" s="959"/>
      <c r="AH126" s="959"/>
      <c r="AI126" s="959"/>
      <c r="AJ126" s="960"/>
      <c r="AK126" s="961" t="s">
        <v>474</v>
      </c>
      <c r="AL126" s="959"/>
      <c r="AM126" s="959"/>
      <c r="AN126" s="959"/>
      <c r="AO126" s="960"/>
      <c r="AP126" s="962" t="s">
        <v>474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393</v>
      </c>
      <c r="DH126" s="926"/>
      <c r="DI126" s="926"/>
      <c r="DJ126" s="926"/>
      <c r="DK126" s="926"/>
      <c r="DL126" s="926" t="s">
        <v>393</v>
      </c>
      <c r="DM126" s="926"/>
      <c r="DN126" s="926"/>
      <c r="DO126" s="926"/>
      <c r="DP126" s="926"/>
      <c r="DQ126" s="926" t="s">
        <v>474</v>
      </c>
      <c r="DR126" s="926"/>
      <c r="DS126" s="926"/>
      <c r="DT126" s="926"/>
      <c r="DU126" s="926"/>
      <c r="DV126" s="927" t="s">
        <v>393</v>
      </c>
      <c r="DW126" s="927"/>
      <c r="DX126" s="927"/>
      <c r="DY126" s="927"/>
      <c r="DZ126" s="928"/>
    </row>
    <row r="127" spans="1:130" s="230" customFormat="1" ht="26.25" customHeight="1">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234</v>
      </c>
      <c r="AB127" s="959"/>
      <c r="AC127" s="959"/>
      <c r="AD127" s="959"/>
      <c r="AE127" s="960"/>
      <c r="AF127" s="961" t="s">
        <v>234</v>
      </c>
      <c r="AG127" s="959"/>
      <c r="AH127" s="959"/>
      <c r="AI127" s="959"/>
      <c r="AJ127" s="960"/>
      <c r="AK127" s="961" t="s">
        <v>393</v>
      </c>
      <c r="AL127" s="959"/>
      <c r="AM127" s="959"/>
      <c r="AN127" s="959"/>
      <c r="AO127" s="960"/>
      <c r="AP127" s="962" t="s">
        <v>393</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393</v>
      </c>
      <c r="DH127" s="926"/>
      <c r="DI127" s="926"/>
      <c r="DJ127" s="926"/>
      <c r="DK127" s="926"/>
      <c r="DL127" s="926" t="s">
        <v>393</v>
      </c>
      <c r="DM127" s="926"/>
      <c r="DN127" s="926"/>
      <c r="DO127" s="926"/>
      <c r="DP127" s="926"/>
      <c r="DQ127" s="926" t="s">
        <v>234</v>
      </c>
      <c r="DR127" s="926"/>
      <c r="DS127" s="926"/>
      <c r="DT127" s="926"/>
      <c r="DU127" s="926"/>
      <c r="DV127" s="927" t="s">
        <v>393</v>
      </c>
      <c r="DW127" s="927"/>
      <c r="DX127" s="927"/>
      <c r="DY127" s="927"/>
      <c r="DZ127" s="928"/>
    </row>
    <row r="128" spans="1:130" s="230" customFormat="1" ht="26.25" customHeight="1" thickBot="1">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94145</v>
      </c>
      <c r="AB128" s="1046"/>
      <c r="AC128" s="1046"/>
      <c r="AD128" s="1046"/>
      <c r="AE128" s="1047"/>
      <c r="AF128" s="1048">
        <v>81445</v>
      </c>
      <c r="AG128" s="1046"/>
      <c r="AH128" s="1046"/>
      <c r="AI128" s="1046"/>
      <c r="AJ128" s="1047"/>
      <c r="AK128" s="1048">
        <v>67359</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234</v>
      </c>
      <c r="BG128" s="1053"/>
      <c r="BH128" s="1053"/>
      <c r="BI128" s="1053"/>
      <c r="BJ128" s="1053"/>
      <c r="BK128" s="1053"/>
      <c r="BL128" s="1054"/>
      <c r="BM128" s="1052">
        <v>14.98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234</v>
      </c>
      <c r="DH128" s="1038"/>
      <c r="DI128" s="1038"/>
      <c r="DJ128" s="1038"/>
      <c r="DK128" s="1038"/>
      <c r="DL128" s="1038" t="s">
        <v>393</v>
      </c>
      <c r="DM128" s="1038"/>
      <c r="DN128" s="1038"/>
      <c r="DO128" s="1038"/>
      <c r="DP128" s="1038"/>
      <c r="DQ128" s="1038" t="s">
        <v>393</v>
      </c>
      <c r="DR128" s="1038"/>
      <c r="DS128" s="1038"/>
      <c r="DT128" s="1038"/>
      <c r="DU128" s="1038"/>
      <c r="DV128" s="1039" t="s">
        <v>234</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4876000</v>
      </c>
      <c r="AB129" s="959"/>
      <c r="AC129" s="959"/>
      <c r="AD129" s="959"/>
      <c r="AE129" s="960"/>
      <c r="AF129" s="961">
        <v>5184552</v>
      </c>
      <c r="AG129" s="959"/>
      <c r="AH129" s="959"/>
      <c r="AI129" s="959"/>
      <c r="AJ129" s="960"/>
      <c r="AK129" s="961">
        <v>5034787</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234</v>
      </c>
      <c r="BG129" s="1067"/>
      <c r="BH129" s="1067"/>
      <c r="BI129" s="1067"/>
      <c r="BJ129" s="1067"/>
      <c r="BK129" s="1067"/>
      <c r="BL129" s="1068"/>
      <c r="BM129" s="1066">
        <v>19.98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653676</v>
      </c>
      <c r="AB130" s="959"/>
      <c r="AC130" s="959"/>
      <c r="AD130" s="959"/>
      <c r="AE130" s="960"/>
      <c r="AF130" s="961">
        <v>666774</v>
      </c>
      <c r="AG130" s="959"/>
      <c r="AH130" s="959"/>
      <c r="AI130" s="959"/>
      <c r="AJ130" s="960"/>
      <c r="AK130" s="961">
        <v>635536</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4222324</v>
      </c>
      <c r="AB131" s="986"/>
      <c r="AC131" s="986"/>
      <c r="AD131" s="986"/>
      <c r="AE131" s="987"/>
      <c r="AF131" s="985">
        <v>4517778</v>
      </c>
      <c r="AG131" s="986"/>
      <c r="AH131" s="986"/>
      <c r="AI131" s="986"/>
      <c r="AJ131" s="987"/>
      <c r="AK131" s="985">
        <v>4399251</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v>30.5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7.4693225820000002</v>
      </c>
      <c r="AB132" s="1097"/>
      <c r="AC132" s="1097"/>
      <c r="AD132" s="1097"/>
      <c r="AE132" s="1098"/>
      <c r="AF132" s="1099">
        <v>7.1787945310000003</v>
      </c>
      <c r="AG132" s="1097"/>
      <c r="AH132" s="1097"/>
      <c r="AI132" s="1097"/>
      <c r="AJ132" s="1098"/>
      <c r="AK132" s="1099">
        <v>8.2846375440000006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6.6</v>
      </c>
      <c r="AB133" s="1080"/>
      <c r="AC133" s="1080"/>
      <c r="AD133" s="1080"/>
      <c r="AE133" s="1081"/>
      <c r="AF133" s="1079">
        <v>7.2</v>
      </c>
      <c r="AG133" s="1080"/>
      <c r="AH133" s="1080"/>
      <c r="AI133" s="1080"/>
      <c r="AJ133" s="1081"/>
      <c r="AK133" s="1079">
        <v>7.6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oyC3Kapy+RsVGvrktCuQiUu+JwWJ57GB4PFOayfLbxyRbcWe2X2Bev1WTgLbehBn2pRRtSUJJBvN5EZwBlN6Q==" saltValue="Ac20RI6fVAgsVy+TeXv/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H0I6TVJA/LVVkLMVaYTs6BJFg03O34tgAU5/AbZLyC7eMjJTdIFrpHKKv/6n2AnR/QhALyviIMIewfLBReSVQ==" saltValue="zwzZM43IrGpXnbawb8q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Vws/zSoxb0w78FI4flfLtiK9QYNMn48TTVzWTUDe8AJSu4SNQyGw3ztptZYU5KOYjz+30lw4tVo2lfbaB22lA==" saltValue="dL74YjeS2N8gblCMkKiS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1456141</v>
      </c>
      <c r="AP9" s="281">
        <v>141510</v>
      </c>
      <c r="AQ9" s="282">
        <v>108757</v>
      </c>
      <c r="AR9" s="283">
        <v>30.1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163575</v>
      </c>
      <c r="AP10" s="284">
        <v>15897</v>
      </c>
      <c r="AQ10" s="285">
        <v>15108</v>
      </c>
      <c r="AR10" s="286">
        <v>5.2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49866</v>
      </c>
      <c r="AP11" s="284">
        <v>4846</v>
      </c>
      <c r="AQ11" s="285">
        <v>1414</v>
      </c>
      <c r="AR11" s="286">
        <v>242.7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513</v>
      </c>
      <c r="AP12" s="284" t="s">
        <v>513</v>
      </c>
      <c r="AQ12" s="285">
        <v>40</v>
      </c>
      <c r="AR12" s="286" t="s">
        <v>513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57937</v>
      </c>
      <c r="AP13" s="284">
        <v>5630</v>
      </c>
      <c r="AQ13" s="285">
        <v>4611</v>
      </c>
      <c r="AR13" s="286">
        <v>22.1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5692</v>
      </c>
      <c r="AP14" s="284">
        <v>553</v>
      </c>
      <c r="AQ14" s="285">
        <v>2427</v>
      </c>
      <c r="AR14" s="286">
        <v>-77.2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-185855</v>
      </c>
      <c r="AP15" s="284">
        <v>-18062</v>
      </c>
      <c r="AQ15" s="285">
        <v>-7785</v>
      </c>
      <c r="AR15" s="286">
        <v>132</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1547356</v>
      </c>
      <c r="AP16" s="284">
        <v>150375</v>
      </c>
      <c r="AQ16" s="285">
        <v>124572</v>
      </c>
      <c r="AR16" s="286">
        <v>20.7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16.03</v>
      </c>
      <c r="AP21" s="298">
        <v>10.78</v>
      </c>
      <c r="AQ21" s="299">
        <v>5.25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89.7</v>
      </c>
      <c r="AP22" s="303">
        <v>96.3</v>
      </c>
      <c r="AQ22" s="304">
        <v>-6.6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809168</v>
      </c>
      <c r="AP32" s="312">
        <v>78636</v>
      </c>
      <c r="AQ32" s="313">
        <v>62543</v>
      </c>
      <c r="AR32" s="314">
        <v>25.7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513</v>
      </c>
      <c r="AP33" s="312" t="s">
        <v>513</v>
      </c>
      <c r="AQ33" s="313" t="s">
        <v>513</v>
      </c>
      <c r="AR33" s="314" t="s">
        <v>513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513</v>
      </c>
      <c r="AP34" s="312" t="s">
        <v>513</v>
      </c>
      <c r="AQ34" s="313" t="s">
        <v>513</v>
      </c>
      <c r="AR34" s="314" t="s">
        <v>513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227164</v>
      </c>
      <c r="AP35" s="312">
        <v>22076</v>
      </c>
      <c r="AQ35" s="313">
        <v>16620</v>
      </c>
      <c r="AR35" s="314">
        <v>32.799999999999997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30863</v>
      </c>
      <c r="AP36" s="312">
        <v>2999</v>
      </c>
      <c r="AQ36" s="313">
        <v>3562</v>
      </c>
      <c r="AR36" s="314">
        <v>-15.8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t="s">
        <v>513</v>
      </c>
      <c r="AP37" s="312" t="s">
        <v>513</v>
      </c>
      <c r="AQ37" s="313">
        <v>625</v>
      </c>
      <c r="AR37" s="314" t="s">
        <v>513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v>162</v>
      </c>
      <c r="AP38" s="315">
        <v>16</v>
      </c>
      <c r="AQ38" s="316">
        <v>3</v>
      </c>
      <c r="AR38" s="304">
        <v>433.3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-67359</v>
      </c>
      <c r="AP39" s="312">
        <v>-6546</v>
      </c>
      <c r="AQ39" s="313">
        <v>-2822</v>
      </c>
      <c r="AR39" s="314">
        <v>132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-635536</v>
      </c>
      <c r="AP40" s="312">
        <v>-61762</v>
      </c>
      <c r="AQ40" s="313">
        <v>-53912</v>
      </c>
      <c r="AR40" s="314">
        <v>14.6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364462</v>
      </c>
      <c r="AP41" s="312">
        <v>35419</v>
      </c>
      <c r="AQ41" s="313">
        <v>26618</v>
      </c>
      <c r="AR41" s="314">
        <v>33.1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1083286</v>
      </c>
      <c r="AN51" s="334">
        <v>99851</v>
      </c>
      <c r="AO51" s="335">
        <v>-7.1</v>
      </c>
      <c r="AP51" s="336">
        <v>88328</v>
      </c>
      <c r="AQ51" s="337">
        <v>-1.9</v>
      </c>
      <c r="AR51" s="338">
        <v>-5.2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603440</v>
      </c>
      <c r="AN52" s="342">
        <v>55622</v>
      </c>
      <c r="AO52" s="343">
        <v>68.900000000000006</v>
      </c>
      <c r="AP52" s="344">
        <v>49013</v>
      </c>
      <c r="AQ52" s="345">
        <v>6.4</v>
      </c>
      <c r="AR52" s="346">
        <v>62.5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1068426</v>
      </c>
      <c r="AN53" s="334">
        <v>99695</v>
      </c>
      <c r="AO53" s="335">
        <v>-0.2</v>
      </c>
      <c r="AP53" s="336">
        <v>103390</v>
      </c>
      <c r="AQ53" s="337">
        <v>17.100000000000001</v>
      </c>
      <c r="AR53" s="338">
        <v>-17.3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338119</v>
      </c>
      <c r="AN54" s="342">
        <v>31550</v>
      </c>
      <c r="AO54" s="343">
        <v>-43.3</v>
      </c>
      <c r="AP54" s="344">
        <v>51269</v>
      </c>
      <c r="AQ54" s="345">
        <v>4.5999999999999996</v>
      </c>
      <c r="AR54" s="346">
        <v>-47.9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2062671</v>
      </c>
      <c r="AN55" s="334">
        <v>195162</v>
      </c>
      <c r="AO55" s="335">
        <v>95.8</v>
      </c>
      <c r="AP55" s="336">
        <v>117234</v>
      </c>
      <c r="AQ55" s="337">
        <v>13.4</v>
      </c>
      <c r="AR55" s="338">
        <v>82.4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822287</v>
      </c>
      <c r="AN56" s="342">
        <v>77802</v>
      </c>
      <c r="AO56" s="343">
        <v>146.6</v>
      </c>
      <c r="AP56" s="344">
        <v>59796</v>
      </c>
      <c r="AQ56" s="345">
        <v>16.600000000000001</v>
      </c>
      <c r="AR56" s="346">
        <v>130</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2673784</v>
      </c>
      <c r="AN57" s="334">
        <v>256675</v>
      </c>
      <c r="AO57" s="335">
        <v>31.5</v>
      </c>
      <c r="AP57" s="336">
        <v>97758</v>
      </c>
      <c r="AQ57" s="337">
        <v>-16.600000000000001</v>
      </c>
      <c r="AR57" s="338">
        <v>48.1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1099691</v>
      </c>
      <c r="AN58" s="342">
        <v>105567</v>
      </c>
      <c r="AO58" s="343">
        <v>35.700000000000003</v>
      </c>
      <c r="AP58" s="344">
        <v>45946</v>
      </c>
      <c r="AQ58" s="345">
        <v>-23.2</v>
      </c>
      <c r="AR58" s="346">
        <v>58.9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2147889</v>
      </c>
      <c r="AN59" s="334">
        <v>208736</v>
      </c>
      <c r="AO59" s="335">
        <v>-18.7</v>
      </c>
      <c r="AP59" s="336">
        <v>91338</v>
      </c>
      <c r="AQ59" s="337">
        <v>-6.6</v>
      </c>
      <c r="AR59" s="338">
        <v>-12.1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1492753</v>
      </c>
      <c r="AN60" s="342">
        <v>145068</v>
      </c>
      <c r="AO60" s="343">
        <v>37.4</v>
      </c>
      <c r="AP60" s="344">
        <v>43989</v>
      </c>
      <c r="AQ60" s="345">
        <v>-4.3</v>
      </c>
      <c r="AR60" s="346">
        <v>41.7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1807211</v>
      </c>
      <c r="AN61" s="349">
        <v>172024</v>
      </c>
      <c r="AO61" s="350">
        <v>20.3</v>
      </c>
      <c r="AP61" s="351">
        <v>99610</v>
      </c>
      <c r="AQ61" s="352">
        <v>1.1000000000000001</v>
      </c>
      <c r="AR61" s="338">
        <v>19.2</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871258</v>
      </c>
      <c r="AN62" s="342">
        <v>83122</v>
      </c>
      <c r="AO62" s="343">
        <v>49.1</v>
      </c>
      <c r="AP62" s="344">
        <v>50003</v>
      </c>
      <c r="AQ62" s="345">
        <v>0</v>
      </c>
      <c r="AR62" s="346">
        <v>49.1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8+cZSL0N9ryQM9QCDDd5TQxbhwQ2UpLtceNALvP4W+J0D74oB3G7qf+qbge9EFuaHT/5S/Cv1y2ZArVVv2PdsQ==" saltValue="RE2kgY5xNSI5xS+zpbY9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552</v>
      </c>
    </row>
    <row r="121" spans="125:125" ht="13.5" hidden="1" customHeight="1">
      <c r="DU121" s="259"/>
    </row>
  </sheetData>
  <sheetProtection algorithmName="SHA-512" hashValue="XSDUQ3h+WOBXLodumDKKReLoCJnUmDs5etwHONYFbOYIZhmiM16qKpJpRBGWoDNKfbOk1CuBjka4a2m/tIbvJg==" saltValue="3kfO5qXEfpwlRVayfBG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553</v>
      </c>
    </row>
  </sheetData>
  <sheetProtection algorithmName="SHA-512" hashValue="tzf20gr+xq8ki+D3klB4JFN6CSOMup6YNWLwhuXqULya16sqBxhGM/SBpwFvEO/kkynFpWaTiU19cyLHmRueQw==" saltValue="AvAIcL1msIcQinV6KTV6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39" t="s">
        <v>3</v>
      </c>
      <c r="D47" s="1139"/>
      <c r="E47" s="1140"/>
      <c r="F47" s="11">
        <v>23.83</v>
      </c>
      <c r="G47" s="12">
        <v>24.21</v>
      </c>
      <c r="H47" s="12">
        <v>23.58</v>
      </c>
      <c r="I47" s="12">
        <v>24.12</v>
      </c>
      <c r="J47" s="13">
        <v>29.81</v>
      </c>
    </row>
    <row r="48" spans="2:10" ht="57.75" customHeight="1">
      <c r="B48" s="14"/>
      <c r="C48" s="1141" t="s">
        <v>4</v>
      </c>
      <c r="D48" s="1141"/>
      <c r="E48" s="1142"/>
      <c r="F48" s="15">
        <v>3.92</v>
      </c>
      <c r="G48" s="16">
        <v>3.36</v>
      </c>
      <c r="H48" s="16">
        <v>4.08</v>
      </c>
      <c r="I48" s="16">
        <v>9.32</v>
      </c>
      <c r="J48" s="17">
        <v>7.27</v>
      </c>
    </row>
    <row r="49" spans="2:10" ht="57.75" customHeight="1" thickBot="1">
      <c r="B49" s="18"/>
      <c r="C49" s="1143" t="s">
        <v>5</v>
      </c>
      <c r="D49" s="1143"/>
      <c r="E49" s="1144"/>
      <c r="F49" s="19">
        <v>0.78</v>
      </c>
      <c r="G49" s="20" t="s">
        <v>559</v>
      </c>
      <c r="H49" s="20" t="s">
        <v>560</v>
      </c>
      <c r="I49" s="20">
        <v>5.5</v>
      </c>
      <c r="J49" s="21" t="s">
        <v>561</v>
      </c>
    </row>
    <row r="50" spans="2:10"/>
  </sheetData>
  <sheetProtection algorithmName="SHA-512" hashValue="sZL9ufCtXEmSOUUzevCNxDhWj9u6VjSaC2QIWghEQnCUFoPpnn8iima8t0M5+955zIhXrucNdVvN3CEBF/cQRQ==" saltValue="tUwq8pYQaRazTt13cold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2024-03-13T02:30:26Z</cp:lastPrinted>
  <dcterms:created xsi:type="dcterms:W3CDTF">2024-02-05T04:03:40Z</dcterms:created>
  <dcterms:modified xsi:type="dcterms:W3CDTF">2024-03-22T01:20:24Z</dcterms:modified>
  <cp:category/>
</cp:coreProperties>
</file>