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C4D25A6D-DBE1-4875-80C6-7348650BDCD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<sst xmlns="http://schemas.openxmlformats.org/spreadsheetml/2006/main" count="1127" uniqueCount="614">
  <si>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</si>
  <si>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</si>
  <si>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</si>
  <si>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</si>
  <si>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</si>
  <si>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</si>
  <si>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</si>
  <si>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</si>
  <si>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</si>
  <si>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</si>
  <si>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</si>
  <si>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</si>
  <si>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</si>
  <si>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</si>
  <si>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</si>
  <si>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</si>
  <si>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</si>
  <si>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</si>
  <si>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</si>
  <si>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</si>
  <si>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</si>
  <si>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</si>
  <si>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</si>
  <si>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</si>
  <si>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</si>
  <si>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</si>
  <si>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</si>
  <si>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</si>
  <si>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</si>
  <si>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</si>
  <si>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</si>
  <si>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</si>
  <si>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</si>
  <si>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</si>
  <si>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</si>
  <si>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</si>
  <si>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</si>
  <si>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</si>
  <si>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</si>
  <si>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</si>
  <si>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</si>
  <si>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</si>
  <si>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</si>
  <si>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</si>
  <si>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</si>
  <si>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</si>
  <si>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</si>
  <si>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</si>
  <si>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</si>
  <si>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</si>
  <si>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</si>
  <si>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</si>
  <si>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</si>
  <si>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</si>
  <si>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</si>
  <si>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</si>
  <si>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</si>
  <si>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</si>
  <si>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</si>
  <si>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</si>
  <si>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</si>
  <si>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</si>
  <si>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</si>
  <si>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</si>
  <si>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</si>
  <si>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</si>
  <si>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</si>
  <si>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</si>
  <si>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</si>
  <si>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</si>
  <si>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</si>
  <si>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</si>
  <si>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</si>
  <si>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</si>
  <si>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</si>
  <si>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</si>
  <si>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</si>
  <si>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</si>
  <si>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</si>
  <si>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</si>
  <si>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</si>
  <si>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</si>
  <si>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</si>
  <si>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</si>
  <si>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</si>
  <si>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</si>
  <si>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</si>
  <si>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</si>
  <si>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</si>
  <si>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</si>
  <si>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</si>
  <si>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</si>
  <si>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</si>
  <si>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</si>
  <si>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</si>
  <si>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</si>
  <si>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</si>
  <si>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</si>
  <si>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</si>
  <si>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</si>
  <si>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</si>
  <si>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</si>
  <si>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</si>
  <si>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</si>
  <si>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</si>
  <si>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</si>
  <si>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</si>
  <si>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</si>
  <si>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</si>
  <si>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</si>
  <si>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</si>
  <si>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</si>
  <si>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</si>
  <si>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</si>
  <si>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</si>
  <si>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</si>
  <si>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</si>
  <si>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</si>
  <si>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</si>
  <si>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</si>
  <si>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</si>
  <si>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</si>
  <si>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</si>
  <si>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</si>
  <si>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</si>
  <si>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</si>
  <si>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</si>
  <si>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</si>
  <si>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</si>
  <si>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</si>
  <si>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</si>
  <si>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</si>
  <si>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</si>
  <si>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</si>
  <si>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</si>
  <si>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</si>
  <si>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</si>
  <si>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</si>
  <si>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</si>
  <si>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</si>
  <si>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</si>
  <si>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</si>
  <si>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</si>
  <si>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</si>
  <si>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</si>
  <si>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</si>
  <si>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</si>
  <si>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</si>
  <si>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</si>
  <si>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</si>
  <si>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</si>
  <si>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</si>
  <si>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</si>
  <si>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</si>
  <si>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</si>
  <si>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</si>
  <si>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</si>
  <si>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</si>
  <si>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</si>
  <si>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</si>
  <si>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</si>
  <si>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</si>
  <si>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</si>
  <si>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</si>
  <si>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</si>
  <si>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</si>
  <si>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</si>
  <si>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</si>
  <si>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</si>
  <si>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</si>
  <si>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</si>
  <si>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</si>
  <si>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</si>
  <si>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</si>
  <si>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</si>
  <si>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</si>
  <si>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</si>
  <si>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</si>
  <si>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</si>
  <si>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</si>
  <si>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</si>
  <si>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</si>
  <si>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</si>
  <si>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</si>
  <si>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</si>
  <si>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</si>
  <si>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</si>
  <si>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</si>
  <si>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</si>
  <si>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</si>
  <si>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</si>
  <si>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</si>
  <si>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</si>
  <si>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</si>
  <si>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</si>
  <si>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</si>
  <si>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</si>
  <si>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</si>
  <si>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</si>
  <si>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</si>
  <si>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</si>
  <si>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</si>
  <si>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</si>
  <si>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</si>
  <si>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</si>
  <si>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</si>
  <si>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</si>
  <si>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</si>
  <si>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</si>
  <si>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</si>
  <si>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</si>
  <si>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</si>
  <si>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</si>
  <si>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</si>
  <si>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</si>
  <si>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</si>
  <si>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</si>
  <si>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</si>
  <si>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</si>
  <si>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</si>
  <si>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</si>
  <si>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</si>
  <si>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</si>
  <si>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鹿児島県和泊町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</si>
  <si>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</si>
  <si>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</si>
  <si>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</si>
  <si>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</si>
  <si>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</si>
  <si>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</si>
  <si>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</si>
  <si>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</si>
  <si>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</si>
  <si>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</si>
  <si>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</si>
  <si>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</si>
  <si>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</si>
  <si>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</si>
  <si>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</si>
  <si>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</si>
  <si>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</si>
  <si>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</si>
  <si>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</si>
  <si>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</si>
  <si>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</si>
  <si>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</si>
  <si>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</si>
  <si>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</si>
  <si>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</si>
  <si>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</si>
  <si>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</si>
  <si>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</si>
  <si>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</si>
  <si>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</si>
  <si>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</si>
  <si>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</si>
  <si>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</si>
  <si>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</si>
  <si>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</si>
  <si>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</si>
  <si>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</si>
  <si>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</si>
  <si>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</si>
  <si>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</si>
  <si>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</si>
  <si>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</si>
  <si>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</si>
  <si>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</si>
  <si>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</si>
  <si>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</si>
  <si>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</si>
  <si>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</si>
  <si>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</si>
  <si>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</si>
  <si>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</si>
  <si>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</si>
  <si>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</si>
  <si>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</si>
  <si>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</si>
  <si>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</si>
  <si>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</si>
  <si>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</si>
  <si>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</si>
  <si>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</si>
  <si>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</si>
  <si>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</si>
  <si>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</si>
  <si>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</si>
  <si>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</si>
  <si>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</si>
  <si>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</si>
  <si>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</si>
  <si>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</si>
  <si>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</si>
  <si>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</si>
  <si>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</si>
  <si>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</si>
  <si>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</si>
  <si>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</si>
  <si>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</si>
  <si>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</si>
  <si>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</si>
  <si>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</si>
  <si>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</si>
  <si>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</si>
  <si>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</si>
  <si>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</si>
  <si>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</si>
  <si>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</si>
  <si>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</si>
  <si>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</si>
  <si>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</si>
  <si>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</si>
  <si>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</si>
  <si>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</si>
  <si>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</si>
  <si>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</si>
  <si>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</si>
  <si>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</si>
  <si>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</si>
  <si>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</si>
  <si>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</si>
  <si>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</si>
  <si>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</si>
  <si>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</si>
  <si>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</si>
  <si>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</si>
  <si>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</si>
  <si>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</si>
  <si>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</si>
  <si>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</si>
  <si>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</si>
  <si>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</si>
  <si>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</si>
  <si>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</si>
  <si>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</si>
  <si>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</si>
  <si>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</si>
  <si>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</si>
  <si>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</si>
  <si>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</si>
  <si>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</si>
  <si>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</si>
  <si>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</si>
  <si>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</si>
  <si>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</si>
  <si>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</si>
  <si>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</si>
  <si>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</si>
  <si>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</si>
  <si>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</si>
  <si>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</si>
  <si>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</si>
  <si>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</si>
  <si>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</si>
  <si>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</si>
  <si>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</si>
  <si>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</si>
  <si>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</si>
  <si>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</si>
  <si>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</si>
  <si>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</si>
  <si>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</si>
  <si>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</si>
  <si>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</si>
  <si>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</si>
  <si>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</si>
  <si>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</si>
  <si>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</si>
  <si>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</si>
  <si>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</si>
  <si>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</si>
  <si>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</si>
  <si>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</si>
  <si>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</si>
  <si>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</si>
  <si>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鹿児島県和泊町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</si>
  <si>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</si>
  <si>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</si>
  <si>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</si>
  <si>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</si>
  <si>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</si>
  <si>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</si>
  <si>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</si>
  <si>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</si>
  <si>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</si>
  <si>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</si>
  <si>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</si>
  <si>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</si>
  <si>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</si>
  <si>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</si>
  <si>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</si>
  <si>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</si>
  <si>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</si>
  <si>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</si>
  <si>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</si>
  <si>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</si>
  <si>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</si>
  <si>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</si>
  <si>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</si>
  <si>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</si>
  <si>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</si>
  <si>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</si>
  <si>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</si>
  <si>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</si>
  <si>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</si>
  <si>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</si>
  <si>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</si>
  <si>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</si>
  <si>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</si>
  <si>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</si>
  <si>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</si>
  <si>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</si>
  <si>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</si>
  <si>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</si>
  <si>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</si>
  <si>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</si>
  <si>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t>
    <phoneticPr fontId="5"/>
  </si>
  <si>
    <t>法非適用企業</t>
    <phoneticPr fontId="5"/>
  </si>
  <si>
    <t>和泊町農業集落排水事業特別会計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</si>
  <si>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</si>
  <si>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</si>
  <si>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</si>
  <si>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</si>
  <si>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</si>
  <si>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</si>
  <si>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</si>
  <si>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</si>
  <si>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</si>
  <si>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</si>
  <si>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</si>
  <si>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</si>
  <si>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</si>
  <si>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</si>
  <si>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</si>
  <si>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</si>
  <si>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</si>
  <si>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</si>
  <si>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</si>
  <si>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</si>
  <si>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</si>
  <si>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</si>
  <si>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</si>
  <si>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</si>
  <si>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</si>
  <si>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</si>
  <si>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</si>
  <si>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</si>
  <si>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</si>
  <si>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</si>
  <si>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</si>
  <si>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</si>
  <si>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</si>
  <si>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</si>
  <si>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</si>
  <si>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</si>
  <si>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</si>
  <si>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</si>
  <si>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</si>
  <si>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</si>
  <si>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</si>
  <si>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</si>
  <si>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</si>
  <si>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</si>
  <si>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</si>
  <si>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</si>
  <si>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</si>
  <si>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</si>
  <si>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</si>
  <si>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</si>
  <si>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</si>
  <si>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</si>
  <si>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</si>
  <si>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</si>
  <si>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</si>
  <si>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</si>
  <si>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</si>
  <si>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</si>
  <si>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</si>
  <si>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</si>
  <si>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</si>
  <si>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</si>
  <si>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</si>
  <si>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</si>
  <si>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</si>
  <si>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</si>
  <si>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和泊町農業集落排水事業特別会計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</si>
  <si>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</si>
  <si>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</si>
  <si>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</si>
  <si>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和泊町下水道事業特別会計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</si>
  <si>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</si>
  <si>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和泊町水道事業会計</t>
    <phoneticPr fontId="5"/>
  </si>
  <si>
    <t>(Ｆ)</t>
    <phoneticPr fontId="5"/>
  </si>
  <si>
    <t>和泊町介護保険特別会計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</si>
  <si>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</si>
  <si>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</si>
  <si>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</si>
  <si>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</si>
  <si>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</si>
  <si>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</si>
  <si>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</si>
  <si>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</si>
  <si>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</si>
  <si>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</si>
  <si>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</si>
  <si>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</si>
  <si>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</si>
  <si>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</si>
  <si>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</si>
  <si>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</si>
  <si>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</si>
  <si>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</si>
  <si>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</si>
  <si>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</si>
  <si>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</si>
  <si>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</si>
  <si>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</si>
  <si>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</si>
  <si>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</si>
  <si>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</si>
  <si>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</si>
  <si>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</si>
  <si>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</si>
  <si>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</si>
  <si>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</si>
  <si>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</si>
  <si>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</si>
  <si>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</si>
  <si>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</si>
  <si>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</si>
  <si>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</si>
  <si>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</si>
  <si>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</si>
  <si>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</si>
  <si>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</si>
  <si>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</si>
  <si>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</si>
  <si>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</si>
  <si>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</si>
  <si>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</si>
  <si>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</si>
  <si>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</si>
  <si>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</si>
  <si>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</si>
  <si>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</si>
  <si>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</si>
  <si>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</si>
  <si>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</si>
  <si>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</si>
  <si>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</si>
  <si>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</si>
  <si>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</si>
  <si>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</si>
  <si>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</si>
  <si>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</si>
  <si>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</si>
  <si>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</si>
  <si>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</si>
  <si>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</si>
  <si>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</si>
  <si>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</si>
  <si>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</si>
  <si>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</si>
  <si>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</si>
  <si>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</si>
  <si>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</si>
  <si>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</si>
  <si>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</si>
  <si>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</si>
  <si>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</si>
  <si>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</si>
  <si>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</si>
  <si>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</si>
  <si>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</si>
  <si>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</si>
  <si>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</si>
  <si>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</si>
  <si>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1.53</t>
  </si>
  <si>
    <t>一般会計</t>
  </si>
  <si>
    <t>和泊町介護保険特別会計</t>
  </si>
  <si>
    <t>和泊町水道事業会計</t>
  </si>
  <si>
    <t>和泊町国民健康保険特別会計</t>
  </si>
  <si>
    <t>和泊町後期高齢者医療特別会計</t>
  </si>
  <si>
    <t>和泊町奨学資金特別会計</t>
  </si>
  <si>
    <t>和泊町下水道事業特別会計</t>
  </si>
  <si>
    <t>和泊町農業集落排水事業特別会計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</si>
  <si>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</si>
  <si>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</si>
  <si>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</si>
  <si>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</si>
  <si>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</si>
  <si>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</si>
  <si>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</si>
  <si>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</si>
  <si>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</si>
  <si>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</si>
  <si>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</si>
  <si>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</si>
  <si>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</si>
  <si>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</si>
  <si>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</si>
  <si>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</si>
  <si>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</si>
  <si>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沖永良部農業開発組合</t>
    <rPh sb="0" eb="4">
      <t>オキノエラブ</t>
    </rPh>
    <rPh sb="4" eb="6">
      <t>ノウギョウ</t>
    </rPh>
    <rPh sb="6" eb="8">
      <t>カイハツ</t>
    </rPh>
    <rPh sb="8" eb="10">
      <t>クミアイ</t>
    </rPh>
    <phoneticPr fontId="2"/>
  </si>
  <si>
    <t>えらぶ海洋企画</t>
    <rPh sb="3" eb="5">
      <t>カイヨウ</t>
    </rPh>
    <rPh sb="5" eb="7">
      <t>キカク</t>
    </rPh>
    <phoneticPr fontId="2"/>
  </si>
  <si>
    <t>公共施設等総合管理基金</t>
    <phoneticPr fontId="5"/>
  </si>
  <si>
    <t>土地改良事業基金</t>
    <phoneticPr fontId="2"/>
  </si>
  <si>
    <t>企業版ふるさと納税基金</t>
    <rPh sb="0" eb="2">
      <t>キギョウ</t>
    </rPh>
    <rPh sb="2" eb="3">
      <t>バン</t>
    </rPh>
    <rPh sb="7" eb="9">
      <t>ノウゼイ</t>
    </rPh>
    <rPh sb="9" eb="11">
      <t>キキン</t>
    </rPh>
    <phoneticPr fontId="2"/>
  </si>
  <si>
    <t>放送施設更新準備基金</t>
    <rPh sb="0" eb="2">
      <t>ホウソウ</t>
    </rPh>
    <rPh sb="2" eb="4">
      <t>シセツ</t>
    </rPh>
    <rPh sb="4" eb="6">
      <t>コウシン</t>
    </rPh>
    <rPh sb="6" eb="8">
      <t>ジュンビ</t>
    </rPh>
    <rPh sb="8" eb="10">
      <t>キキン</t>
    </rPh>
    <phoneticPr fontId="2"/>
  </si>
  <si>
    <t>海洋療法施設維持整備基金</t>
    <rPh sb="0" eb="2">
      <t>カイヨウ</t>
    </rPh>
    <rPh sb="2" eb="4">
      <t>リョウホウ</t>
    </rPh>
    <rPh sb="4" eb="6">
      <t>シセツ</t>
    </rPh>
    <rPh sb="6" eb="8">
      <t>イジ</t>
    </rPh>
    <rPh sb="8" eb="10">
      <t>セイビ</t>
    </rPh>
    <rPh sb="10" eb="12">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</si>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</sst>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9636-4847-894D-2176F84791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328113</c:v>
                </c:pt>
                <c:pt idx="1">
                  <c:v>163311</c:v>
                </c:pt>
                <c:pt idx="2">
                  <c:v>212471</c:v>
                </c:pt>
                <c:pt idx="3">
                  <c:v>208711</c:v>
                </c:pt>
                <c:pt idx="4">
                  <c:v>107798</c:v>
                </c:pt>
              </c:numCache>
            </c:numRef>
          </c:val>
          <c:smooth val="0"/>
          <c:extLst>
            <c:ext xmlns:c16="http://schemas.microsoft.com/office/drawing/2014/chart" uri="{C3380CC4-5D6E-409C-BE32-E72D297353CC}">
              <c16:uniqueId val="{00000001-9636-4847-894D-2176F84791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5.13</c:v>
                </c:pt>
                <c:pt idx="1">
                  <c:v>3.31</c:v>
                </c:pt>
                <c:pt idx="2">
                  <c:v>1.48</c:v>
                </c:pt>
                <c:pt idx="3">
                  <c:v>1.27</c:v>
                </c:pt>
                <c:pt idx="4">
                  <c:v>3.14</c:v>
                </c:pt>
              </c:numCache>
            </c:numRef>
          </c:val>
          <c:extLst>
            <c:ext xmlns:c16="http://schemas.microsoft.com/office/drawing/2014/chart" uri="{C3380CC4-5D6E-409C-BE32-E72D297353CC}">
              <c16:uniqueId val="{00000000-F06D-405B-B421-A1E3BD5B51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26.25</c:v>
                </c:pt>
                <c:pt idx="1">
                  <c:v>26.38</c:v>
                </c:pt>
                <c:pt idx="2">
                  <c:v>30.1</c:v>
                </c:pt>
                <c:pt idx="3">
                  <c:v>32.04</c:v>
                </c:pt>
                <c:pt idx="4">
                  <c:v>23.93</c:v>
                </c:pt>
              </c:numCache>
            </c:numRef>
          </c:val>
          <c:extLst>
            <c:ext xmlns:c16="http://schemas.microsoft.com/office/drawing/2014/chart" uri="{C3380CC4-5D6E-409C-BE32-E72D297353CC}">
              <c16:uniqueId val="{00000001-F06D-405B-B421-A1E3BD5B51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1.1000000000000001</c:v>
                </c:pt>
                <c:pt idx="1">
                  <c:v>-1.53</c:v>
                </c:pt>
                <c:pt idx="2">
                  <c:v>3.06</c:v>
                </c:pt>
                <c:pt idx="3">
                  <c:v>3.74</c:v>
                </c:pt>
                <c:pt idx="4">
                  <c:v>4.5199999999999996</c:v>
                </c:pt>
              </c:numCache>
            </c:numRef>
          </c:val>
          <c:smooth val="0"/>
          <c:extLst>
            <c:ext xmlns:c16="http://schemas.microsoft.com/office/drawing/2014/chart" uri="{C3380CC4-5D6E-409C-BE32-E72D297353CC}">
              <c16:uniqueId val="{00000002-F06D-405B-B421-A1E3BD5B51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4E-46A9-9BEB-C24356EFE6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4E-46A9-9BEB-C24356EFE635}"/>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4E-46A9-9BEB-C24356EFE635}"/>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4E-46A9-9BEB-C24356EFE635}"/>
            </c:ext>
          </c:extLst>
        </c:ser>
        <c:ser>
          <c:idx val="4"/>
          <c:order val="4"/>
          <c:tx>
            <c:strRef>
              <c:f>データシート!$A$31</c:f>
              <c:strCache>
                <c:ptCount val="1"/>
                <c:pt idx="0">
                  <c:v>和泊町奨学資金特別会計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0.08</c:v>
                </c:pt>
                <c:pt idx="4">
                  <c:v>#N/A</c:v>
                </c:pt>
                <c:pt idx="5">
                  <c:v>0.13</c:v>
                </c:pt>
                <c:pt idx="6">
                  <c:v>#N/A</c:v>
                </c:pt>
                <c:pt idx="7">
                  <c:v>0.13</c:v>
                </c:pt>
                <c:pt idx="8">
                  <c:v>#N/A</c:v>
                </c:pt>
                <c:pt idx="9">
                  <c:v>0.12</c:v>
                </c:pt>
              </c:numCache>
            </c:numRef>
          </c:val>
          <c:extLst>
            <c:ext xmlns:c16="http://schemas.microsoft.com/office/drawing/2014/chart" uri="{C3380CC4-5D6E-409C-BE32-E72D297353CC}">
              <c16:uniqueId val="{00000004-274E-46A9-9BEB-C24356EFE635}"/>
            </c:ext>
          </c:extLst>
        </c:ser>
        <c:ser>
          <c:idx val="5"/>
          <c:order val="5"/>
          <c:tx>
            <c:strRef>
              <c:f>データシート!$A$32</c:f>
              <c:strCache>
                <c:ptCount val="1"/>
                <c:pt idx="0">
                  <c:v>和泊町後期高齢者医療特別会計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0.16</c:v>
                </c:pt>
                <c:pt idx="4">
                  <c:v>#N/A</c:v>
                </c:pt>
                <c:pt idx="5">
                  <c:v>0.16</c:v>
                </c:pt>
                <c:pt idx="6">
                  <c:v>#N/A</c:v>
                </c:pt>
                <c:pt idx="7">
                  <c:v>0.17</c:v>
                </c:pt>
                <c:pt idx="8">
                  <c:v>#N/A</c:v>
                </c:pt>
                <c:pt idx="9">
                  <c:v>0.15</c:v>
                </c:pt>
              </c:numCache>
            </c:numRef>
          </c:val>
          <c:extLst>
            <c:ext xmlns:c16="http://schemas.microsoft.com/office/drawing/2014/chart" uri="{C3380CC4-5D6E-409C-BE32-E72D297353CC}">
              <c16:uniqueId val="{00000005-274E-46A9-9BEB-C24356EFE635}"/>
            </c:ext>
          </c:extLst>
        </c:ser>
        <c:ser>
          <c:idx val="6"/>
          <c:order val="6"/>
          <c:tx>
            <c:strRef>
              <c:f>データシート!$A$33</c:f>
              <c:strCache>
                <c:ptCount val="1"/>
                <c:pt idx="0">
                  <c:v>和泊町国民健康保険特別会計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0.8</c:v>
                </c:pt>
                <c:pt idx="4">
                  <c:v>#N/A</c:v>
                </c:pt>
                <c:pt idx="5">
                  <c:v>0.02</c:v>
                </c:pt>
                <c:pt idx="6">
                  <c:v>#N/A</c:v>
                </c:pt>
                <c:pt idx="7">
                  <c:v>0.93</c:v>
                </c:pt>
                <c:pt idx="8">
                  <c:v>#N/A</c:v>
                </c:pt>
                <c:pt idx="9">
                  <c:v>1.19</c:v>
                </c:pt>
              </c:numCache>
            </c:numRef>
          </c:val>
          <c:extLst>
            <c:ext xmlns:c16="http://schemas.microsoft.com/office/drawing/2014/chart" uri="{C3380CC4-5D6E-409C-BE32-E72D297353CC}">
              <c16:uniqueId val="{00000006-274E-46A9-9BEB-C24356EFE635}"/>
            </c:ext>
          </c:extLst>
        </c:ser>
        <c:ser>
          <c:idx val="7"/>
          <c:order val="7"/>
          <c:tx>
            <c:strRef>
              <c:f>データシート!$A$34</c:f>
              <c:strCache>
                <c:ptCount val="1"/>
                <c:pt idx="0">
                  <c:v>和泊町水道事業会計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2.54</c:v>
                </c:pt>
                <c:pt idx="2">
                  <c:v>#N/A</c:v>
                </c:pt>
                <c:pt idx="3">
                  <c:v>2.38</c:v>
                </c:pt>
                <c:pt idx="4">
                  <c:v>#N/A</c:v>
                </c:pt>
                <c:pt idx="5">
                  <c:v>2.21</c:v>
                </c:pt>
                <c:pt idx="6">
                  <c:v>#N/A</c:v>
                </c:pt>
                <c:pt idx="7">
                  <c:v>1.61</c:v>
                </c:pt>
                <c:pt idx="8">
                  <c:v>#N/A</c:v>
                </c:pt>
                <c:pt idx="9">
                  <c:v>1.47</c:v>
                </c:pt>
              </c:numCache>
            </c:numRef>
          </c:val>
          <c:extLst>
            <c:ext xmlns:c16="http://schemas.microsoft.com/office/drawing/2014/chart" uri="{C3380CC4-5D6E-409C-BE32-E72D297353CC}">
              <c16:uniqueId val="{00000007-274E-46A9-9BEB-C24356EFE635}"/>
            </c:ext>
          </c:extLst>
        </c:ser>
        <c:ser>
          <c:idx val="8"/>
          <c:order val="8"/>
          <c:tx>
            <c:strRef>
              <c:f>データシート!$A$35</c:f>
              <c:strCache>
                <c:ptCount val="1"/>
                <c:pt idx="0">
                  <c:v>和泊町介護保険特別会計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2.04</c:v>
                </c:pt>
                <c:pt idx="4">
                  <c:v>#N/A</c:v>
                </c:pt>
                <c:pt idx="5">
                  <c:v>1.84</c:v>
                </c:pt>
                <c:pt idx="6">
                  <c:v>#N/A</c:v>
                </c:pt>
                <c:pt idx="7">
                  <c:v>1.39</c:v>
                </c:pt>
                <c:pt idx="8">
                  <c:v>#N/A</c:v>
                </c:pt>
                <c:pt idx="9">
                  <c:v>2.5299999999999998</c:v>
                </c:pt>
              </c:numCache>
            </c:numRef>
          </c:val>
          <c:extLst>
            <c:ext xmlns:c16="http://schemas.microsoft.com/office/drawing/2014/chart" uri="{C3380CC4-5D6E-409C-BE32-E72D297353CC}">
              <c16:uniqueId val="{00000008-274E-46A9-9BEB-C24356EFE6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5.12</c:v>
                </c:pt>
                <c:pt idx="2">
                  <c:v>#N/A</c:v>
                </c:pt>
                <c:pt idx="3">
                  <c:v>3.22</c:v>
                </c:pt>
                <c:pt idx="4">
                  <c:v>#N/A</c:v>
                </c:pt>
                <c:pt idx="5">
                  <c:v>1.34</c:v>
                </c:pt>
                <c:pt idx="6">
                  <c:v>#N/A</c:v>
                </c:pt>
                <c:pt idx="7">
                  <c:v>1.1299999999999999</c:v>
                </c:pt>
                <c:pt idx="8">
                  <c:v>#N/A</c:v>
                </c:pt>
                <c:pt idx="9">
                  <c:v>3.01</c:v>
                </c:pt>
              </c:numCache>
            </c:numRef>
          </c:val>
          <c:extLst>
            <c:ext xmlns:c16="http://schemas.microsoft.com/office/drawing/2014/chart" uri="{C3380CC4-5D6E-409C-BE32-E72D297353CC}">
              <c16:uniqueId val="{00000009-274E-46A9-9BEB-C24356EFE6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944</c:v>
                </c:pt>
                <c:pt idx="5">
                  <c:v>930</c:v>
                </c:pt>
                <c:pt idx="8">
                  <c:v>884</c:v>
                </c:pt>
                <c:pt idx="11">
                  <c:v>867</c:v>
                </c:pt>
                <c:pt idx="14">
                  <c:v>757</c:v>
                </c:pt>
              </c:numCache>
            </c:numRef>
          </c:val>
          <c:extLst>
            <c:ext xmlns:c16="http://schemas.microsoft.com/office/drawing/2014/chart" uri="{C3380CC4-5D6E-409C-BE32-E72D297353CC}">
              <c16:uniqueId val="{00000000-F5B0-4AF1-A9FB-0ACFA42F4A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B0-4AF1-A9FB-0ACFA42F4A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5B0-4AF1-A9FB-0ACFA42F4A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10</c:v>
                </c:pt>
                <c:pt idx="6">
                  <c:v>8</c:v>
                </c:pt>
                <c:pt idx="9">
                  <c:v>9</c:v>
                </c:pt>
                <c:pt idx="12">
                  <c:v>9</c:v>
                </c:pt>
              </c:numCache>
            </c:numRef>
          </c:val>
          <c:extLst>
            <c:ext xmlns:c16="http://schemas.microsoft.com/office/drawing/2014/chart" uri="{C3380CC4-5D6E-409C-BE32-E72D297353CC}">
              <c16:uniqueId val="{00000003-F5B0-4AF1-A9FB-0ACFA42F4A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234</c:v>
                </c:pt>
                <c:pt idx="3">
                  <c:v>242</c:v>
                </c:pt>
                <c:pt idx="6">
                  <c:v>240</c:v>
                </c:pt>
                <c:pt idx="9">
                  <c:v>244</c:v>
                </c:pt>
                <c:pt idx="12">
                  <c:v>254</c:v>
                </c:pt>
              </c:numCache>
            </c:numRef>
          </c:val>
          <c:extLst>
            <c:ext xmlns:c16="http://schemas.microsoft.com/office/drawing/2014/chart" uri="{C3380CC4-5D6E-409C-BE32-E72D297353CC}">
              <c16:uniqueId val="{00000004-F5B0-4AF1-A9FB-0ACFA42F4A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B0-4AF1-A9FB-0ACFA42F4A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B0-4AF1-A9FB-0ACFA42F4A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1161</c:v>
                </c:pt>
                <c:pt idx="3">
                  <c:v>1174</c:v>
                </c:pt>
                <c:pt idx="6">
                  <c:v>1151</c:v>
                </c:pt>
                <c:pt idx="9">
                  <c:v>1172</c:v>
                </c:pt>
                <c:pt idx="12">
                  <c:v>1058</c:v>
                </c:pt>
              </c:numCache>
            </c:numRef>
          </c:val>
          <c:extLst>
            <c:ext xmlns:c16="http://schemas.microsoft.com/office/drawing/2014/chart" uri="{C3380CC4-5D6E-409C-BE32-E72D297353CC}">
              <c16:uniqueId val="{00000007-F5B0-4AF1-A9FB-0ACFA42F4A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460</c:v>
                </c:pt>
                <c:pt idx="2">
                  <c:v>#N/A</c:v>
                </c:pt>
                <c:pt idx="3">
                  <c:v>#N/A</c:v>
                </c:pt>
                <c:pt idx="4">
                  <c:v>496</c:v>
                </c:pt>
                <c:pt idx="5">
                  <c:v>#N/A</c:v>
                </c:pt>
                <c:pt idx="6">
                  <c:v>#N/A</c:v>
                </c:pt>
                <c:pt idx="7">
                  <c:v>515</c:v>
                </c:pt>
                <c:pt idx="8">
                  <c:v>#N/A</c:v>
                </c:pt>
                <c:pt idx="9">
                  <c:v>#N/A</c:v>
                </c:pt>
                <c:pt idx="10">
                  <c:v>558</c:v>
                </c:pt>
                <c:pt idx="11">
                  <c:v>#N/A</c:v>
                </c:pt>
                <c:pt idx="12">
                  <c:v>#N/A</c:v>
                </c:pt>
                <c:pt idx="13">
                  <c:v>564</c:v>
                </c:pt>
                <c:pt idx="14">
                  <c:v>#N/A</c:v>
                </c:pt>
              </c:numCache>
            </c:numRef>
          </c:val>
          <c:smooth val="0"/>
          <c:extLst>
            <c:ext xmlns:c16="http://schemas.microsoft.com/office/drawing/2014/chart" uri="{C3380CC4-5D6E-409C-BE32-E72D297353CC}">
              <c16:uniqueId val="{00000008-F5B0-4AF1-A9FB-0ACFA42F4A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7088</c:v>
                </c:pt>
                <c:pt idx="5">
                  <c:v>6773</c:v>
                </c:pt>
                <c:pt idx="8">
                  <c:v>6393</c:v>
                </c:pt>
                <c:pt idx="11">
                  <c:v>5898</c:v>
                </c:pt>
                <c:pt idx="14">
                  <c:v>5476</c:v>
                </c:pt>
              </c:numCache>
            </c:numRef>
          </c:val>
          <c:extLst>
            <c:ext xmlns:c16="http://schemas.microsoft.com/office/drawing/2014/chart" uri="{C3380CC4-5D6E-409C-BE32-E72D297353CC}">
              <c16:uniqueId val="{00000000-72F4-40FC-9058-0E16E399F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864</c:v>
                </c:pt>
                <c:pt idx="5">
                  <c:v>954</c:v>
                </c:pt>
                <c:pt idx="8">
                  <c:v>853</c:v>
                </c:pt>
                <c:pt idx="11">
                  <c:v>839</c:v>
                </c:pt>
                <c:pt idx="14">
                  <c:v>814</c:v>
                </c:pt>
              </c:numCache>
            </c:numRef>
          </c:val>
          <c:extLst>
            <c:ext xmlns:c16="http://schemas.microsoft.com/office/drawing/2014/chart" uri="{C3380CC4-5D6E-409C-BE32-E72D297353CC}">
              <c16:uniqueId val="{00000001-72F4-40FC-9058-0E16E399F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2551</c:v>
                </c:pt>
                <c:pt idx="5">
                  <c:v>2542</c:v>
                </c:pt>
                <c:pt idx="8">
                  <c:v>2820</c:v>
                </c:pt>
                <c:pt idx="11">
                  <c:v>3177</c:v>
                </c:pt>
                <c:pt idx="14">
                  <c:v>3865</c:v>
                </c:pt>
              </c:numCache>
            </c:numRef>
          </c:val>
          <c:extLst>
            <c:ext xmlns:c16="http://schemas.microsoft.com/office/drawing/2014/chart" uri="{C3380CC4-5D6E-409C-BE32-E72D297353CC}">
              <c16:uniqueId val="{00000002-72F4-40FC-9058-0E16E399F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4-40FC-9058-0E16E399F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4-40FC-9058-0E16E399F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F4-40FC-9058-0E16E399F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698</c:v>
                </c:pt>
                <c:pt idx="3">
                  <c:v>770</c:v>
                </c:pt>
                <c:pt idx="6">
                  <c:v>685</c:v>
                </c:pt>
                <c:pt idx="9">
                  <c:v>693</c:v>
                </c:pt>
                <c:pt idx="12">
                  <c:v>648</c:v>
                </c:pt>
              </c:numCache>
            </c:numRef>
          </c:val>
          <c:extLst>
            <c:ext xmlns:c16="http://schemas.microsoft.com/office/drawing/2014/chart" uri="{C3380CC4-5D6E-409C-BE32-E72D297353CC}">
              <c16:uniqueId val="{00000006-72F4-40FC-9058-0E16E399F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87</c:v>
                </c:pt>
                <c:pt idx="3">
                  <c:v>88</c:v>
                </c:pt>
                <c:pt idx="6">
                  <c:v>78</c:v>
                </c:pt>
                <c:pt idx="9">
                  <c:v>68</c:v>
                </c:pt>
                <c:pt idx="12">
                  <c:v>58</c:v>
                </c:pt>
              </c:numCache>
            </c:numRef>
          </c:val>
          <c:extLst>
            <c:ext xmlns:c16="http://schemas.microsoft.com/office/drawing/2014/chart" uri="{C3380CC4-5D6E-409C-BE32-E72D297353CC}">
              <c16:uniqueId val="{00000007-72F4-40FC-9058-0E16E399F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2740</c:v>
                </c:pt>
                <c:pt idx="3">
                  <c:v>2585</c:v>
                </c:pt>
                <c:pt idx="6">
                  <c:v>2404</c:v>
                </c:pt>
                <c:pt idx="9">
                  <c:v>2236</c:v>
                </c:pt>
                <c:pt idx="12">
                  <c:v>2095</c:v>
                </c:pt>
              </c:numCache>
            </c:numRef>
          </c:val>
          <c:extLst>
            <c:ext xmlns:c16="http://schemas.microsoft.com/office/drawing/2014/chart" uri="{C3380CC4-5D6E-409C-BE32-E72D297353CC}">
              <c16:uniqueId val="{00000008-72F4-40FC-9058-0E16E399F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F4-40FC-9058-0E16E399F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10356</c:v>
                </c:pt>
                <c:pt idx="3">
                  <c:v>9965</c:v>
                </c:pt>
                <c:pt idx="6">
                  <c:v>9584</c:v>
                </c:pt>
                <c:pt idx="9">
                  <c:v>9041</c:v>
                </c:pt>
                <c:pt idx="12">
                  <c:v>8555</c:v>
                </c:pt>
              </c:numCache>
            </c:numRef>
          </c:val>
          <c:extLst>
            <c:ext xmlns:c16="http://schemas.microsoft.com/office/drawing/2014/chart" uri="{C3380CC4-5D6E-409C-BE32-E72D297353CC}">
              <c16:uniqueId val="{0000000A-72F4-40FC-9058-0E16E399F2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3378</c:v>
                </c:pt>
                <c:pt idx="2">
                  <c:v>#N/A</c:v>
                </c:pt>
                <c:pt idx="3">
                  <c:v>#N/A</c:v>
                </c:pt>
                <c:pt idx="4">
                  <c:v>3139</c:v>
                </c:pt>
                <c:pt idx="5">
                  <c:v>#N/A</c:v>
                </c:pt>
                <c:pt idx="6">
                  <c:v>#N/A</c:v>
                </c:pt>
                <c:pt idx="7">
                  <c:v>2686</c:v>
                </c:pt>
                <c:pt idx="8">
                  <c:v>#N/A</c:v>
                </c:pt>
                <c:pt idx="9">
                  <c:v>#N/A</c:v>
                </c:pt>
                <c:pt idx="10">
                  <c:v>2123</c:v>
                </c:pt>
                <c:pt idx="11">
                  <c:v>#N/A</c:v>
                </c:pt>
                <c:pt idx="12">
                  <c:v>#N/A</c:v>
                </c:pt>
                <c:pt idx="13">
                  <c:v>1201</c:v>
                </c:pt>
                <c:pt idx="14">
                  <c:v>#N/A</c:v>
                </c:pt>
              </c:numCache>
            </c:numRef>
          </c:val>
          <c:smooth val="0"/>
          <c:extLst>
            <c:ext xmlns:c16="http://schemas.microsoft.com/office/drawing/2014/chart" uri="{C3380CC4-5D6E-409C-BE32-E72D297353CC}">
              <c16:uniqueId val="{0000000B-72F4-40FC-9058-0E16E399F2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1200</c:v>
                </c:pt>
                <c:pt idx="1">
                  <c:v>1364</c:v>
                </c:pt>
                <c:pt idx="2">
                  <c:v>974</c:v>
                </c:pt>
              </c:numCache>
            </c:numRef>
          </c:val>
          <c:extLst>
            <c:ext xmlns:c16="http://schemas.microsoft.com/office/drawing/2014/chart" uri="{C3380CC4-5D6E-409C-BE32-E72D297353CC}">
              <c16:uniqueId val="{00000000-796E-46DD-9045-E484204BC5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163</c:v>
                </c:pt>
                <c:pt idx="1">
                  <c:v>165</c:v>
                </c:pt>
                <c:pt idx="2">
                  <c:v>175</c:v>
                </c:pt>
              </c:numCache>
            </c:numRef>
          </c:val>
          <c:extLst>
            <c:ext xmlns:c16="http://schemas.microsoft.com/office/drawing/2014/chart" uri="{C3380CC4-5D6E-409C-BE32-E72D297353CC}">
              <c16:uniqueId val="{00000001-796E-46DD-9045-E484204BC5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1316</c:v>
                </c:pt>
                <c:pt idx="1">
                  <c:v>1488</c:v>
                </c:pt>
                <c:pt idx="2">
                  <c:v>2500</c:v>
                </c:pt>
              </c:numCache>
            </c:numRef>
          </c:val>
          <c:extLst>
            <c:ext xmlns:c16="http://schemas.microsoft.com/office/drawing/2014/chart" uri="{C3380CC4-5D6E-409C-BE32-E72D297353CC}">
              <c16:uniqueId val="{00000002-796E-46DD-9045-E484204BC5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　元利償還金については</a:t>
          </a:r>
          <a:r>
            <a:rPr kumimoji="1" lang="en-US" altLang="ja-JP" sz="1050">
              <a:solidFill>
                <a:schemeClr val="dk1"/>
              </a:solidFill>
              <a:effectLst/>
              <a:latin typeface="+mn-lt"/>
              <a:ea typeface="+mn-ea"/>
              <a:cs typeface="+mn-cs"/>
            </a:rPr>
            <a:t>114</a:t>
          </a:r>
          <a:r>
            <a:rPr kumimoji="1" lang="ja-JP" altLang="ja-JP" sz="1050">
              <a:solidFill>
                <a:schemeClr val="dk1"/>
              </a:solidFill>
              <a:effectLst/>
              <a:latin typeface="+mn-lt"/>
              <a:ea typeface="+mn-ea"/>
              <a:cs typeface="+mn-cs"/>
            </a:rPr>
            <a:t>百万円増加し，公営企業債の元利償還金に対する繰入金は</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百万円増加しているが，算入公債費等については，</a:t>
          </a:r>
          <a:r>
            <a:rPr kumimoji="1" lang="en-US" altLang="ja-JP" sz="1050">
              <a:solidFill>
                <a:schemeClr val="dk1"/>
              </a:solidFill>
              <a:effectLst/>
              <a:latin typeface="+mn-lt"/>
              <a:ea typeface="+mn-ea"/>
              <a:cs typeface="+mn-cs"/>
            </a:rPr>
            <a:t>110</a:t>
          </a:r>
          <a:r>
            <a:rPr kumimoji="1" lang="ja-JP" altLang="ja-JP" sz="1050">
              <a:solidFill>
                <a:schemeClr val="dk1"/>
              </a:solidFill>
              <a:effectLst/>
              <a:latin typeface="+mn-lt"/>
              <a:ea typeface="+mn-ea"/>
              <a:cs typeface="+mn-cs"/>
            </a:rPr>
            <a:t>百万円減少したため，質公債費比率の分子は，</a:t>
          </a:r>
          <a:r>
            <a:rPr kumimoji="1" lang="ja-JP" altLang="en-US" sz="1050">
              <a:solidFill>
                <a:schemeClr val="dk1"/>
              </a:solidFill>
              <a:effectLst/>
              <a:latin typeface="+mn-lt"/>
              <a:ea typeface="+mn-ea"/>
              <a:cs typeface="+mn-cs"/>
            </a:rPr>
            <a:t>６</a:t>
          </a:r>
          <a:r>
            <a:rPr kumimoji="1" lang="ja-JP" altLang="ja-JP" sz="1050">
              <a:solidFill>
                <a:schemeClr val="dk1"/>
              </a:solidFill>
              <a:effectLst/>
              <a:latin typeface="+mn-lt"/>
              <a:ea typeface="+mn-ea"/>
              <a:cs typeface="+mn-cs"/>
            </a:rPr>
            <a:t>百万円の増となった。</a:t>
          </a:r>
          <a:endParaRPr lang="ja-JP" altLang="ja-JP" sz="1200">
            <a:effectLst/>
          </a:endParaRPr>
        </a:p>
        <a:p>
          <a:r>
            <a:rPr kumimoji="1" lang="ja-JP" altLang="ja-JP" sz="1050">
              <a:solidFill>
                <a:schemeClr val="dk1"/>
              </a:solidFill>
              <a:effectLst/>
              <a:latin typeface="+mn-lt"/>
              <a:ea typeface="+mn-ea"/>
              <a:cs typeface="+mn-cs"/>
            </a:rPr>
            <a:t>　今後は，各種起債の償還が順調に進むと思われるが，新庁舎建設事業に対する地方債の元利償還が開始され</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ことから大幅な減少は見込めない。公営企業債の元利償還金に対する繰入金は，既存施設の維持管理や人口の減少等で，大幅な改善は見込めない。今後とも，新規地方債の発行抑制に努めるとともに，公営企業会計等の料金の見直し等も検討する必要がある。</a:t>
          </a:r>
          <a:endParaRPr lang="ja-JP" altLang="ja-JP" sz="12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減債基金残高のうち，実質公債比率の算定に用いる満期一括償還地方債の償還の財源として積み立てた額は無し。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50">
              <a:solidFill>
                <a:schemeClr val="dk1"/>
              </a:solidFill>
              <a:effectLst/>
              <a:latin typeface="+mn-lt"/>
              <a:ea typeface="+mn-ea"/>
              <a:cs typeface="+mn-cs"/>
            </a:rPr>
            <a:t>　各種起債の償還が進んだことと，各種基金を</a:t>
          </a:r>
          <a:r>
            <a:rPr kumimoji="1" lang="ja-JP" altLang="en-US" sz="1150">
              <a:solidFill>
                <a:schemeClr val="dk1"/>
              </a:solidFill>
              <a:effectLst/>
              <a:latin typeface="+mn-lt"/>
              <a:ea typeface="+mn-ea"/>
              <a:cs typeface="+mn-cs"/>
            </a:rPr>
            <a:t>多く</a:t>
          </a:r>
          <a:r>
            <a:rPr kumimoji="1" lang="ja-JP" altLang="ja-JP" sz="1150">
              <a:solidFill>
                <a:schemeClr val="dk1"/>
              </a:solidFill>
              <a:effectLst/>
              <a:latin typeface="+mn-lt"/>
              <a:ea typeface="+mn-ea"/>
              <a:cs typeface="+mn-cs"/>
            </a:rPr>
            <a:t>積み立てたことから，将来負担比率は前年度より改善した。今後も継続して財政健全化に取り組む。また，基金については，財政調整基金は</a:t>
          </a:r>
          <a:r>
            <a:rPr kumimoji="1" lang="ja-JP" altLang="en-US" sz="1150">
              <a:solidFill>
                <a:schemeClr val="dk1"/>
              </a:solidFill>
              <a:effectLst/>
              <a:latin typeface="+mn-lt"/>
              <a:ea typeface="+mn-ea"/>
              <a:cs typeface="+mn-cs"/>
            </a:rPr>
            <a:t>標準財政規模の一定割合を</a:t>
          </a:r>
          <a:r>
            <a:rPr kumimoji="1" lang="ja-JP" altLang="ja-JP" sz="1150">
              <a:solidFill>
                <a:schemeClr val="dk1"/>
              </a:solidFill>
              <a:effectLst/>
              <a:latin typeface="+mn-lt"/>
              <a:ea typeface="+mn-ea"/>
              <a:cs typeface="+mn-cs"/>
            </a:rPr>
            <a:t>維持し，特定目的基金については，</a:t>
          </a:r>
          <a:r>
            <a:rPr kumimoji="1" lang="ja-JP" altLang="en-US" sz="1150">
              <a:solidFill>
                <a:schemeClr val="dk1"/>
              </a:solidFill>
              <a:effectLst/>
              <a:latin typeface="+mn-lt"/>
              <a:ea typeface="+mn-ea"/>
              <a:cs typeface="+mn-cs"/>
            </a:rPr>
            <a:t>有線テレビや防災無線の更新</a:t>
          </a:r>
          <a:r>
            <a:rPr kumimoji="1" lang="ja-JP" altLang="ja-JP" sz="1150">
              <a:solidFill>
                <a:schemeClr val="dk1"/>
              </a:solidFill>
              <a:effectLst/>
              <a:latin typeface="+mn-lt"/>
              <a:ea typeface="+mn-ea"/>
              <a:cs typeface="+mn-cs"/>
            </a:rPr>
            <a:t>等，公共施設等総合管理基金及び令和</a:t>
          </a:r>
          <a:r>
            <a:rPr kumimoji="1" lang="ja-JP" altLang="en-US" sz="1150">
              <a:solidFill>
                <a:schemeClr val="dk1"/>
              </a:solidFill>
              <a:effectLst/>
              <a:latin typeface="+mn-lt"/>
              <a:ea typeface="+mn-ea"/>
              <a:cs typeface="+mn-cs"/>
            </a:rPr>
            <a:t>４</a:t>
          </a:r>
          <a:r>
            <a:rPr kumimoji="1" lang="ja-JP" altLang="ja-JP" sz="1150">
              <a:solidFill>
                <a:schemeClr val="dk1"/>
              </a:solidFill>
              <a:effectLst/>
              <a:latin typeface="+mn-lt"/>
              <a:ea typeface="+mn-ea"/>
              <a:cs typeface="+mn-cs"/>
            </a:rPr>
            <a:t>年度から</a:t>
          </a:r>
          <a:r>
            <a:rPr kumimoji="1" lang="ja-JP" altLang="en-US" sz="1150">
              <a:solidFill>
                <a:schemeClr val="dk1"/>
              </a:solidFill>
              <a:effectLst/>
              <a:latin typeface="+mn-lt"/>
              <a:ea typeface="+mn-ea"/>
              <a:cs typeface="+mn-cs"/>
            </a:rPr>
            <a:t>積立開始した</a:t>
          </a:r>
          <a:r>
            <a:rPr kumimoji="1" lang="ja-JP" altLang="ja-JP" sz="1150">
              <a:solidFill>
                <a:schemeClr val="dk1"/>
              </a:solidFill>
              <a:effectLst/>
              <a:latin typeface="+mn-lt"/>
              <a:ea typeface="+mn-ea"/>
              <a:cs typeface="+mn-cs"/>
            </a:rPr>
            <a:t>総合交流施設建設基金等への積極的な積立を行い，基金の目的に合わせて有効に活用する。また，基金の一部を</a:t>
          </a:r>
          <a:r>
            <a:rPr kumimoji="1" lang="ja-JP" altLang="en-US" sz="1150">
              <a:solidFill>
                <a:schemeClr val="dk1"/>
              </a:solidFill>
              <a:effectLst/>
              <a:latin typeface="+mn-lt"/>
              <a:ea typeface="+mn-ea"/>
              <a:cs typeface="+mn-cs"/>
            </a:rPr>
            <a:t>債券</a:t>
          </a:r>
          <a:r>
            <a:rPr kumimoji="1" lang="ja-JP" altLang="ja-JP" sz="1150">
              <a:solidFill>
                <a:schemeClr val="dk1"/>
              </a:solidFill>
              <a:effectLst/>
              <a:latin typeface="+mn-lt"/>
              <a:ea typeface="+mn-ea"/>
              <a:cs typeface="+mn-cs"/>
            </a:rPr>
            <a:t>運用し</a:t>
          </a:r>
          <a:r>
            <a:rPr kumimoji="1" lang="ja-JP" altLang="en-US" sz="1150">
              <a:solidFill>
                <a:schemeClr val="dk1"/>
              </a:solidFill>
              <a:effectLst/>
              <a:latin typeface="+mn-lt"/>
              <a:ea typeface="+mn-ea"/>
              <a:cs typeface="+mn-cs"/>
            </a:rPr>
            <a:t>，財源確保に努める</a:t>
          </a:r>
          <a:r>
            <a:rPr kumimoji="1" lang="ja-JP" altLang="ja-JP" sz="1150">
              <a:solidFill>
                <a:schemeClr val="dk1"/>
              </a:solidFill>
              <a:effectLst/>
              <a:latin typeface="+mn-lt"/>
              <a:ea typeface="+mn-ea"/>
              <a:cs typeface="+mn-cs"/>
            </a:rPr>
            <a:t>。</a:t>
          </a:r>
          <a:endParaRPr lang="ja-JP" altLang="ja-JP" sz="11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3,650</a:t>
          </a:r>
          <a:r>
            <a:rPr kumimoji="1" lang="ja-JP" altLang="ja-JP" sz="1100">
              <a:solidFill>
                <a:schemeClr val="dk1"/>
              </a:solidFill>
              <a:effectLst/>
              <a:latin typeface="+mn-lt"/>
              <a:ea typeface="+mn-ea"/>
              <a:cs typeface="+mn-cs"/>
            </a:rPr>
            <a:t>百万円となっており，前年度から約</a:t>
          </a:r>
          <a:r>
            <a:rPr kumimoji="1" lang="en-US" altLang="ja-JP" sz="1100">
              <a:solidFill>
                <a:schemeClr val="dk1"/>
              </a:solidFill>
              <a:effectLst/>
              <a:latin typeface="+mn-lt"/>
              <a:ea typeface="+mn-ea"/>
              <a:cs typeface="+mn-cs"/>
            </a:rPr>
            <a:t>633</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・これは，公共施設等総合管理基金に</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企業版ふるさと納税基金</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，和泊町総合交流施設建設基金に</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の積立が増加したことなどが主な要因である。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標準財政規模の一定割合を</a:t>
          </a:r>
          <a:r>
            <a:rPr kumimoji="1" lang="ja-JP" altLang="ja-JP" sz="1100">
              <a:solidFill>
                <a:schemeClr val="dk1"/>
              </a:solidFill>
              <a:effectLst/>
              <a:latin typeface="+mn-lt"/>
              <a:ea typeface="+mn-ea"/>
              <a:cs typeface="+mn-cs"/>
            </a:rPr>
            <a:t>維持し，特定目的基金への積み立てを増やしていく。特に，令和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から積立開始した</a:t>
          </a:r>
          <a:r>
            <a:rPr kumimoji="1" lang="ja-JP" altLang="ja-JP" sz="1100">
              <a:solidFill>
                <a:schemeClr val="dk1"/>
              </a:solidFill>
              <a:effectLst/>
              <a:latin typeface="+mn-lt"/>
              <a:ea typeface="+mn-ea"/>
              <a:cs typeface="+mn-cs"/>
            </a:rPr>
            <a:t>和泊町総合交流施設建設基金や老朽化が著しい海洋療法施設維持整備基金を中心に積立を行う。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・和泊町公共施設等総合管理基金：新庁舎をはじめとする公共施設の維持管理に関する経費</a:t>
          </a:r>
          <a:endParaRPr lang="ja-JP" altLang="ja-JP" sz="1400">
            <a:effectLst/>
          </a:endParaRPr>
        </a:p>
        <a:p>
          <a:r>
            <a:rPr kumimoji="1" lang="ja-JP" altLang="ja-JP" sz="1100">
              <a:solidFill>
                <a:schemeClr val="dk1"/>
              </a:solidFill>
              <a:effectLst/>
              <a:latin typeface="+mn-lt"/>
              <a:ea typeface="+mn-ea"/>
              <a:cs typeface="+mn-cs"/>
            </a:rPr>
            <a:t>・和泊町土地改良事業基金：国営沖永良部土地改良事業（地下ダム事業）の地元負担金に関する経費</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和泊町企業版ふるさと納税</a:t>
          </a:r>
          <a:r>
            <a:rPr kumimoji="1" lang="ja-JP" altLang="ja-JP" sz="1100">
              <a:solidFill>
                <a:schemeClr val="dk1"/>
              </a:solidFill>
              <a:effectLst/>
              <a:latin typeface="+mn-lt"/>
              <a:ea typeface="+mn-ea"/>
              <a:cs typeface="+mn-cs"/>
            </a:rPr>
            <a:t>基金：個性豊かで活力あるふるさとづくり事業への活用</a:t>
          </a:r>
          <a:endParaRPr lang="ja-JP" altLang="ja-JP" sz="1400">
            <a:effectLst/>
          </a:endParaRPr>
        </a:p>
        <a:p>
          <a:r>
            <a:rPr kumimoji="1" lang="ja-JP" altLang="ja-JP" sz="1100">
              <a:solidFill>
                <a:schemeClr val="dk1"/>
              </a:solidFill>
              <a:effectLst/>
              <a:latin typeface="+mn-lt"/>
              <a:ea typeface="+mn-ea"/>
              <a:cs typeface="+mn-cs"/>
            </a:rPr>
            <a:t>・和泊町</a:t>
          </a:r>
          <a:r>
            <a:rPr kumimoji="1" lang="ja-JP" altLang="en-US" sz="1100">
              <a:solidFill>
                <a:schemeClr val="dk1"/>
              </a:solidFill>
              <a:effectLst/>
              <a:latin typeface="+mn-lt"/>
              <a:ea typeface="+mn-ea"/>
              <a:cs typeface="+mn-cs"/>
            </a:rPr>
            <a:t>放送施設更新準備基金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和泊町有線テレビ及び防災無線の更新に要する経費</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・和泊町</a:t>
          </a:r>
          <a:r>
            <a:rPr kumimoji="1" lang="ja-JP" altLang="en-US" sz="1100">
              <a:solidFill>
                <a:schemeClr val="dk1"/>
              </a:solidFill>
              <a:effectLst/>
              <a:latin typeface="+mn-lt"/>
              <a:ea typeface="+mn-ea"/>
              <a:cs typeface="+mn-cs"/>
            </a:rPr>
            <a:t>海洋療法施設維持整備基金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和泊町海洋療法施設の維持補修等に要する経費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・和泊町公共施設等総合管理基金：</a:t>
          </a:r>
          <a:r>
            <a:rPr kumimoji="1" lang="ja-JP" altLang="en-US" sz="1100">
              <a:solidFill>
                <a:schemeClr val="dk1"/>
              </a:solidFill>
              <a:effectLst/>
              <a:latin typeface="+mn-lt"/>
              <a:ea typeface="+mn-ea"/>
              <a:cs typeface="+mn-cs"/>
            </a:rPr>
            <a:t>財政調整基金の残高調整及び</a:t>
          </a:r>
          <a:r>
            <a:rPr kumimoji="1" lang="ja-JP" altLang="ja-JP" sz="1100">
              <a:solidFill>
                <a:schemeClr val="dk1"/>
              </a:solidFill>
              <a:effectLst/>
              <a:latin typeface="+mn-lt"/>
              <a:ea typeface="+mn-ea"/>
              <a:cs typeface="+mn-cs"/>
            </a:rPr>
            <a:t>公共施設の維持管理</a:t>
          </a:r>
          <a:r>
            <a:rPr kumimoji="1" lang="ja-JP" altLang="en-US" sz="1100">
              <a:solidFill>
                <a:schemeClr val="dk1"/>
              </a:solidFill>
              <a:effectLst/>
              <a:latin typeface="+mn-lt"/>
              <a:ea typeface="+mn-ea"/>
              <a:cs typeface="+mn-cs"/>
            </a:rPr>
            <a:t>に充てる</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百万円積立を行った。</a:t>
          </a:r>
          <a:endParaRPr lang="ja-JP" altLang="ja-JP" sz="1400">
            <a:effectLst/>
          </a:endParaRPr>
        </a:p>
        <a:p>
          <a:r>
            <a:rPr kumimoji="1" lang="ja-JP" altLang="ja-JP" sz="1100">
              <a:solidFill>
                <a:schemeClr val="dk1"/>
              </a:solidFill>
              <a:effectLst/>
              <a:latin typeface="+mn-lt"/>
              <a:ea typeface="+mn-ea"/>
              <a:cs typeface="+mn-cs"/>
            </a:rPr>
            <a:t>・和泊町土地改良事業基金：令和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年度に完了予定の国営沖永良部土地改良事業（地下ダム事業）地元負担金に充てるため</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a:t>
          </a:r>
          <a:r>
            <a:rPr kumimoji="1" lang="ja-JP" altLang="ja-JP" sz="1100">
              <a:solidFill>
                <a:schemeClr val="dk1"/>
              </a:solidFill>
              <a:effectLst/>
              <a:latin typeface="+mn-lt"/>
              <a:ea typeface="+mn-ea"/>
              <a:cs typeface="+mn-cs"/>
            </a:rPr>
            <a:t>企業版ふるさと納税基金：</a:t>
          </a:r>
          <a:r>
            <a:rPr kumimoji="1" lang="ja-JP" altLang="en-US" sz="1100">
              <a:solidFill>
                <a:schemeClr val="dk1"/>
              </a:solidFill>
              <a:effectLst/>
              <a:latin typeface="+mn-lt"/>
              <a:ea typeface="+mn-ea"/>
              <a:cs typeface="+mn-cs"/>
            </a:rPr>
            <a:t>企業版</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金の増により</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百万円積立を行った。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・和泊町放送施設更新準備基金：和泊町有線テレビ及び防災無線の更新</a:t>
          </a:r>
          <a:r>
            <a:rPr kumimoji="1" lang="ja-JP" altLang="en-US" sz="1100">
              <a:solidFill>
                <a:schemeClr val="dk1"/>
              </a:solidFill>
              <a:effectLst/>
              <a:latin typeface="+mn-lt"/>
              <a:ea typeface="+mn-ea"/>
              <a:cs typeface="+mn-cs"/>
            </a:rPr>
            <a:t>の準備基金として</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積立を行った。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・和泊町海洋療法施設維持整備基金：</a:t>
          </a:r>
          <a:r>
            <a:rPr kumimoji="1" lang="ja-JP" altLang="en-US" sz="1100">
              <a:solidFill>
                <a:schemeClr val="dk1"/>
              </a:solidFill>
              <a:effectLst/>
              <a:latin typeface="+mn-lt"/>
              <a:ea typeface="+mn-ea"/>
              <a:cs typeface="+mn-cs"/>
            </a:rPr>
            <a:t>老朽化した</a:t>
          </a:r>
          <a:r>
            <a:rPr kumimoji="1" lang="ja-JP" altLang="ja-JP" sz="1100">
              <a:solidFill>
                <a:schemeClr val="dk1"/>
              </a:solidFill>
              <a:effectLst/>
              <a:latin typeface="+mn-lt"/>
              <a:ea typeface="+mn-ea"/>
              <a:cs typeface="+mn-cs"/>
            </a:rPr>
            <a:t>海洋療法施設の維持補修等</a:t>
          </a:r>
          <a:r>
            <a:rPr kumimoji="1" lang="ja-JP" altLang="en-US" sz="1100">
              <a:solidFill>
                <a:schemeClr val="dk1"/>
              </a:solidFill>
              <a:effectLst/>
              <a:latin typeface="+mn-lt"/>
              <a:ea typeface="+mn-ea"/>
              <a:cs typeface="+mn-cs"/>
            </a:rPr>
            <a:t>に充てるため</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・和泊町公共施設等総合管理基金：公共施設等の長寿命化・統廃合等へ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活用を図る。</a:t>
          </a:r>
          <a:endParaRPr lang="ja-JP" altLang="ja-JP" sz="1400">
            <a:effectLst/>
          </a:endParaRPr>
        </a:p>
        <a:p>
          <a:r>
            <a:rPr kumimoji="1" lang="ja-JP" altLang="ja-JP" sz="1100">
              <a:solidFill>
                <a:schemeClr val="dk1"/>
              </a:solidFill>
              <a:effectLst/>
              <a:latin typeface="+mn-lt"/>
              <a:ea typeface="+mn-ea"/>
              <a:cs typeface="+mn-cs"/>
            </a:rPr>
            <a:t>・和泊町土地改良事業基金：事業完了まで毎年度積み立て，負担金支払い時の財政負担の軽減を図る。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和泊町</a:t>
          </a:r>
          <a:r>
            <a:rPr kumimoji="1" lang="ja-JP" altLang="ja-JP" sz="1100">
              <a:solidFill>
                <a:schemeClr val="dk1"/>
              </a:solidFill>
              <a:effectLst/>
              <a:latin typeface="+mn-lt"/>
              <a:ea typeface="+mn-ea"/>
              <a:cs typeface="+mn-cs"/>
            </a:rPr>
            <a:t>企業版ふるさと納税基金：</a:t>
          </a:r>
          <a:r>
            <a:rPr kumimoji="1" lang="ja-JP" altLang="en-US" sz="1100">
              <a:solidFill>
                <a:schemeClr val="dk1"/>
              </a:solidFill>
              <a:effectLst/>
              <a:latin typeface="+mn-lt"/>
              <a:ea typeface="+mn-ea"/>
              <a:cs typeface="+mn-cs"/>
            </a:rPr>
            <a:t>寄附した法人の意向を基に</a:t>
          </a:r>
          <a:r>
            <a:rPr kumimoji="1" lang="ja-JP" altLang="ja-JP" sz="1100">
              <a:solidFill>
                <a:schemeClr val="dk1"/>
              </a:solidFill>
              <a:effectLst/>
              <a:latin typeface="+mn-lt"/>
              <a:ea typeface="+mn-ea"/>
              <a:cs typeface="+mn-cs"/>
            </a:rPr>
            <a:t>町単独の様々な事業への積極的な活用を行う。</a:t>
          </a:r>
          <a:endParaRPr lang="ja-JP" altLang="ja-JP" sz="1400">
            <a:effectLst/>
          </a:endParaRPr>
        </a:p>
        <a:p>
          <a:r>
            <a:rPr kumimoji="1" lang="ja-JP" altLang="ja-JP" sz="1100">
              <a:solidFill>
                <a:schemeClr val="dk1"/>
              </a:solidFill>
              <a:effectLst/>
              <a:latin typeface="+mn-lt"/>
              <a:ea typeface="+mn-ea"/>
              <a:cs typeface="+mn-cs"/>
            </a:rPr>
            <a:t>・和泊町放送施設更新準備基金：</a:t>
          </a:r>
          <a:r>
            <a:rPr kumimoji="1" lang="ja-JP" altLang="en-US" sz="1100">
              <a:solidFill>
                <a:schemeClr val="dk1"/>
              </a:solidFill>
              <a:effectLst/>
              <a:latin typeface="+mn-lt"/>
              <a:ea typeface="+mn-ea"/>
              <a:cs typeface="+mn-cs"/>
            </a:rPr>
            <a:t>放送施設の更新準備のため毎年度</a:t>
          </a:r>
          <a:r>
            <a:rPr kumimoji="1" lang="ja-JP" altLang="ja-JP" sz="1100">
              <a:solidFill>
                <a:schemeClr val="dk1"/>
              </a:solidFill>
              <a:effectLst/>
              <a:latin typeface="+mn-lt"/>
              <a:ea typeface="+mn-ea"/>
              <a:cs typeface="+mn-cs"/>
            </a:rPr>
            <a:t>積み立て，財政負担の軽減を図る。</a:t>
          </a:r>
          <a:endParaRPr lang="ja-JP" altLang="ja-JP" sz="1400">
            <a:effectLst/>
          </a:endParaRPr>
        </a:p>
        <a:p>
          <a:r>
            <a:rPr kumimoji="1" lang="ja-JP" altLang="ja-JP" sz="1100">
              <a:solidFill>
                <a:schemeClr val="dk1"/>
              </a:solidFill>
              <a:effectLst/>
              <a:latin typeface="+mn-lt"/>
              <a:ea typeface="+mn-ea"/>
              <a:cs typeface="+mn-cs"/>
            </a:rPr>
            <a:t>・和泊町海洋療法施設維持整備基金：老朽化した海洋療法施設の維持補修</a:t>
          </a:r>
          <a:r>
            <a:rPr kumimoji="1" lang="ja-JP" altLang="en-US" sz="1100">
              <a:solidFill>
                <a:schemeClr val="dk1"/>
              </a:solidFill>
              <a:effectLst/>
              <a:latin typeface="+mn-lt"/>
              <a:ea typeface="+mn-ea"/>
              <a:cs typeface="+mn-cs"/>
            </a:rPr>
            <a:t>に充てるため毎年度積み立て，財政負担の軽減を図る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974</a:t>
          </a:r>
          <a:r>
            <a:rPr kumimoji="1" lang="ja-JP" altLang="ja-JP" sz="1100">
              <a:solidFill>
                <a:schemeClr val="dk1"/>
              </a:solidFill>
              <a:effectLst/>
              <a:latin typeface="+mn-lt"/>
              <a:ea typeface="+mn-ea"/>
              <a:cs typeface="+mn-cs"/>
            </a:rPr>
            <a:t>百万円となっており，前年度から約</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，標準財政規模の一定割合にするため，残高の調整を行い減少した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か年間を「財政健全化集中対策期間」令和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年間を「第二期財政健全化集中対策期間」と設定し，財政構造改革として、歳入歳出両面にわたる取組を進めてきたが，そうした取組をしても解消できない財源不足や災害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国補正等の対応については，財源調整的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基金の取り崩し等により対応してきた。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台風常襲地帯である本町は，大規模災害の発生など不測の事態に備えるため，予算編成や予算執行における効率化の徹底はもとより，本町が実施している「第二期財政健全化集中対策期間」の取組み（新規起債の発行額を６億円以内）を着実に進め，財政調整基金をの残高を引き続き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百万円の増加となっている。　</a:t>
          </a:r>
          <a:endParaRPr lang="ja-JP" altLang="ja-JP" sz="1400">
            <a:effectLst/>
          </a:endParaRPr>
        </a:p>
        <a:p>
          <a:r>
            <a:rPr kumimoji="1" lang="ja-JP" altLang="ja-JP" sz="1100">
              <a:solidFill>
                <a:schemeClr val="dk1"/>
              </a:solidFill>
              <a:effectLst/>
              <a:latin typeface="+mn-lt"/>
              <a:ea typeface="+mn-ea"/>
              <a:cs typeface="+mn-cs"/>
            </a:rPr>
            <a:t>・町税収入の増等により積立が取崩しを上回ったため，</a:t>
          </a:r>
          <a:r>
            <a:rPr kumimoji="1" lang="ja-JP" altLang="en-US" sz="1100">
              <a:solidFill>
                <a:schemeClr val="dk1"/>
              </a:solidFill>
              <a:effectLst/>
              <a:latin typeface="+mn-lt"/>
              <a:ea typeface="+mn-ea"/>
              <a:cs typeface="+mn-cs"/>
            </a:rPr>
            <a:t>例年より多く</a:t>
          </a:r>
          <a:r>
            <a:rPr kumimoji="1" lang="ja-JP" altLang="ja-JP" sz="1100">
              <a:solidFill>
                <a:schemeClr val="dk1"/>
              </a:solidFill>
              <a:effectLst/>
              <a:latin typeface="+mn-lt"/>
              <a:ea typeface="+mn-ea"/>
              <a:cs typeface="+mn-cs"/>
            </a:rPr>
            <a:t>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・減債基金を活用した地方債の償還</a:t>
          </a:r>
          <a:r>
            <a:rPr kumimoji="1" lang="ja-JP" altLang="en-US" sz="1100">
              <a:solidFill>
                <a:schemeClr val="dk1"/>
              </a:solidFill>
              <a:effectLst/>
              <a:latin typeface="+mn-lt"/>
              <a:ea typeface="+mn-ea"/>
              <a:cs typeface="+mn-cs"/>
            </a:rPr>
            <a:t>も視野に入れ</a:t>
          </a:r>
          <a:r>
            <a:rPr kumimoji="1" lang="ja-JP" altLang="ja-JP" sz="1100">
              <a:solidFill>
                <a:schemeClr val="dk1"/>
              </a:solidFill>
              <a:effectLst/>
              <a:latin typeface="+mn-lt"/>
              <a:ea typeface="+mn-ea"/>
              <a:cs typeface="+mn-cs"/>
            </a:rPr>
            <a:t>，計画的に積立を行う。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6,296
6,203
40.39
7,190,783
7,047,006
127,941
4,072,094
8,555,405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人口減少や少子高齢化，外海離島という地理的な要因等から財政基盤が弱く，類似団体平均よりも低くなっている。財政基盤強化のため町税等の収入確保対策の強化や経常経費の削減などに取り組む。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依然として類似団体平均より高い状態となっている。令和４年度決算の経常収支比率が悪化した理由として，令和４年度決算では，普通交付税や地方特例交付金の減が多くなったためである。経常経費の大きな割合を占める公債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年度の元利償還のピーク以降は減少するが，平成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年度から開始された新庁舎建設事業に伴い，多額の地方債を発行している。令和２年度から５年間を「第２期財政健全化集中対策期間」としており，引き続き経常経費の削減に取り組む。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94996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0465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465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140716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64</xdr:row>
      <xdr:rowOff>140716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8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については，昨年度と比較して低くなっている。要因としては，新規採用職員及び育休に伴う職員の減による人件費の減少があげられる。総額は，類似団体平均と比較して低くなっており，財政健全化の取り組みとして物件費等の抑制に取り組んできた成果であると考える。今後も引き続き経常経費削減の取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94560</xdr:rowOff>
    </xdr:from>
    <xdr:to>
      <xdr:col>23</xdr:col>
      <xdr:colOff>133350</xdr:colOff>
      <xdr:row>82</xdr:row>
      <xdr:rowOff>113743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153460"/>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72611</xdr:rowOff>
    </xdr:from>
    <xdr:to>
      <xdr:col>19</xdr:col>
      <xdr:colOff>133350</xdr:colOff>
      <xdr:row>82</xdr:row>
      <xdr:rowOff>113743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31511"/>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30211</xdr:rowOff>
    </xdr:from>
    <xdr:to>
      <xdr:col>15</xdr:col>
      <xdr:colOff>82550</xdr:colOff>
      <xdr:row>82</xdr:row>
      <xdr:rowOff>72611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89111"/>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108916</xdr:rowOff>
    </xdr:from>
    <xdr:to>
      <xdr:col>11</xdr:col>
      <xdr:colOff>31750</xdr:colOff>
      <xdr:row>82</xdr:row>
      <xdr:rowOff>30211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96366"/>
          <a:ext cx="889000" cy="9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43760</xdr:rowOff>
    </xdr:from>
    <xdr:to>
      <xdr:col>23</xdr:col>
      <xdr:colOff>184150</xdr:colOff>
      <xdr:row>82</xdr:row>
      <xdr:rowOff>145360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60287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62943</xdr:rowOff>
    </xdr:from>
    <xdr:to>
      <xdr:col>19</xdr:col>
      <xdr:colOff>184150</xdr:colOff>
      <xdr:row>82</xdr:row>
      <xdr:rowOff>164543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3270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9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21811</xdr:rowOff>
    </xdr:from>
    <xdr:to>
      <xdr:col>15</xdr:col>
      <xdr:colOff>133350</xdr:colOff>
      <xdr:row>82</xdr:row>
      <xdr:rowOff>123411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133588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4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150861</xdr:rowOff>
    </xdr:from>
    <xdr:to>
      <xdr:col>11</xdr:col>
      <xdr:colOff>82550</xdr:colOff>
      <xdr:row>82</xdr:row>
      <xdr:rowOff>81011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91188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8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58116</xdr:rowOff>
    </xdr:from>
    <xdr:to>
      <xdr:col>7</xdr:col>
      <xdr:colOff>31750</xdr:colOff>
      <xdr:row>81</xdr:row>
      <xdr:rowOff>159716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169893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くなっており，全国平均及び全国町村平均よりも低い。これまでも国家公務員の給与制度に準じた適正な運用を行ってきたが，今後も人事院勧告等に基づく給与制度の運用と定員適正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153988</xdr:rowOff>
    </xdr:from>
    <xdr:to>
      <xdr:col>77</xdr:col>
      <xdr:colOff>44450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1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153988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827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82</xdr:row>
      <xdr:rowOff>164041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827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103188</xdr:rowOff>
    </xdr:from>
    <xdr:to>
      <xdr:col>73</xdr:col>
      <xdr:colOff>44450</xdr:colOff>
      <xdr:row>83</xdr:row>
      <xdr:rowOff>33338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43515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113241</xdr:rowOff>
    </xdr:from>
    <xdr:to>
      <xdr:col>64</xdr:col>
      <xdr:colOff>152400</xdr:colOff>
      <xdr:row>83</xdr:row>
      <xdr:rowOff>43391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53568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多くなっている。要因として町独自の施設である和泊町実験農場を有していることや，空港管理事務所を有していること，こども園を直営で運営していることなどが考えられる。これまでも，指定管理制度の導入やごみ収集業務及び町有線テレビの一部業務（自主放送業務）等の民間委託を実施し，直営施設における目的の達成状況等をふまえ，類似施設の統廃合や民営化等について検討してき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169926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776903"/>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150622</xdr:rowOff>
    </xdr:from>
    <xdr:to>
      <xdr:col>77</xdr:col>
      <xdr:colOff>44450</xdr:colOff>
      <xdr:row>62</xdr:row>
      <xdr:rowOff>169926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121062</xdr:rowOff>
    </xdr:from>
    <xdr:to>
      <xdr:col>72</xdr:col>
      <xdr:colOff>203200</xdr:colOff>
      <xdr:row>62</xdr:row>
      <xdr:rowOff>150622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5096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121062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3467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68280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99822</xdr:rowOff>
    </xdr:from>
    <xdr:to>
      <xdr:col>73</xdr:col>
      <xdr:colOff>44450</xdr:colOff>
      <xdr:row>63</xdr:row>
      <xdr:rowOff>29972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14749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70262</xdr:rowOff>
    </xdr:from>
    <xdr:to>
      <xdr:col>68</xdr:col>
      <xdr:colOff>203200</xdr:colOff>
      <xdr:row>63</xdr:row>
      <xdr:rowOff>412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156639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53975</xdr:rowOff>
    </xdr:from>
    <xdr:to>
      <xdr:col>64</xdr:col>
      <xdr:colOff>152400</xdr:colOff>
      <xdr:row>62</xdr:row>
      <xdr:rowOff>155575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140352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実質公債費比率については，前年度と同じく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％と依然として類似団体平均より高くなっている。令和４年度では，平成９年度から償還を開始した小学校（大城）建設及び公営住宅（国頭，谷山団地）建設の償還が終了した。公債費の償還のピークを平成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年度に迎えたが，平成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年度から着工した新庁舎建設事業で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億の地方債の償還も開始されたことから，実質公債比率の急激な低下は見込めない。今後も引き続き新規地方債発行抑制に努める。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43</xdr:row>
      <xdr:rowOff>127423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127423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87206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41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143950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依然として類似団体平均より高い状況である。改善の要因としては，地方債の償還が進んだことと，充当可能基金の増加が挙げられる。将来負担比率の高い要因として，道路・港湾等のインフラ整備や土地改良事業で多額の地方債を発行している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年度から実施した新庁舎建設事業により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の地方債を発行したためである。今後は，過去に整備した公共施設等の長寿命化等が課題となってくることから，公共施設等総合管理計画などに基づき，将来負担の増加することのないよう計画的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149376</xdr:rowOff>
    </xdr:from>
    <xdr:to>
      <xdr:col>81</xdr:col>
      <xdr:colOff>44450</xdr:colOff>
      <xdr:row>17</xdr:row>
      <xdr:rowOff>105229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21126"/>
          <a:ext cx="8382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105229</xdr:rowOff>
    </xdr:from>
    <xdr:to>
      <xdr:col>77</xdr:col>
      <xdr:colOff>44450</xdr:colOff>
      <xdr:row>19</xdr:row>
      <xdr:rowOff>34653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19879"/>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34653</xdr:rowOff>
    </xdr:from>
    <xdr:to>
      <xdr:col>72</xdr:col>
      <xdr:colOff>203200</xdr:colOff>
      <xdr:row>20</xdr:row>
      <xdr:rowOff>104503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29220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104503</xdr:rowOff>
    </xdr:from>
    <xdr:to>
      <xdr:col>68</xdr:col>
      <xdr:colOff>152400</xdr:colOff>
      <xdr:row>21</xdr:row>
      <xdr:rowOff>39914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53350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70653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4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54429</xdr:rowOff>
    </xdr:from>
    <xdr:to>
      <xdr:col>77</xdr:col>
      <xdr:colOff>95250</xdr:colOff>
      <xdr:row>17</xdr:row>
      <xdr:rowOff>156029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140806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5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155303</xdr:rowOff>
    </xdr:from>
    <xdr:to>
      <xdr:col>73</xdr:col>
      <xdr:colOff>44450</xdr:colOff>
      <xdr:row>19</xdr:row>
      <xdr:rowOff>85453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70230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53703</xdr:rowOff>
    </xdr:from>
    <xdr:to>
      <xdr:col>68</xdr:col>
      <xdr:colOff>203200</xdr:colOff>
      <xdr:row>20</xdr:row>
      <xdr:rowOff>155303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140080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6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160564</xdr:rowOff>
    </xdr:from>
    <xdr:to>
      <xdr:col>64</xdr:col>
      <xdr:colOff>152400</xdr:colOff>
      <xdr:row>21</xdr:row>
      <xdr:rowOff>90714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75491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6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6,296
6,203
40.39
7,190,783
7,047,006
127,941
4,072,094
8,555,405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に係るものは，令和４年度において</a:t>
          </a:r>
          <a:r>
            <a:rPr kumimoji="1" lang="en-US" altLang="ja-JP" sz="1100">
              <a:solidFill>
                <a:schemeClr val="dk1"/>
              </a:solidFill>
              <a:effectLst/>
              <a:latin typeface="+mn-lt"/>
              <a:ea typeface="+mn-ea"/>
              <a:cs typeface="+mn-cs"/>
            </a:rPr>
            <a:t>27.5</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に対し，高い水準にある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これは，こども園（３園）を直営で行っているために職員数が類似団体と比較して多いことが主な要因であり，行政サービスの提供方法の差異によるものといえる。</a:t>
          </a:r>
          <a:r>
            <a:rPr kumimoji="1" lang="ja-JP" altLang="ja-JP" sz="1100">
              <a:solidFill>
                <a:schemeClr val="dk1"/>
              </a:solidFill>
              <a:effectLst/>
              <a:latin typeface="+mn-lt"/>
              <a:ea typeface="+mn-ea"/>
              <a:cs typeface="+mn-cs"/>
            </a:rPr>
            <a:t>これまで取り組んできた定員管理適正化の推進を継続し，今後とも，施設の民営化や統廃合等を検討し人件費の抑制を図とともに，会計年度任用職員の適正配置等も検討する。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物件費は類似団体平均より低くなっており，経常経費削減の効果である。令和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ポイント増加している要因としては，</a:t>
          </a:r>
          <a:r>
            <a:rPr kumimoji="1" lang="ja-JP" altLang="en-US" sz="1100">
              <a:solidFill>
                <a:schemeClr val="dk1"/>
              </a:solidFill>
              <a:effectLst/>
              <a:latin typeface="+mn-lt"/>
              <a:ea typeface="+mn-ea"/>
              <a:cs typeface="+mn-cs"/>
            </a:rPr>
            <a:t>有線テレビ及び給食センター運営に係る光熱水費・燃料費の増</a:t>
          </a:r>
          <a:r>
            <a:rPr kumimoji="1" lang="ja-JP" altLang="ja-JP" sz="1100">
              <a:solidFill>
                <a:schemeClr val="dk1"/>
              </a:solidFill>
              <a:effectLst/>
              <a:latin typeface="+mn-lt"/>
              <a:ea typeface="+mn-ea"/>
              <a:cs typeface="+mn-cs"/>
            </a:rPr>
            <a:t>が影響している。依然として，新型コロナウイルス感染症の影響に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各種出張</a:t>
          </a:r>
          <a:r>
            <a:rPr kumimoji="1" lang="ja-JP" altLang="en-US" sz="1100">
              <a:solidFill>
                <a:schemeClr val="dk1"/>
              </a:solidFill>
              <a:effectLst/>
              <a:latin typeface="+mn-lt"/>
              <a:ea typeface="+mn-ea"/>
              <a:cs typeface="+mn-cs"/>
            </a:rPr>
            <a:t>のリモート化や各種イベントの縮小に伴い</a:t>
          </a:r>
          <a:r>
            <a:rPr kumimoji="1" lang="ja-JP" altLang="ja-JP" sz="1100">
              <a:solidFill>
                <a:schemeClr val="dk1"/>
              </a:solidFill>
              <a:effectLst/>
              <a:latin typeface="+mn-lt"/>
              <a:ea typeface="+mn-ea"/>
              <a:cs typeface="+mn-cs"/>
            </a:rPr>
            <a:t>，例年よりは低く抑えられている。今後は，消耗品費の一括調達や公用車及びコピー機の共同利用などに取り組み，更なる経常経費削減を図る。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56134</xdr:rowOff>
    </xdr:from>
    <xdr:to>
      <xdr:col>82</xdr:col>
      <xdr:colOff>107950</xdr:colOff>
      <xdr:row>20</xdr:row>
      <xdr:rowOff>117856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62788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89933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1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117856</xdr:rowOff>
    </xdr:from>
    <xdr:to>
      <xdr:col>82</xdr:col>
      <xdr:colOff>196850</xdr:colOff>
      <xdr:row>20</xdr:row>
      <xdr:rowOff>117856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4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142511</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56134</xdr:rowOff>
    </xdr:from>
    <xdr:to>
      <xdr:col>82</xdr:col>
      <xdr:colOff>196850</xdr:colOff>
      <xdr:row>15</xdr:row>
      <xdr:rowOff>56134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62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37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65278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16</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004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89916</xdr:rowOff>
    </xdr:from>
    <xdr:to>
      <xdr:col>74</xdr:col>
      <xdr:colOff>31750</xdr:colOff>
      <xdr:row>17</xdr:row>
      <xdr:rowOff>20066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06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126509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依然として類似団体と比較して高い水準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高齢者人口の増加や障害福祉費の増加が要因である。高齢化の進展や町独自の子ども医療費助成制度などにより，扶助費については今後も増加が見込まれることから，扶助費の推計を行うとともに，町単独扶助費についても自己負担基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の見直し</a:t>
          </a:r>
          <a:r>
            <a:rPr kumimoji="1" lang="ja-JP" altLang="en-US" sz="1100">
              <a:solidFill>
                <a:schemeClr val="dk1"/>
              </a:solidFill>
              <a:effectLst/>
              <a:latin typeface="+mn-lt"/>
              <a:ea typeface="+mn-ea"/>
              <a:cs typeface="+mn-cs"/>
            </a:rPr>
            <a:t>を行っていくことで，財政を圧迫する傾向に歯止めをかけるよう努める。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各基金への積立金の増加が</a:t>
          </a:r>
          <a:r>
            <a:rPr kumimoji="1" lang="ja-JP" altLang="ja-JP" sz="1100">
              <a:solidFill>
                <a:schemeClr val="dk1"/>
              </a:solidFill>
              <a:effectLst/>
              <a:latin typeface="+mn-lt"/>
              <a:ea typeface="+mn-ea"/>
              <a:cs typeface="+mn-cs"/>
            </a:rPr>
            <a:t>主な要因である。公共下水道施設・農業集落排水施設の長寿命化事業や機能強化事業が実施されていることから，今後も繰出金が増加することが予想される。医療費の抑制や下水道使用料の見直しなどにより財政基盤の強化を図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1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13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補助費等については，前年度よりも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も低くなっている。今後は，町民ニーズの多様化に伴い，社会保障関連経費の増加が見込まれる。また，町単独補助金については，補助事業の内容について庁内関係課及び近隣市町村と精査し，</a:t>
          </a:r>
          <a:r>
            <a:rPr kumimoji="1" lang="ja-JP" altLang="en-US" sz="1100">
              <a:solidFill>
                <a:schemeClr val="dk1"/>
              </a:solidFill>
              <a:effectLst/>
              <a:latin typeface="+mn-lt"/>
              <a:ea typeface="+mn-ea"/>
              <a:cs typeface="+mn-cs"/>
            </a:rPr>
            <a:t>補助金額の基準等を定める</a:t>
          </a:r>
          <a:r>
            <a:rPr kumimoji="1" lang="ja-JP" altLang="ja-JP" sz="1100">
              <a:solidFill>
                <a:schemeClr val="dk1"/>
              </a:solidFill>
              <a:effectLst/>
              <a:latin typeface="+mn-lt"/>
              <a:ea typeface="+mn-ea"/>
              <a:cs typeface="+mn-cs"/>
            </a:rPr>
            <a:t>とともに補助団体の自立を促す取り組みも併せて実施していく。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02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公債費の割合は類似団体平均より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ものの，新庁舎建設事業の償還が開始され，公債費の急激な低下は見込めない。今後とも，新規地方債発行を抑制しながら適切な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62230</xdr:rowOff>
    </xdr:from>
    <xdr:to>
      <xdr:col>24</xdr:col>
      <xdr:colOff>25400</xdr:colOff>
      <xdr:row>78</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4353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50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6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73661</xdr:rowOff>
    </xdr:from>
    <xdr:to>
      <xdr:col>11</xdr:col>
      <xdr:colOff>9525</xdr:colOff>
      <xdr:row>79</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618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26670</xdr:rowOff>
    </xdr:from>
    <xdr:to>
      <xdr:col>11</xdr:col>
      <xdr:colOff>60325</xdr:colOff>
      <xdr:row>79</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22861</xdr:rowOff>
    </xdr:from>
    <xdr:to>
      <xdr:col>6</xdr:col>
      <xdr:colOff>171450</xdr:colOff>
      <xdr:row>79</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109238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公債費以外の費目については，類似団体平均よりも低いことから，今後とも物件費の抑制や町単独補助金の見直し等の経常経費の削減に努める。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852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5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123190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157901</xdr:rowOff>
    </xdr:from>
    <xdr:to>
      <xdr:col>29</xdr:col>
      <xdr:colOff>127000</xdr:colOff>
      <xdr:row>16</xdr:row>
      <xdr:rowOff>164050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48726"/>
          <a:ext cx="647700" cy="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157901</xdr:rowOff>
    </xdr:from>
    <xdr:to>
      <xdr:col>26</xdr:col>
      <xdr:colOff>50800</xdr:colOff>
      <xdr:row>17</xdr:row>
      <xdr:rowOff>49178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48726"/>
          <a:ext cx="698500" cy="62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49178</xdr:rowOff>
    </xdr:from>
    <xdr:to>
      <xdr:col>22</xdr:col>
      <xdr:colOff>114300</xdr:colOff>
      <xdr:row>17</xdr:row>
      <xdr:rowOff>94588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145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94588</xdr:rowOff>
    </xdr:from>
    <xdr:to>
      <xdr:col>18</xdr:col>
      <xdr:colOff>177800</xdr:colOff>
      <xdr:row>17</xdr:row>
      <xdr:rowOff>138954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56863"/>
          <a:ext cx="698500" cy="4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113250</xdr:rowOff>
    </xdr:from>
    <xdr:to>
      <xdr:col>29</xdr:col>
      <xdr:colOff>177800</xdr:colOff>
      <xdr:row>17</xdr:row>
      <xdr:rowOff>43400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129777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107101</xdr:rowOff>
    </xdr:from>
    <xdr:to>
      <xdr:col>26</xdr:col>
      <xdr:colOff>101600</xdr:colOff>
      <xdr:row>17</xdr:row>
      <xdr:rowOff>37251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9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47428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6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169828</xdr:rowOff>
    </xdr:from>
    <xdr:to>
      <xdr:col>22</xdr:col>
      <xdr:colOff>165100</xdr:colOff>
      <xdr:row>17</xdr:row>
      <xdr:rowOff>99978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110155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2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43788</xdr:rowOff>
    </xdr:from>
    <xdr:to>
      <xdr:col>19</xdr:col>
      <xdr:colOff>38100</xdr:colOff>
      <xdr:row>17</xdr:row>
      <xdr:rowOff>145388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155565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88154</xdr:rowOff>
    </xdr:from>
    <xdr:to>
      <xdr:col>15</xdr:col>
      <xdr:colOff>101600</xdr:colOff>
      <xdr:row>18</xdr:row>
      <xdr:rowOff>18304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223943</xdr:rowOff>
    </xdr:from>
    <xdr:to>
      <xdr:col>29</xdr:col>
      <xdr:colOff>127000</xdr:colOff>
      <xdr:row>33</xdr:row>
      <xdr:rowOff>247178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148493"/>
          <a:ext cx="647700" cy="2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247178</xdr:rowOff>
    </xdr:from>
    <xdr:to>
      <xdr:col>26</xdr:col>
      <xdr:colOff>50800</xdr:colOff>
      <xdr:row>34</xdr:row>
      <xdr:rowOff>33976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171728"/>
          <a:ext cx="698500" cy="12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33976</xdr:rowOff>
    </xdr:from>
    <xdr:to>
      <xdr:col>22</xdr:col>
      <xdr:colOff>114300</xdr:colOff>
      <xdr:row>34</xdr:row>
      <xdr:rowOff>103503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301426"/>
          <a:ext cx="6985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103503</xdr:rowOff>
    </xdr:from>
    <xdr:to>
      <xdr:col>18</xdr:col>
      <xdr:colOff>177800</xdr:colOff>
      <xdr:row>34</xdr:row>
      <xdr:rowOff>207533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370953"/>
          <a:ext cx="698500" cy="10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173143</xdr:rowOff>
    </xdr:from>
    <xdr:to>
      <xdr:col>29</xdr:col>
      <xdr:colOff>177800</xdr:colOff>
      <xdr:row>33</xdr:row>
      <xdr:rowOff>274743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09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18220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594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196378</xdr:rowOff>
    </xdr:from>
    <xdr:to>
      <xdr:col>26</xdr:col>
      <xdr:colOff>101600</xdr:colOff>
      <xdr:row>33</xdr:row>
      <xdr:rowOff>297978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1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136705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88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326076</xdr:rowOff>
    </xdr:from>
    <xdr:to>
      <xdr:col>22</xdr:col>
      <xdr:colOff>165100</xdr:colOff>
      <xdr:row>34</xdr:row>
      <xdr:rowOff>84776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25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94953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01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52703</xdr:rowOff>
    </xdr:from>
    <xdr:to>
      <xdr:col>19</xdr:col>
      <xdr:colOff>38100</xdr:colOff>
      <xdr:row>34</xdr:row>
      <xdr:rowOff>154303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32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164480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8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156733</xdr:rowOff>
    </xdr:from>
    <xdr:to>
      <xdr:col>15</xdr:col>
      <xdr:colOff>101600</xdr:colOff>
      <xdr:row>34</xdr:row>
      <xdr:rowOff>258333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268510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6,296
6,203
40.39
7,190,783
7,047,006
127,941
4,072,094
8,555,405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157548</xdr:rowOff>
    </xdr:from>
    <xdr:to>
      <xdr:col>24</xdr:col>
      <xdr:colOff>63500</xdr:colOff>
      <xdr:row>34</xdr:row>
      <xdr:rowOff>166086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986848"/>
          <a:ext cx="838200" cy="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157548</xdr:rowOff>
    </xdr:from>
    <xdr:to>
      <xdr:col>19</xdr:col>
      <xdr:colOff>177800</xdr:colOff>
      <xdr:row>35</xdr:row>
      <xdr:rowOff>93168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986848"/>
          <a:ext cx="889000" cy="10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93168</xdr:rowOff>
    </xdr:from>
    <xdr:to>
      <xdr:col>15</xdr:col>
      <xdr:colOff>50800</xdr:colOff>
      <xdr:row>36</xdr:row>
      <xdr:rowOff>63296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93918"/>
          <a:ext cx="889000" cy="1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63296</xdr:rowOff>
    </xdr:from>
    <xdr:to>
      <xdr:col>10</xdr:col>
      <xdr:colOff>114300</xdr:colOff>
      <xdr:row>36</xdr:row>
      <xdr:rowOff>115800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35496"/>
          <a:ext cx="889000" cy="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115286</xdr:rowOff>
    </xdr:from>
    <xdr:to>
      <xdr:col>24</xdr:col>
      <xdr:colOff>114300</xdr:colOff>
      <xdr:row>35</xdr:row>
      <xdr:rowOff>45436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138163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9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106748</xdr:rowOff>
    </xdr:from>
    <xdr:to>
      <xdr:col>20</xdr:col>
      <xdr:colOff>38100</xdr:colOff>
      <xdr:row>35</xdr:row>
      <xdr:rowOff>36898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53425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1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42368</xdr:rowOff>
    </xdr:from>
    <xdr:to>
      <xdr:col>15</xdr:col>
      <xdr:colOff>101600</xdr:colOff>
      <xdr:row>35</xdr:row>
      <xdr:rowOff>143968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160495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1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12496</xdr:rowOff>
    </xdr:from>
    <xdr:to>
      <xdr:col>10</xdr:col>
      <xdr:colOff>165100</xdr:colOff>
      <xdr:row>36</xdr:row>
      <xdr:rowOff>114096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130623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5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65000</xdr:rowOff>
    </xdr:from>
    <xdr:to>
      <xdr:col>6</xdr:col>
      <xdr:colOff>38100</xdr:colOff>
      <xdr:row>36</xdr:row>
      <xdr:rowOff>166600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11677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1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20880</xdr:rowOff>
    </xdr:from>
    <xdr:to>
      <xdr:col>24</xdr:col>
      <xdr:colOff>63500</xdr:colOff>
      <xdr:row>59</xdr:row>
      <xdr:rowOff>32924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36430"/>
          <a:ext cx="8382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13506</xdr:rowOff>
    </xdr:from>
    <xdr:to>
      <xdr:col>19</xdr:col>
      <xdr:colOff>177800</xdr:colOff>
      <xdr:row>59</xdr:row>
      <xdr:rowOff>20880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2905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153726</xdr:rowOff>
    </xdr:from>
    <xdr:to>
      <xdr:col>15</xdr:col>
      <xdr:colOff>50800</xdr:colOff>
      <xdr:row>59</xdr:row>
      <xdr:rowOff>13506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97826"/>
          <a:ext cx="8890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153726</xdr:rowOff>
    </xdr:from>
    <xdr:to>
      <xdr:col>10</xdr:col>
      <xdr:colOff>114300</xdr:colOff>
      <xdr:row>59</xdr:row>
      <xdr:rowOff>84921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7826"/>
          <a:ext cx="889000" cy="10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153574</xdr:rowOff>
    </xdr:from>
    <xdr:to>
      <xdr:col>24</xdr:col>
      <xdr:colOff>114300</xdr:colOff>
      <xdr:row>59</xdr:row>
      <xdr:rowOff>83724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68501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141530</xdr:rowOff>
    </xdr:from>
    <xdr:to>
      <xdr:col>20</xdr:col>
      <xdr:colOff>38100</xdr:colOff>
      <xdr:row>59</xdr:row>
      <xdr:rowOff>71680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62807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7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134156</xdr:rowOff>
    </xdr:from>
    <xdr:to>
      <xdr:col>15</xdr:col>
      <xdr:colOff>101600</xdr:colOff>
      <xdr:row>59</xdr:row>
      <xdr:rowOff>64306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55433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7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102926</xdr:rowOff>
    </xdr:from>
    <xdr:to>
      <xdr:col>10</xdr:col>
      <xdr:colOff>165100</xdr:colOff>
      <xdr:row>59</xdr:row>
      <xdr:rowOff>33076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3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34121</xdr:rowOff>
    </xdr:from>
    <xdr:to>
      <xdr:col>6</xdr:col>
      <xdr:colOff>38100</xdr:colOff>
      <xdr:row>59</xdr:row>
      <xdr:rowOff>135721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126848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4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1893</xdr:rowOff>
    </xdr:from>
    <xdr:to>
      <xdr:col>24</xdr:col>
      <xdr:colOff>63500</xdr:colOff>
      <xdr:row>78</xdr:row>
      <xdr:rowOff>55194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4993"/>
          <a:ext cx="8382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1893</xdr:rowOff>
    </xdr:from>
    <xdr:to>
      <xdr:col>19</xdr:col>
      <xdr:colOff>177800</xdr:colOff>
      <xdr:row>78</xdr:row>
      <xdr:rowOff>141929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4993"/>
          <a:ext cx="889000" cy="1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141929</xdr:rowOff>
    </xdr:from>
    <xdr:to>
      <xdr:col>15</xdr:col>
      <xdr:colOff>50800</xdr:colOff>
      <xdr:row>79</xdr:row>
      <xdr:rowOff>39878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5029"/>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6426</xdr:rowOff>
    </xdr:from>
    <xdr:to>
      <xdr:col>10</xdr:col>
      <xdr:colOff>114300</xdr:colOff>
      <xdr:row>79</xdr:row>
      <xdr:rowOff>39878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0976"/>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4394</xdr:rowOff>
    </xdr:from>
    <xdr:to>
      <xdr:col>24</xdr:col>
      <xdr:colOff>114300</xdr:colOff>
      <xdr:row>78</xdr:row>
      <xdr:rowOff>105994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154271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122543</xdr:rowOff>
    </xdr:from>
    <xdr:to>
      <xdr:col>20</xdr:col>
      <xdr:colOff>38100</xdr:colOff>
      <xdr:row>78</xdr:row>
      <xdr:rowOff>52693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43820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91129</xdr:rowOff>
    </xdr:from>
    <xdr:to>
      <xdr:col>15</xdr:col>
      <xdr:colOff>101600</xdr:colOff>
      <xdr:row>79</xdr:row>
      <xdr:rowOff>21279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12406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160528</xdr:rowOff>
    </xdr:from>
    <xdr:to>
      <xdr:col>10</xdr:col>
      <xdr:colOff>165100</xdr:colOff>
      <xdr:row>79</xdr:row>
      <xdr:rowOff>90678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81805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127076</xdr:rowOff>
    </xdr:from>
    <xdr:to>
      <xdr:col>6</xdr:col>
      <xdr:colOff>38100</xdr:colOff>
      <xdr:row>79</xdr:row>
      <xdr:rowOff>57226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48353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165880</xdr:rowOff>
    </xdr:from>
    <xdr:to>
      <xdr:col>24</xdr:col>
      <xdr:colOff>63500</xdr:colOff>
      <xdr:row>94</xdr:row>
      <xdr:rowOff>52124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10730"/>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165880</xdr:rowOff>
    </xdr:from>
    <xdr:to>
      <xdr:col>19</xdr:col>
      <xdr:colOff>177800</xdr:colOff>
      <xdr:row>95</xdr:row>
      <xdr:rowOff>37657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10730"/>
          <a:ext cx="889000" cy="2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37657</xdr:rowOff>
    </xdr:from>
    <xdr:to>
      <xdr:col>15</xdr:col>
      <xdr:colOff>50800</xdr:colOff>
      <xdr:row>95</xdr:row>
      <xdr:rowOff>112072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25407"/>
          <a:ext cx="889000" cy="7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112072</xdr:rowOff>
    </xdr:from>
    <xdr:to>
      <xdr:col>10</xdr:col>
      <xdr:colOff>114300</xdr:colOff>
      <xdr:row>96</xdr:row>
      <xdr:rowOff>29852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99822"/>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1324</xdr:rowOff>
    </xdr:from>
    <xdr:to>
      <xdr:col>24</xdr:col>
      <xdr:colOff>114300</xdr:colOff>
      <xdr:row>94</xdr:row>
      <xdr:rowOff>102924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24201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6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115080</xdr:rowOff>
    </xdr:from>
    <xdr:to>
      <xdr:col>20</xdr:col>
      <xdr:colOff>38100</xdr:colOff>
      <xdr:row>94</xdr:row>
      <xdr:rowOff>45230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61757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158307</xdr:rowOff>
    </xdr:from>
    <xdr:to>
      <xdr:col>15</xdr:col>
      <xdr:colOff>101600</xdr:colOff>
      <xdr:row>95</xdr:row>
      <xdr:rowOff>88457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104984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61272</xdr:rowOff>
    </xdr:from>
    <xdr:to>
      <xdr:col>10</xdr:col>
      <xdr:colOff>165100</xdr:colOff>
      <xdr:row>95</xdr:row>
      <xdr:rowOff>162872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150502</xdr:rowOff>
    </xdr:from>
    <xdr:to>
      <xdr:col>6</xdr:col>
      <xdr:colOff>38100</xdr:colOff>
      <xdr:row>96</xdr:row>
      <xdr:rowOff>80652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97179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103791</xdr:rowOff>
    </xdr:from>
    <xdr:to>
      <xdr:col>55</xdr:col>
      <xdr:colOff>0</xdr:colOff>
      <xdr:row>37</xdr:row>
      <xdr:rowOff>70361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5991"/>
          <a:ext cx="838200" cy="1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137506</xdr:rowOff>
    </xdr:from>
    <xdr:to>
      <xdr:col>50</xdr:col>
      <xdr:colOff>114300</xdr:colOff>
      <xdr:row>37</xdr:row>
      <xdr:rowOff>70361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66806"/>
          <a:ext cx="889000" cy="4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137506</xdr:rowOff>
    </xdr:from>
    <xdr:to>
      <xdr:col>45</xdr:col>
      <xdr:colOff>177800</xdr:colOff>
      <xdr:row>38</xdr:row>
      <xdr:rowOff>3930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66806"/>
          <a:ext cx="889000" cy="5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3930</xdr:rowOff>
    </xdr:from>
    <xdr:to>
      <xdr:col>41</xdr:col>
      <xdr:colOff>50800</xdr:colOff>
      <xdr:row>38</xdr:row>
      <xdr:rowOff>57121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9030"/>
          <a:ext cx="889000" cy="5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52991</xdr:rowOff>
    </xdr:from>
    <xdr:to>
      <xdr:col>55</xdr:col>
      <xdr:colOff>50800</xdr:colOff>
      <xdr:row>36</xdr:row>
      <xdr:rowOff>154591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31418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19561</xdr:rowOff>
    </xdr:from>
    <xdr:to>
      <xdr:col>50</xdr:col>
      <xdr:colOff>165100</xdr:colOff>
      <xdr:row>37</xdr:row>
      <xdr:rowOff>121161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112288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86706</xdr:rowOff>
    </xdr:from>
    <xdr:to>
      <xdr:col>46</xdr:col>
      <xdr:colOff>38100</xdr:colOff>
      <xdr:row>35</xdr:row>
      <xdr:rowOff>16856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124580</xdr:rowOff>
    </xdr:from>
    <xdr:to>
      <xdr:col>41</xdr:col>
      <xdr:colOff>101600</xdr:colOff>
      <xdr:row>38</xdr:row>
      <xdr:rowOff>54730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45857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6321</xdr:rowOff>
    </xdr:from>
    <xdr:to>
      <xdr:col>36</xdr:col>
      <xdr:colOff>165100</xdr:colOff>
      <xdr:row>38</xdr:row>
      <xdr:rowOff>107921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99048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1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5486</xdr:rowOff>
    </xdr:from>
    <xdr:to>
      <xdr:col>55</xdr:col>
      <xdr:colOff>0</xdr:colOff>
      <xdr:row>57</xdr:row>
      <xdr:rowOff>64724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06686"/>
          <a:ext cx="838200" cy="2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168342</xdr:rowOff>
    </xdr:from>
    <xdr:to>
      <xdr:col>50</xdr:col>
      <xdr:colOff>114300</xdr:colOff>
      <xdr:row>56</xdr:row>
      <xdr:rowOff>5486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98092"/>
          <a:ext cx="8890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168342</xdr:rowOff>
    </xdr:from>
    <xdr:to>
      <xdr:col>45</xdr:col>
      <xdr:colOff>177800</xdr:colOff>
      <xdr:row>56</xdr:row>
      <xdr:rowOff>109271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98092"/>
          <a:ext cx="889000" cy="1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75433</xdr:rowOff>
    </xdr:from>
    <xdr:to>
      <xdr:col>41</xdr:col>
      <xdr:colOff>50800</xdr:colOff>
      <xdr:row>56</xdr:row>
      <xdr:rowOff>109271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333733"/>
          <a:ext cx="889000" cy="37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13924</xdr:rowOff>
    </xdr:from>
    <xdr:to>
      <xdr:col>55</xdr:col>
      <xdr:colOff>50800</xdr:colOff>
      <xdr:row>57</xdr:row>
      <xdr:rowOff>115524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163801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126136</xdr:rowOff>
    </xdr:from>
    <xdr:to>
      <xdr:col>50</xdr:col>
      <xdr:colOff>165100</xdr:colOff>
      <xdr:row>56</xdr:row>
      <xdr:rowOff>56286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72813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117542</xdr:rowOff>
    </xdr:from>
    <xdr:to>
      <xdr:col>46</xdr:col>
      <xdr:colOff>38100</xdr:colOff>
      <xdr:row>56</xdr:row>
      <xdr:rowOff>47692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64219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2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58471</xdr:rowOff>
    </xdr:from>
    <xdr:to>
      <xdr:col>41</xdr:col>
      <xdr:colOff>101600</xdr:colOff>
      <xdr:row>56</xdr:row>
      <xdr:rowOff>160071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151198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24633</xdr:rowOff>
    </xdr:from>
    <xdr:to>
      <xdr:col>36</xdr:col>
      <xdr:colOff>165100</xdr:colOff>
      <xdr:row>54</xdr:row>
      <xdr:rowOff>126233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142760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0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55046</xdr:rowOff>
    </xdr:from>
    <xdr:to>
      <xdr:col>55</xdr:col>
      <xdr:colOff>0</xdr:colOff>
      <xdr:row>78</xdr:row>
      <xdr:rowOff>122312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28146"/>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8903</xdr:rowOff>
    </xdr:from>
    <xdr:to>
      <xdr:col>50</xdr:col>
      <xdr:colOff>114300</xdr:colOff>
      <xdr:row>78</xdr:row>
      <xdr:rowOff>55046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82003"/>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8903</xdr:rowOff>
    </xdr:from>
    <xdr:to>
      <xdr:col>45</xdr:col>
      <xdr:colOff>177800</xdr:colOff>
      <xdr:row>78</xdr:row>
      <xdr:rowOff>39824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82003"/>
          <a:ext cx="889000" cy="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86215</xdr:rowOff>
    </xdr:from>
    <xdr:to>
      <xdr:col>41</xdr:col>
      <xdr:colOff>50800</xdr:colOff>
      <xdr:row>78</xdr:row>
      <xdr:rowOff>39824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773515"/>
          <a:ext cx="889000" cy="6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71512</xdr:rowOff>
    </xdr:from>
    <xdr:to>
      <xdr:col>55</xdr:col>
      <xdr:colOff>50800</xdr:colOff>
      <xdr:row>79</xdr:row>
      <xdr:rowOff>1662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157889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4246</xdr:rowOff>
    </xdr:from>
    <xdr:to>
      <xdr:col>50</xdr:col>
      <xdr:colOff>165100</xdr:colOff>
      <xdr:row>78</xdr:row>
      <xdr:rowOff>105846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96973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129553</xdr:rowOff>
    </xdr:from>
    <xdr:to>
      <xdr:col>46</xdr:col>
      <xdr:colOff>38100</xdr:colOff>
      <xdr:row>78</xdr:row>
      <xdr:rowOff>59703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160474</xdr:rowOff>
    </xdr:from>
    <xdr:to>
      <xdr:col>41</xdr:col>
      <xdr:colOff>101600</xdr:colOff>
      <xdr:row>78</xdr:row>
      <xdr:rowOff>90624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107151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3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35415</xdr:rowOff>
    </xdr:from>
    <xdr:to>
      <xdr:col>36</xdr:col>
      <xdr:colOff>165100</xdr:colOff>
      <xdr:row>74</xdr:row>
      <xdr:rowOff>137015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2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153542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49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152315</xdr:rowOff>
    </xdr:from>
    <xdr:to>
      <xdr:col>55</xdr:col>
      <xdr:colOff>0</xdr:colOff>
      <xdr:row>98</xdr:row>
      <xdr:rowOff>13808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2965"/>
          <a:ext cx="8382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52612</xdr:rowOff>
    </xdr:from>
    <xdr:to>
      <xdr:col>50</xdr:col>
      <xdr:colOff>114300</xdr:colOff>
      <xdr:row>97</xdr:row>
      <xdr:rowOff>152315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83262"/>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52612</xdr:rowOff>
    </xdr:from>
    <xdr:to>
      <xdr:col>45</xdr:col>
      <xdr:colOff>177800</xdr:colOff>
      <xdr:row>97</xdr:row>
      <xdr:rowOff>154716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83262"/>
          <a:ext cx="889000" cy="1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154716</xdr:rowOff>
    </xdr:from>
    <xdr:to>
      <xdr:col>41</xdr:col>
      <xdr:colOff>50800</xdr:colOff>
      <xdr:row>98</xdr:row>
      <xdr:rowOff>44514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5366"/>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134458</xdr:rowOff>
    </xdr:from>
    <xdr:to>
      <xdr:col>55</xdr:col>
      <xdr:colOff>50800</xdr:colOff>
      <xdr:row>98</xdr:row>
      <xdr:rowOff>64608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101515</xdr:rowOff>
    </xdr:from>
    <xdr:to>
      <xdr:col>50</xdr:col>
      <xdr:colOff>165100</xdr:colOff>
      <xdr:row>98</xdr:row>
      <xdr:rowOff>31665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22792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1812</xdr:rowOff>
    </xdr:from>
    <xdr:to>
      <xdr:col>46</xdr:col>
      <xdr:colOff>38100</xdr:colOff>
      <xdr:row>97</xdr:row>
      <xdr:rowOff>103412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94539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2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103916</xdr:rowOff>
    </xdr:from>
    <xdr:to>
      <xdr:col>41</xdr:col>
      <xdr:colOff>101600</xdr:colOff>
      <xdr:row>98</xdr:row>
      <xdr:rowOff>34066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165164</xdr:rowOff>
    </xdr:from>
    <xdr:to>
      <xdr:col>36</xdr:col>
      <xdr:colOff>165100</xdr:colOff>
      <xdr:row>98</xdr:row>
      <xdr:rowOff>95314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113944</xdr:rowOff>
    </xdr:from>
    <xdr:to>
      <xdr:col>85</xdr:col>
      <xdr:colOff>127000</xdr:colOff>
      <xdr:row>39</xdr:row>
      <xdr:rowOff>31318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9044"/>
          <a:ext cx="8382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113944</xdr:rowOff>
    </xdr:from>
    <xdr:to>
      <xdr:col>81</xdr:col>
      <xdr:colOff>50800</xdr:colOff>
      <xdr:row>39</xdr:row>
      <xdr:rowOff>21133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9044"/>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16205</xdr:rowOff>
    </xdr:from>
    <xdr:to>
      <xdr:col>76</xdr:col>
      <xdr:colOff>114300</xdr:colOff>
      <xdr:row>39</xdr:row>
      <xdr:rowOff>21133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02755"/>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10693</xdr:rowOff>
    </xdr:from>
    <xdr:to>
      <xdr:col>71</xdr:col>
      <xdr:colOff>177800</xdr:colOff>
      <xdr:row>39</xdr:row>
      <xdr:rowOff>16205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5793"/>
          <a:ext cx="889000" cy="1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151968</xdr:rowOff>
    </xdr:from>
    <xdr:to>
      <xdr:col>85</xdr:col>
      <xdr:colOff>177800</xdr:colOff>
      <xdr:row>39</xdr:row>
      <xdr:rowOff>82118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66895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63144</xdr:rowOff>
    </xdr:from>
    <xdr:to>
      <xdr:col>81</xdr:col>
      <xdr:colOff>101600</xdr:colOff>
      <xdr:row>38</xdr:row>
      <xdr:rowOff>164744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155871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141783</xdr:rowOff>
    </xdr:from>
    <xdr:to>
      <xdr:col>76</xdr:col>
      <xdr:colOff>165100</xdr:colOff>
      <xdr:row>39</xdr:row>
      <xdr:rowOff>71933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63060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136855</xdr:rowOff>
    </xdr:from>
    <xdr:to>
      <xdr:col>72</xdr:col>
      <xdr:colOff>38100</xdr:colOff>
      <xdr:row>39</xdr:row>
      <xdr:rowOff>67005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131344</xdr:rowOff>
    </xdr:from>
    <xdr:to>
      <xdr:col>67</xdr:col>
      <xdr:colOff>101600</xdr:colOff>
      <xdr:row>38</xdr:row>
      <xdr:rowOff>61494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78021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24143</xdr:rowOff>
    </xdr:from>
    <xdr:to>
      <xdr:col>85</xdr:col>
      <xdr:colOff>127000</xdr:colOff>
      <xdr:row>75</xdr:row>
      <xdr:rowOff>90078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82893"/>
          <a:ext cx="8382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24143</xdr:rowOff>
    </xdr:from>
    <xdr:to>
      <xdr:col>81</xdr:col>
      <xdr:colOff>50800</xdr:colOff>
      <xdr:row>75</xdr:row>
      <xdr:rowOff>47639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82893"/>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45871</xdr:rowOff>
    </xdr:from>
    <xdr:to>
      <xdr:col>76</xdr:col>
      <xdr:colOff>114300</xdr:colOff>
      <xdr:row>75</xdr:row>
      <xdr:rowOff>47639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04621"/>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45871</xdr:rowOff>
    </xdr:from>
    <xdr:to>
      <xdr:col>71</xdr:col>
      <xdr:colOff>177800</xdr:colOff>
      <xdr:row>75</xdr:row>
      <xdr:rowOff>63081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04621"/>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39278</xdr:rowOff>
    </xdr:from>
    <xdr:to>
      <xdr:col>85</xdr:col>
      <xdr:colOff>177800</xdr:colOff>
      <xdr:row>75</xdr:row>
      <xdr:rowOff>140878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62155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4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144793</xdr:rowOff>
    </xdr:from>
    <xdr:to>
      <xdr:col>81</xdr:col>
      <xdr:colOff>101600</xdr:colOff>
      <xdr:row>75</xdr:row>
      <xdr:rowOff>74943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91470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168289</xdr:rowOff>
    </xdr:from>
    <xdr:to>
      <xdr:col>76</xdr:col>
      <xdr:colOff>165100</xdr:colOff>
      <xdr:row>75</xdr:row>
      <xdr:rowOff>98439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114966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3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166521</xdr:rowOff>
    </xdr:from>
    <xdr:to>
      <xdr:col>72</xdr:col>
      <xdr:colOff>38100</xdr:colOff>
      <xdr:row>75</xdr:row>
      <xdr:rowOff>96671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113198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12281</xdr:rowOff>
    </xdr:from>
    <xdr:to>
      <xdr:col>67</xdr:col>
      <xdr:colOff>101600</xdr:colOff>
      <xdr:row>75</xdr:row>
      <xdr:rowOff>113881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130408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4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79908</xdr:rowOff>
    </xdr:from>
    <xdr:to>
      <xdr:col>85</xdr:col>
      <xdr:colOff>127000</xdr:colOff>
      <xdr:row>98</xdr:row>
      <xdr:rowOff>73416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10558"/>
          <a:ext cx="838200" cy="1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73416</xdr:rowOff>
    </xdr:from>
    <xdr:to>
      <xdr:col>81</xdr:col>
      <xdr:colOff>50800</xdr:colOff>
      <xdr:row>98</xdr:row>
      <xdr:rowOff>90655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5516"/>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90655</xdr:rowOff>
    </xdr:from>
    <xdr:to>
      <xdr:col>76</xdr:col>
      <xdr:colOff>114300</xdr:colOff>
      <xdr:row>99</xdr:row>
      <xdr:rowOff>49471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92755"/>
          <a:ext cx="889000" cy="1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131552</xdr:rowOff>
    </xdr:from>
    <xdr:to>
      <xdr:col>71</xdr:col>
      <xdr:colOff>177800</xdr:colOff>
      <xdr:row>99</xdr:row>
      <xdr:rowOff>49471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3652"/>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29108</xdr:rowOff>
    </xdr:from>
    <xdr:to>
      <xdr:col>85</xdr:col>
      <xdr:colOff>177800</xdr:colOff>
      <xdr:row>97</xdr:row>
      <xdr:rowOff>130708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51985</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22616</xdr:rowOff>
    </xdr:from>
    <xdr:to>
      <xdr:col>81</xdr:col>
      <xdr:colOff>101600</xdr:colOff>
      <xdr:row>98</xdr:row>
      <xdr:rowOff>124216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115343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39855</xdr:rowOff>
    </xdr:from>
    <xdr:to>
      <xdr:col>76</xdr:col>
      <xdr:colOff>165100</xdr:colOff>
      <xdr:row>98</xdr:row>
      <xdr:rowOff>141455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170121</xdr:rowOff>
    </xdr:from>
    <xdr:to>
      <xdr:col>72</xdr:col>
      <xdr:colOff>38100</xdr:colOff>
      <xdr:row>99</xdr:row>
      <xdr:rowOff>100271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91398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80752</xdr:rowOff>
    </xdr:from>
    <xdr:to>
      <xdr:col>67</xdr:col>
      <xdr:colOff>101600</xdr:colOff>
      <xdr:row>99</xdr:row>
      <xdr:rowOff>10902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2029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79677</xdr:rowOff>
    </xdr:from>
    <xdr:to>
      <xdr:col>116</xdr:col>
      <xdr:colOff>63500</xdr:colOff>
      <xdr:row>59</xdr:row>
      <xdr:rowOff>82076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95227"/>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79677</xdr:rowOff>
    </xdr:from>
    <xdr:to>
      <xdr:col>111</xdr:col>
      <xdr:colOff>177800</xdr:colOff>
      <xdr:row>59</xdr:row>
      <xdr:rowOff>81195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9522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77602</xdr:rowOff>
    </xdr:from>
    <xdr:to>
      <xdr:col>107</xdr:col>
      <xdr:colOff>50800</xdr:colOff>
      <xdr:row>59</xdr:row>
      <xdr:rowOff>81195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9315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77602</xdr:rowOff>
    </xdr:from>
    <xdr:to>
      <xdr:col>102</xdr:col>
      <xdr:colOff>114300</xdr:colOff>
      <xdr:row>59</xdr:row>
      <xdr:rowOff>78582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931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31276</xdr:rowOff>
    </xdr:from>
    <xdr:to>
      <xdr:col>116</xdr:col>
      <xdr:colOff>114300</xdr:colOff>
      <xdr:row>59</xdr:row>
      <xdr:rowOff>132876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117653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28877</xdr:rowOff>
    </xdr:from>
    <xdr:to>
      <xdr:col>112</xdr:col>
      <xdr:colOff>38100</xdr:colOff>
      <xdr:row>59</xdr:row>
      <xdr:rowOff>130477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121604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30395</xdr:rowOff>
    </xdr:from>
    <xdr:to>
      <xdr:col>107</xdr:col>
      <xdr:colOff>101600</xdr:colOff>
      <xdr:row>59</xdr:row>
      <xdr:rowOff>131995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123122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26802</xdr:rowOff>
    </xdr:from>
    <xdr:to>
      <xdr:col>102</xdr:col>
      <xdr:colOff>165100</xdr:colOff>
      <xdr:row>59</xdr:row>
      <xdr:rowOff>128402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119529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27782</xdr:rowOff>
    </xdr:from>
    <xdr:to>
      <xdr:col>98</xdr:col>
      <xdr:colOff>38100</xdr:colOff>
      <xdr:row>59</xdr:row>
      <xdr:rowOff>129382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120509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27648</xdr:rowOff>
    </xdr:from>
    <xdr:to>
      <xdr:col>116</xdr:col>
      <xdr:colOff>63500</xdr:colOff>
      <xdr:row>73</xdr:row>
      <xdr:rowOff>48564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543498"/>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27648</xdr:rowOff>
    </xdr:from>
    <xdr:to>
      <xdr:col>111</xdr:col>
      <xdr:colOff>177800</xdr:colOff>
      <xdr:row>73</xdr:row>
      <xdr:rowOff>92011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543498"/>
          <a:ext cx="889000" cy="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92011</xdr:rowOff>
    </xdr:from>
    <xdr:to>
      <xdr:col>107</xdr:col>
      <xdr:colOff>50800</xdr:colOff>
      <xdr:row>74</xdr:row>
      <xdr:rowOff>2578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07861"/>
          <a:ext cx="8890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2578</xdr:rowOff>
    </xdr:from>
    <xdr:to>
      <xdr:col>102</xdr:col>
      <xdr:colOff>114300</xdr:colOff>
      <xdr:row>74</xdr:row>
      <xdr:rowOff>71704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89878"/>
          <a:ext cx="889000" cy="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169214</xdr:rowOff>
    </xdr:from>
    <xdr:to>
      <xdr:col>116</xdr:col>
      <xdr:colOff>114300</xdr:colOff>
      <xdr:row>73</xdr:row>
      <xdr:rowOff>99364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20641</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36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148298</xdr:rowOff>
    </xdr:from>
    <xdr:to>
      <xdr:col>112</xdr:col>
      <xdr:colOff>38100</xdr:colOff>
      <xdr:row>73</xdr:row>
      <xdr:rowOff>78448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94975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795" y="122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41211</xdr:rowOff>
    </xdr:from>
    <xdr:to>
      <xdr:col>107</xdr:col>
      <xdr:colOff>101600</xdr:colOff>
      <xdr:row>73</xdr:row>
      <xdr:rowOff>142811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159338</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34795" y="123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123228</xdr:rowOff>
    </xdr:from>
    <xdr:to>
      <xdr:col>102</xdr:col>
      <xdr:colOff>165100</xdr:colOff>
      <xdr:row>74</xdr:row>
      <xdr:rowOff>53378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69905</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45795" y="124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20904</xdr:rowOff>
    </xdr:from>
    <xdr:to>
      <xdr:col>98</xdr:col>
      <xdr:colOff>38100</xdr:colOff>
      <xdr:row>74</xdr:row>
      <xdr:rowOff>122504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139031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人件費・扶助費・公債費・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・繰出金の住民一人当たりのコストが類似団体平均より高くなっている。主な要因は，人件費については，本町が離島であるため人口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人あたりの職員数が類似団体平均より多いことと，</a:t>
          </a:r>
          <a:r>
            <a:rPr kumimoji="1" lang="ja-JP" altLang="en-US" sz="1100">
              <a:solidFill>
                <a:schemeClr val="dk1"/>
              </a:solidFill>
              <a:effectLst/>
              <a:latin typeface="+mn-lt"/>
              <a:ea typeface="+mn-ea"/>
              <a:cs typeface="+mn-cs"/>
            </a:rPr>
            <a:t>町独自の施設や空港管理事務所を有しているほか，こども園を直営で行っていること</a:t>
          </a:r>
          <a:r>
            <a:rPr kumimoji="1" lang="ja-JP" altLang="ja-JP" sz="1100">
              <a:solidFill>
                <a:schemeClr val="dk1"/>
              </a:solidFill>
              <a:effectLst/>
              <a:latin typeface="+mn-lt"/>
              <a:ea typeface="+mn-ea"/>
              <a:cs typeface="+mn-cs"/>
            </a:rPr>
            <a:t>が影響している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者人口の割合が高くなっていることや町独自の子ども医療費助成制度の導入及び障害福祉の充実，公債費については，新庁舎建設事業に発行した地方債の元利償還金の増加，繰出金については，農業集落排水事業等の特別計会繰出金の増</a:t>
          </a:r>
          <a:r>
            <a:rPr kumimoji="1" lang="ja-JP" altLang="en-US" sz="1100">
              <a:solidFill>
                <a:schemeClr val="dk1"/>
              </a:solidFill>
              <a:effectLst/>
              <a:latin typeface="+mn-lt"/>
              <a:ea typeface="+mn-ea"/>
              <a:cs typeface="+mn-cs"/>
            </a:rPr>
            <a:t>加が要因</a:t>
          </a:r>
          <a:r>
            <a:rPr kumimoji="1" lang="ja-JP" altLang="ja-JP" sz="1100">
              <a:solidFill>
                <a:schemeClr val="dk1"/>
              </a:solidFill>
              <a:effectLst/>
              <a:latin typeface="+mn-lt"/>
              <a:ea typeface="+mn-ea"/>
              <a:cs typeface="+mn-cs"/>
            </a:rPr>
            <a:t>である。その他の費目については類似団体平均とほぼ同額であり，維持補修費は類似団体平均よりも大幅に低くなっている。今後，公債費は，償還が進んでいくため徐々に減少していく見込である。その他の経費については、第８次行財政改革大綱に基づき公有財産の有効活用化や民間委託の推進に取り組み，財政健全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6,296
6,203
40.39
7,190,783
7,047,006
127,941
4,072,094
8,555,405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110617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9851"/>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168656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985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162052</xdr:rowOff>
    </xdr:from>
    <xdr:to>
      <xdr:col>15</xdr:col>
      <xdr:colOff>50800</xdr:colOff>
      <xdr:row>34</xdr:row>
      <xdr:rowOff>168656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1352"/>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143256</xdr:rowOff>
    </xdr:from>
    <xdr:to>
      <xdr:col>10</xdr:col>
      <xdr:colOff>114300</xdr:colOff>
      <xdr:row>34</xdr:row>
      <xdr:rowOff>162052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2556"/>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59817</xdr:rowOff>
    </xdr:from>
    <xdr:to>
      <xdr:col>24</xdr:col>
      <xdr:colOff>114300</xdr:colOff>
      <xdr:row>34</xdr:row>
      <xdr:rowOff>161417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82694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39751</xdr:rowOff>
    </xdr:from>
    <xdr:to>
      <xdr:col>20</xdr:col>
      <xdr:colOff>38100</xdr:colOff>
      <xdr:row>34</xdr:row>
      <xdr:rowOff>141351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157878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117856</xdr:rowOff>
    </xdr:from>
    <xdr:to>
      <xdr:col>15</xdr:col>
      <xdr:colOff>101600</xdr:colOff>
      <xdr:row>35</xdr:row>
      <xdr:rowOff>48006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64533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111252</xdr:rowOff>
    </xdr:from>
    <xdr:to>
      <xdr:col>10</xdr:col>
      <xdr:colOff>165100</xdr:colOff>
      <xdr:row>35</xdr:row>
      <xdr:rowOff>41402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57929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92456</xdr:rowOff>
    </xdr:from>
    <xdr:to>
      <xdr:col>6</xdr:col>
      <xdr:colOff>38100</xdr:colOff>
      <xdr:row>35</xdr:row>
      <xdr:rowOff>22606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39133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140105</xdr:rowOff>
    </xdr:from>
    <xdr:to>
      <xdr:col>24</xdr:col>
      <xdr:colOff>63500</xdr:colOff>
      <xdr:row>58</xdr:row>
      <xdr:rowOff>3529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2755"/>
          <a:ext cx="8382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112970</xdr:rowOff>
    </xdr:from>
    <xdr:to>
      <xdr:col>19</xdr:col>
      <xdr:colOff>177800</xdr:colOff>
      <xdr:row>57</xdr:row>
      <xdr:rowOff>140105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14170"/>
          <a:ext cx="889000" cy="19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112970</xdr:rowOff>
    </xdr:from>
    <xdr:to>
      <xdr:col>15</xdr:col>
      <xdr:colOff>50800</xdr:colOff>
      <xdr:row>58</xdr:row>
      <xdr:rowOff>30442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14170"/>
          <a:ext cx="889000" cy="26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87334</xdr:rowOff>
    </xdr:from>
    <xdr:to>
      <xdr:col>10</xdr:col>
      <xdr:colOff>114300</xdr:colOff>
      <xdr:row>58</xdr:row>
      <xdr:rowOff>30442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88534"/>
          <a:ext cx="889000" cy="28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124179</xdr:rowOff>
    </xdr:from>
    <xdr:to>
      <xdr:col>24</xdr:col>
      <xdr:colOff>114300</xdr:colOff>
      <xdr:row>58</xdr:row>
      <xdr:rowOff>54329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39106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89305</xdr:rowOff>
    </xdr:from>
    <xdr:to>
      <xdr:col>20</xdr:col>
      <xdr:colOff>38100</xdr:colOff>
      <xdr:row>58</xdr:row>
      <xdr:rowOff>19455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62170</xdr:rowOff>
    </xdr:from>
    <xdr:to>
      <xdr:col>15</xdr:col>
      <xdr:colOff>101600</xdr:colOff>
      <xdr:row>56</xdr:row>
      <xdr:rowOff>163770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154897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151092</xdr:rowOff>
    </xdr:from>
    <xdr:to>
      <xdr:col>10</xdr:col>
      <xdr:colOff>165100</xdr:colOff>
      <xdr:row>58</xdr:row>
      <xdr:rowOff>81242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72369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36534</xdr:rowOff>
    </xdr:from>
    <xdr:to>
      <xdr:col>6</xdr:col>
      <xdr:colOff>38100</xdr:colOff>
      <xdr:row>56</xdr:row>
      <xdr:rowOff>138134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154661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1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87661</xdr:rowOff>
    </xdr:from>
    <xdr:to>
      <xdr:col>24</xdr:col>
      <xdr:colOff>63500</xdr:colOff>
      <xdr:row>74</xdr:row>
      <xdr:rowOff>158638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4961"/>
          <a:ext cx="8382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87661</xdr:rowOff>
    </xdr:from>
    <xdr:to>
      <xdr:col>19</xdr:col>
      <xdr:colOff>177800</xdr:colOff>
      <xdr:row>75</xdr:row>
      <xdr:rowOff>126505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4961"/>
          <a:ext cx="889000" cy="2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126505</xdr:rowOff>
    </xdr:from>
    <xdr:to>
      <xdr:col>15</xdr:col>
      <xdr:colOff>50800</xdr:colOff>
      <xdr:row>75</xdr:row>
      <xdr:rowOff>136838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8525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136838</xdr:rowOff>
    </xdr:from>
    <xdr:to>
      <xdr:col>10</xdr:col>
      <xdr:colOff>114300</xdr:colOff>
      <xdr:row>76</xdr:row>
      <xdr:rowOff>99054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5588"/>
          <a:ext cx="889000" cy="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107838</xdr:rowOff>
    </xdr:from>
    <xdr:to>
      <xdr:col>24</xdr:col>
      <xdr:colOff>114300</xdr:colOff>
      <xdr:row>75</xdr:row>
      <xdr:rowOff>37988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130715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36861</xdr:rowOff>
    </xdr:from>
    <xdr:to>
      <xdr:col>20</xdr:col>
      <xdr:colOff>38100</xdr:colOff>
      <xdr:row>74</xdr:row>
      <xdr:rowOff>138461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154988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75705</xdr:rowOff>
    </xdr:from>
    <xdr:to>
      <xdr:col>15</xdr:col>
      <xdr:colOff>101600</xdr:colOff>
      <xdr:row>76</xdr:row>
      <xdr:rowOff>5855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22382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0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86038</xdr:rowOff>
    </xdr:from>
    <xdr:to>
      <xdr:col>10</xdr:col>
      <xdr:colOff>165100</xdr:colOff>
      <xdr:row>76</xdr:row>
      <xdr:rowOff>16188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32715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48254</xdr:rowOff>
    </xdr:from>
    <xdr:to>
      <xdr:col>6</xdr:col>
      <xdr:colOff>38100</xdr:colOff>
      <xdr:row>76</xdr:row>
      <xdr:rowOff>149854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140981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41311</xdr:rowOff>
    </xdr:from>
    <xdr:to>
      <xdr:col>24</xdr:col>
      <xdr:colOff>63500</xdr:colOff>
      <xdr:row>97</xdr:row>
      <xdr:rowOff>53668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71961"/>
          <a:ext cx="8382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39852</xdr:rowOff>
    </xdr:from>
    <xdr:to>
      <xdr:col>19</xdr:col>
      <xdr:colOff>177800</xdr:colOff>
      <xdr:row>97</xdr:row>
      <xdr:rowOff>53668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70502"/>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39852</xdr:rowOff>
    </xdr:from>
    <xdr:to>
      <xdr:col>15</xdr:col>
      <xdr:colOff>50800</xdr:colOff>
      <xdr:row>97</xdr:row>
      <xdr:rowOff>118563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70502"/>
          <a:ext cx="889000" cy="7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112136</xdr:rowOff>
    </xdr:from>
    <xdr:to>
      <xdr:col>10</xdr:col>
      <xdr:colOff>114300</xdr:colOff>
      <xdr:row>97</xdr:row>
      <xdr:rowOff>118563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2786"/>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161961</xdr:rowOff>
    </xdr:from>
    <xdr:to>
      <xdr:col>24</xdr:col>
      <xdr:colOff>114300</xdr:colOff>
      <xdr:row>97</xdr:row>
      <xdr:rowOff>92111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76888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2868</xdr:rowOff>
    </xdr:from>
    <xdr:to>
      <xdr:col>20</xdr:col>
      <xdr:colOff>38100</xdr:colOff>
      <xdr:row>97</xdr:row>
      <xdr:rowOff>104468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160502</xdr:rowOff>
    </xdr:from>
    <xdr:to>
      <xdr:col>15</xdr:col>
      <xdr:colOff>101600</xdr:colOff>
      <xdr:row>97</xdr:row>
      <xdr:rowOff>90652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81779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67763</xdr:rowOff>
    </xdr:from>
    <xdr:to>
      <xdr:col>10</xdr:col>
      <xdr:colOff>165100</xdr:colOff>
      <xdr:row>97</xdr:row>
      <xdr:rowOff>169363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160490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61336</xdr:rowOff>
    </xdr:from>
    <xdr:to>
      <xdr:col>6</xdr:col>
      <xdr:colOff>38100</xdr:colOff>
      <xdr:row>97</xdr:row>
      <xdr:rowOff>162936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49893</xdr:rowOff>
    </xdr:from>
    <xdr:to>
      <xdr:col>55</xdr:col>
      <xdr:colOff>0</xdr:colOff>
      <xdr:row>34</xdr:row>
      <xdr:rowOff>105737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879193"/>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105737</xdr:rowOff>
    </xdr:from>
    <xdr:to>
      <xdr:col>50</xdr:col>
      <xdr:colOff>114300</xdr:colOff>
      <xdr:row>34</xdr:row>
      <xdr:rowOff>170071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35037"/>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23440</xdr:rowOff>
    </xdr:from>
    <xdr:to>
      <xdr:col>45</xdr:col>
      <xdr:colOff>177800</xdr:colOff>
      <xdr:row>34</xdr:row>
      <xdr:rowOff>170071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52740"/>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23440</xdr:rowOff>
    </xdr:from>
    <xdr:to>
      <xdr:col>41</xdr:col>
      <xdr:colOff>50800</xdr:colOff>
      <xdr:row>34</xdr:row>
      <xdr:rowOff>36504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852740"/>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170543</xdr:rowOff>
    </xdr:from>
    <xdr:to>
      <xdr:col>55</xdr:col>
      <xdr:colOff>50800</xdr:colOff>
      <xdr:row>34</xdr:row>
      <xdr:rowOff>100693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21970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6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54937</xdr:rowOff>
    </xdr:from>
    <xdr:to>
      <xdr:col>50</xdr:col>
      <xdr:colOff>165100</xdr:colOff>
      <xdr:row>34</xdr:row>
      <xdr:rowOff>156537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1614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119271</xdr:rowOff>
    </xdr:from>
    <xdr:to>
      <xdr:col>46</xdr:col>
      <xdr:colOff>38100</xdr:colOff>
      <xdr:row>35</xdr:row>
      <xdr:rowOff>49421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65948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2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144090</xdr:rowOff>
    </xdr:from>
    <xdr:to>
      <xdr:col>41</xdr:col>
      <xdr:colOff>101600</xdr:colOff>
      <xdr:row>34</xdr:row>
      <xdr:rowOff>74240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90767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7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157154</xdr:rowOff>
    </xdr:from>
    <xdr:to>
      <xdr:col>36</xdr:col>
      <xdr:colOff>165100</xdr:colOff>
      <xdr:row>34</xdr:row>
      <xdr:rowOff>87304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103831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9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46817</xdr:rowOff>
    </xdr:from>
    <xdr:to>
      <xdr:col>55</xdr:col>
      <xdr:colOff>0</xdr:colOff>
      <xdr:row>56</xdr:row>
      <xdr:rowOff>71431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76567"/>
          <a:ext cx="838200" cy="19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46817</xdr:rowOff>
    </xdr:from>
    <xdr:to>
      <xdr:col>50</xdr:col>
      <xdr:colOff>114300</xdr:colOff>
      <xdr:row>56</xdr:row>
      <xdr:rowOff>99554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76567"/>
          <a:ext cx="889000" cy="2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99554</xdr:rowOff>
    </xdr:from>
    <xdr:to>
      <xdr:col>45</xdr:col>
      <xdr:colOff>177800</xdr:colOff>
      <xdr:row>56</xdr:row>
      <xdr:rowOff>118421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00754"/>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45510</xdr:rowOff>
    </xdr:from>
    <xdr:to>
      <xdr:col>41</xdr:col>
      <xdr:colOff>50800</xdr:colOff>
      <xdr:row>56</xdr:row>
      <xdr:rowOff>118421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46710"/>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20631</xdr:rowOff>
    </xdr:from>
    <xdr:to>
      <xdr:col>55</xdr:col>
      <xdr:colOff>50800</xdr:colOff>
      <xdr:row>56</xdr:row>
      <xdr:rowOff>122231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43508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7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167467</xdr:rowOff>
    </xdr:from>
    <xdr:to>
      <xdr:col>50</xdr:col>
      <xdr:colOff>165100</xdr:colOff>
      <xdr:row>55</xdr:row>
      <xdr:rowOff>97617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114144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20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48754</xdr:rowOff>
    </xdr:from>
    <xdr:to>
      <xdr:col>46</xdr:col>
      <xdr:colOff>38100</xdr:colOff>
      <xdr:row>56</xdr:row>
      <xdr:rowOff>150354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166881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2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67621</xdr:rowOff>
    </xdr:from>
    <xdr:to>
      <xdr:col>41</xdr:col>
      <xdr:colOff>101600</xdr:colOff>
      <xdr:row>56</xdr:row>
      <xdr:rowOff>169221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14298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4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166160</xdr:rowOff>
    </xdr:from>
    <xdr:to>
      <xdr:col>36</xdr:col>
      <xdr:colOff>165100</xdr:colOff>
      <xdr:row>56</xdr:row>
      <xdr:rowOff>96310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112837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3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51702</xdr:rowOff>
    </xdr:from>
    <xdr:to>
      <xdr:col>55</xdr:col>
      <xdr:colOff>0</xdr:colOff>
      <xdr:row>78</xdr:row>
      <xdr:rowOff>66877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802"/>
          <a:ext cx="8382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62095</xdr:rowOff>
    </xdr:from>
    <xdr:to>
      <xdr:col>50</xdr:col>
      <xdr:colOff>114300</xdr:colOff>
      <xdr:row>78</xdr:row>
      <xdr:rowOff>66877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3519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62095</xdr:rowOff>
    </xdr:from>
    <xdr:to>
      <xdr:col>45</xdr:col>
      <xdr:colOff>177800</xdr:colOff>
      <xdr:row>78</xdr:row>
      <xdr:rowOff>96486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5195"/>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96486</xdr:rowOff>
    </xdr:from>
    <xdr:to>
      <xdr:col>41</xdr:col>
      <xdr:colOff>50800</xdr:colOff>
      <xdr:row>78</xdr:row>
      <xdr:rowOff>109959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9586"/>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xdr:rowOff>
    </xdr:from>
    <xdr:to>
      <xdr:col>55</xdr:col>
      <xdr:colOff>50800</xdr:colOff>
      <xdr:row>78</xdr:row>
      <xdr:rowOff>102502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87279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16077</xdr:rowOff>
    </xdr:from>
    <xdr:to>
      <xdr:col>50</xdr:col>
      <xdr:colOff>165100</xdr:colOff>
      <xdr:row>78</xdr:row>
      <xdr:rowOff>117677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108804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11295</xdr:rowOff>
    </xdr:from>
    <xdr:to>
      <xdr:col>46</xdr:col>
      <xdr:colOff>38100</xdr:colOff>
      <xdr:row>78</xdr:row>
      <xdr:rowOff>112895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104022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45686</xdr:rowOff>
    </xdr:from>
    <xdr:to>
      <xdr:col>41</xdr:col>
      <xdr:colOff>101600</xdr:colOff>
      <xdr:row>78</xdr:row>
      <xdr:rowOff>147286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138413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59159</xdr:rowOff>
    </xdr:from>
    <xdr:to>
      <xdr:col>36</xdr:col>
      <xdr:colOff>165100</xdr:colOff>
      <xdr:row>78</xdr:row>
      <xdr:rowOff>160759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27876</xdr:rowOff>
    </xdr:from>
    <xdr:to>
      <xdr:col>55</xdr:col>
      <xdr:colOff>0</xdr:colOff>
      <xdr:row>96</xdr:row>
      <xdr:rowOff>144204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87076"/>
          <a:ext cx="838200" cy="1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27876</xdr:rowOff>
    </xdr:from>
    <xdr:to>
      <xdr:col>50</xdr:col>
      <xdr:colOff>114300</xdr:colOff>
      <xdr:row>96</xdr:row>
      <xdr:rowOff>28417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87076"/>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28417</xdr:rowOff>
    </xdr:from>
    <xdr:to>
      <xdr:col>45</xdr:col>
      <xdr:colOff>177800</xdr:colOff>
      <xdr:row>97</xdr:row>
      <xdr:rowOff>8621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87617"/>
          <a:ext cx="889000" cy="1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8621</xdr:rowOff>
    </xdr:from>
    <xdr:to>
      <xdr:col>41</xdr:col>
      <xdr:colOff>50800</xdr:colOff>
      <xdr:row>97</xdr:row>
      <xdr:rowOff>113517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39271"/>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93404</xdr:rowOff>
    </xdr:from>
    <xdr:to>
      <xdr:col>55</xdr:col>
      <xdr:colOff>50800</xdr:colOff>
      <xdr:row>97</xdr:row>
      <xdr:rowOff>23554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71831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148526</xdr:rowOff>
    </xdr:from>
    <xdr:to>
      <xdr:col>50</xdr:col>
      <xdr:colOff>165100</xdr:colOff>
      <xdr:row>96</xdr:row>
      <xdr:rowOff>78676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95203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2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149067</xdr:rowOff>
    </xdr:from>
    <xdr:to>
      <xdr:col>46</xdr:col>
      <xdr:colOff>38100</xdr:colOff>
      <xdr:row>96</xdr:row>
      <xdr:rowOff>79217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95744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1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129271</xdr:rowOff>
    </xdr:from>
    <xdr:to>
      <xdr:col>41</xdr:col>
      <xdr:colOff>101600</xdr:colOff>
      <xdr:row>97</xdr:row>
      <xdr:rowOff>59421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75948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62717</xdr:rowOff>
    </xdr:from>
    <xdr:to>
      <xdr:col>36</xdr:col>
      <xdr:colOff>165100</xdr:colOff>
      <xdr:row>97</xdr:row>
      <xdr:rowOff>164317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155444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164258</xdr:rowOff>
    </xdr:from>
    <xdr:to>
      <xdr:col>85</xdr:col>
      <xdr:colOff>127000</xdr:colOff>
      <xdr:row>39</xdr:row>
      <xdr:rowOff>64670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79358"/>
          <a:ext cx="8382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156192</xdr:rowOff>
    </xdr:from>
    <xdr:to>
      <xdr:col>81</xdr:col>
      <xdr:colOff>50800</xdr:colOff>
      <xdr:row>38</xdr:row>
      <xdr:rowOff>164258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28392"/>
          <a:ext cx="889000" cy="3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156192</xdr:rowOff>
    </xdr:from>
    <xdr:to>
      <xdr:col>76</xdr:col>
      <xdr:colOff>114300</xdr:colOff>
      <xdr:row>38</xdr:row>
      <xdr:rowOff>156273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28392"/>
          <a:ext cx="889000" cy="34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156273</xdr:rowOff>
    </xdr:from>
    <xdr:to>
      <xdr:col>71</xdr:col>
      <xdr:colOff>177800</xdr:colOff>
      <xdr:row>39</xdr:row>
      <xdr:rowOff>16125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1373"/>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13870</xdr:rowOff>
    </xdr:from>
    <xdr:to>
      <xdr:col>85</xdr:col>
      <xdr:colOff>177800</xdr:colOff>
      <xdr:row>39</xdr:row>
      <xdr:rowOff>115470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7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100247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113458</xdr:rowOff>
    </xdr:from>
    <xdr:to>
      <xdr:col>81</xdr:col>
      <xdr:colOff>101600</xdr:colOff>
      <xdr:row>39</xdr:row>
      <xdr:rowOff>43608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34735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105392</xdr:rowOff>
    </xdr:from>
    <xdr:to>
      <xdr:col>76</xdr:col>
      <xdr:colOff>165100</xdr:colOff>
      <xdr:row>37</xdr:row>
      <xdr:rowOff>35542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26669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105473</xdr:rowOff>
    </xdr:from>
    <xdr:to>
      <xdr:col>72</xdr:col>
      <xdr:colOff>38100</xdr:colOff>
      <xdr:row>39</xdr:row>
      <xdr:rowOff>35623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26750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136775</xdr:rowOff>
    </xdr:from>
    <xdr:to>
      <xdr:col>67</xdr:col>
      <xdr:colOff>101600</xdr:colOff>
      <xdr:row>39</xdr:row>
      <xdr:rowOff>66925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5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58052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118620</xdr:rowOff>
    </xdr:from>
    <xdr:to>
      <xdr:col>85</xdr:col>
      <xdr:colOff>127000</xdr:colOff>
      <xdr:row>58</xdr:row>
      <xdr:rowOff>30345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91270"/>
          <a:ext cx="838200" cy="8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144834</xdr:rowOff>
    </xdr:from>
    <xdr:to>
      <xdr:col>81</xdr:col>
      <xdr:colOff>50800</xdr:colOff>
      <xdr:row>58</xdr:row>
      <xdr:rowOff>30345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17484"/>
          <a:ext cx="889000" cy="5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144834</xdr:rowOff>
    </xdr:from>
    <xdr:to>
      <xdr:col>76</xdr:col>
      <xdr:colOff>114300</xdr:colOff>
      <xdr:row>57</xdr:row>
      <xdr:rowOff>169702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17484"/>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169702</xdr:rowOff>
    </xdr:from>
    <xdr:to>
      <xdr:col>71</xdr:col>
      <xdr:colOff>177800</xdr:colOff>
      <xdr:row>58</xdr:row>
      <xdr:rowOff>74820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42352"/>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67820</xdr:rowOff>
    </xdr:from>
    <xdr:to>
      <xdr:col>85</xdr:col>
      <xdr:colOff>177800</xdr:colOff>
      <xdr:row>57</xdr:row>
      <xdr:rowOff>169420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46247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150995</xdr:rowOff>
    </xdr:from>
    <xdr:to>
      <xdr:col>81</xdr:col>
      <xdr:colOff>101600</xdr:colOff>
      <xdr:row>58</xdr:row>
      <xdr:rowOff>81145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72272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1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94034</xdr:rowOff>
    </xdr:from>
    <xdr:to>
      <xdr:col>76</xdr:col>
      <xdr:colOff>165100</xdr:colOff>
      <xdr:row>58</xdr:row>
      <xdr:rowOff>24184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5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118902</xdr:rowOff>
    </xdr:from>
    <xdr:to>
      <xdr:col>72</xdr:col>
      <xdr:colOff>38100</xdr:colOff>
      <xdr:row>58</xdr:row>
      <xdr:rowOff>49052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40179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24020</xdr:rowOff>
    </xdr:from>
    <xdr:to>
      <xdr:col>67</xdr:col>
      <xdr:colOff>101600</xdr:colOff>
      <xdr:row>58</xdr:row>
      <xdr:rowOff>125620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116747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113945</xdr:rowOff>
    </xdr:from>
    <xdr:to>
      <xdr:col>85</xdr:col>
      <xdr:colOff>127000</xdr:colOff>
      <xdr:row>79</xdr:row>
      <xdr:rowOff>31317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7045"/>
          <a:ext cx="838200" cy="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113945</xdr:rowOff>
    </xdr:from>
    <xdr:to>
      <xdr:col>81</xdr:col>
      <xdr:colOff>50800</xdr:colOff>
      <xdr:row>79</xdr:row>
      <xdr:rowOff>21132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87045"/>
          <a:ext cx="8890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16205</xdr:rowOff>
    </xdr:from>
    <xdr:to>
      <xdr:col>76</xdr:col>
      <xdr:colOff>114300</xdr:colOff>
      <xdr:row>79</xdr:row>
      <xdr:rowOff>21132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60755"/>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10694</xdr:rowOff>
    </xdr:from>
    <xdr:to>
      <xdr:col>71</xdr:col>
      <xdr:colOff>177800</xdr:colOff>
      <xdr:row>79</xdr:row>
      <xdr:rowOff>16205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83794"/>
          <a:ext cx="889000" cy="1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151967</xdr:rowOff>
    </xdr:from>
    <xdr:to>
      <xdr:col>85</xdr:col>
      <xdr:colOff>177800</xdr:colOff>
      <xdr:row>79</xdr:row>
      <xdr:rowOff>82117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66894</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63145</xdr:rowOff>
    </xdr:from>
    <xdr:to>
      <xdr:col>81</xdr:col>
      <xdr:colOff>101600</xdr:colOff>
      <xdr:row>78</xdr:row>
      <xdr:rowOff>164745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155872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141782</xdr:rowOff>
    </xdr:from>
    <xdr:to>
      <xdr:col>76</xdr:col>
      <xdr:colOff>165100</xdr:colOff>
      <xdr:row>79</xdr:row>
      <xdr:rowOff>71932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63059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0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136855</xdr:rowOff>
    </xdr:from>
    <xdr:to>
      <xdr:col>72</xdr:col>
      <xdr:colOff>38100</xdr:colOff>
      <xdr:row>79</xdr:row>
      <xdr:rowOff>67005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58132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131344</xdr:rowOff>
    </xdr:from>
    <xdr:to>
      <xdr:col>67</xdr:col>
      <xdr:colOff>101600</xdr:colOff>
      <xdr:row>78</xdr:row>
      <xdr:rowOff>61494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78021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1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24143</xdr:rowOff>
    </xdr:from>
    <xdr:to>
      <xdr:col>85</xdr:col>
      <xdr:colOff>127000</xdr:colOff>
      <xdr:row>95</xdr:row>
      <xdr:rowOff>90078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11893"/>
          <a:ext cx="8382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24143</xdr:rowOff>
    </xdr:from>
    <xdr:to>
      <xdr:col>81</xdr:col>
      <xdr:colOff>50800</xdr:colOff>
      <xdr:row>95</xdr:row>
      <xdr:rowOff>47639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11893"/>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45872</xdr:rowOff>
    </xdr:from>
    <xdr:to>
      <xdr:col>76</xdr:col>
      <xdr:colOff>114300</xdr:colOff>
      <xdr:row>95</xdr:row>
      <xdr:rowOff>47639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33622"/>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45872</xdr:rowOff>
    </xdr:from>
    <xdr:to>
      <xdr:col>71</xdr:col>
      <xdr:colOff>177800</xdr:colOff>
      <xdr:row>95</xdr:row>
      <xdr:rowOff>63081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33622"/>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39278</xdr:rowOff>
    </xdr:from>
    <xdr:to>
      <xdr:col>85</xdr:col>
      <xdr:colOff>177800</xdr:colOff>
      <xdr:row>95</xdr:row>
      <xdr:rowOff>140878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62155</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7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144793</xdr:rowOff>
    </xdr:from>
    <xdr:to>
      <xdr:col>81</xdr:col>
      <xdr:colOff>101600</xdr:colOff>
      <xdr:row>95</xdr:row>
      <xdr:rowOff>74943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91470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168289</xdr:rowOff>
    </xdr:from>
    <xdr:to>
      <xdr:col>76</xdr:col>
      <xdr:colOff>165100</xdr:colOff>
      <xdr:row>95</xdr:row>
      <xdr:rowOff>98439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114966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05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166522</xdr:rowOff>
    </xdr:from>
    <xdr:to>
      <xdr:col>72</xdr:col>
      <xdr:colOff>38100</xdr:colOff>
      <xdr:row>95</xdr:row>
      <xdr:rowOff>96672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113199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05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12281</xdr:rowOff>
    </xdr:from>
    <xdr:to>
      <xdr:col>67</xdr:col>
      <xdr:colOff>101600</xdr:colOff>
      <xdr:row>95</xdr:row>
      <xdr:rowOff>113881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130408</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0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51895</xdr:rowOff>
    </xdr:from>
    <xdr:to>
      <xdr:col>116</xdr:col>
      <xdr:colOff>63500</xdr:colOff>
      <xdr:row>37</xdr:row>
      <xdr:rowOff>161531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5366845"/>
          <a:ext cx="838200" cy="1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50365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65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161531</xdr:rowOff>
    </xdr:from>
    <xdr:to>
      <xdr:col>111</xdr:col>
      <xdr:colOff>177800</xdr:colOff>
      <xdr:row>38</xdr:row>
      <xdr:rowOff>24600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051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24600</xdr:rowOff>
    </xdr:from>
    <xdr:to>
      <xdr:col>107</xdr:col>
      <xdr:colOff>50800</xdr:colOff>
      <xdr:row>38</xdr:row>
      <xdr:rowOff>59050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39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52512</xdr:rowOff>
    </xdr:from>
    <xdr:to>
      <xdr:col>102</xdr:col>
      <xdr:colOff>114300</xdr:colOff>
      <xdr:row>38</xdr:row>
      <xdr:rowOff>59050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6761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161373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1095</xdr:rowOff>
    </xdr:from>
    <xdr:to>
      <xdr:col>116</xdr:col>
      <xdr:colOff>114300</xdr:colOff>
      <xdr:row>31</xdr:row>
      <xdr:rowOff>102695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53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125572</xdr:rowOff>
    </xdr:from>
    <xdr:ext cx="534377"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52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110731</xdr:rowOff>
    </xdr:from>
    <xdr:to>
      <xdr:col>112</xdr:col>
      <xdr:colOff>38100</xdr:colOff>
      <xdr:row>38</xdr:row>
      <xdr:rowOff>40881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57408</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2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145250</xdr:rowOff>
    </xdr:from>
    <xdr:to>
      <xdr:col>107</xdr:col>
      <xdr:colOff>101600</xdr:colOff>
      <xdr:row>38</xdr:row>
      <xdr:rowOff>75400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91927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6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8250</xdr:rowOff>
    </xdr:from>
    <xdr:to>
      <xdr:col>102</xdr:col>
      <xdr:colOff>165100</xdr:colOff>
      <xdr:row>38</xdr:row>
      <xdr:rowOff>109850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126377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2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1712</xdr:rowOff>
    </xdr:from>
    <xdr:to>
      <xdr:col>98</xdr:col>
      <xdr:colOff>38100</xdr:colOff>
      <xdr:row>38</xdr:row>
      <xdr:rowOff>103312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119839</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62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議会費，民生費，労働費，農林水産業費，公債費，諸支出金が類似団体平均よりも高くなっている。主な要因として，議会費は，外海離島という地理的要因から旅費が類似団体と比較して高くなっている。民生費は，高齢者人口の増加や障害福祉費が年々増加傾向にあり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労働費は，シルバー人材センターへの委託事業が大部分を占めている。農林水産業費は，</a:t>
          </a:r>
          <a:r>
            <a:rPr kumimoji="1" lang="ja-JP" altLang="en-US" sz="1100">
              <a:solidFill>
                <a:schemeClr val="dk1"/>
              </a:solidFill>
              <a:effectLst/>
              <a:latin typeface="+mn-lt"/>
              <a:ea typeface="+mn-ea"/>
              <a:cs typeface="+mn-cs"/>
            </a:rPr>
            <a:t>農林水産物輸送コスト支援事業</a:t>
          </a:r>
          <a:r>
            <a:rPr kumimoji="1" lang="ja-JP" altLang="ja-JP" sz="1100">
              <a:solidFill>
                <a:schemeClr val="dk1"/>
              </a:solidFill>
              <a:effectLst/>
              <a:latin typeface="+mn-lt"/>
              <a:ea typeface="+mn-ea"/>
              <a:cs typeface="+mn-cs"/>
            </a:rPr>
            <a:t>が大きく影響している。公債費は，</a:t>
          </a:r>
          <a:r>
            <a:rPr kumimoji="1" lang="ja-JP" altLang="en-US" sz="1100">
              <a:solidFill>
                <a:schemeClr val="dk1"/>
              </a:solidFill>
              <a:effectLst/>
              <a:latin typeface="+mn-lt"/>
              <a:ea typeface="+mn-ea"/>
              <a:cs typeface="+mn-cs"/>
            </a:rPr>
            <a:t>小学校建設や公営住宅建設事業等</a:t>
          </a:r>
          <a:r>
            <a:rPr kumimoji="1" lang="ja-JP" altLang="ja-JP" sz="1100">
              <a:solidFill>
                <a:schemeClr val="dk1"/>
              </a:solidFill>
              <a:effectLst/>
              <a:latin typeface="+mn-lt"/>
              <a:ea typeface="+mn-ea"/>
              <a:cs typeface="+mn-cs"/>
            </a:rPr>
            <a:t>の大型公共事業の実施に伴う</a:t>
          </a:r>
          <a:r>
            <a:rPr kumimoji="1" lang="ja-JP" altLang="en-US" sz="1100">
              <a:solidFill>
                <a:schemeClr val="dk1"/>
              </a:solidFill>
              <a:effectLst/>
              <a:latin typeface="+mn-lt"/>
              <a:ea typeface="+mn-ea"/>
              <a:cs typeface="+mn-cs"/>
            </a:rPr>
            <a:t>起債償還終了に伴い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減少傾向にあるが依然として類似団体と比較すると高い状況である。今後の見込みとして，総務費は防災関連事業費等により増加，民生費は子育て支援対策への取組みや障害福祉費の増加，商工費は脱炭素</a:t>
          </a:r>
          <a:r>
            <a:rPr kumimoji="1" lang="ja-JP" altLang="en-US" sz="1100">
              <a:solidFill>
                <a:schemeClr val="dk1"/>
              </a:solidFill>
              <a:effectLst/>
              <a:latin typeface="+mn-lt"/>
              <a:ea typeface="+mn-ea"/>
              <a:cs typeface="+mn-cs"/>
            </a:rPr>
            <a:t>推進</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の実施による増加，教育費は小学校等の長寿命化事業に伴う増加</a:t>
          </a:r>
          <a:r>
            <a:rPr kumimoji="1" lang="ja-JP" altLang="ja-JP" sz="1100">
              <a:solidFill>
                <a:schemeClr val="dk1"/>
              </a:solidFill>
              <a:effectLst/>
              <a:latin typeface="+mn-lt"/>
              <a:ea typeface="+mn-ea"/>
              <a:cs typeface="+mn-cs"/>
            </a:rPr>
            <a:t>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年度においては財政調整基金を取り崩して予算編成を行ったが，年度途中で積戻しを行い，実質収支額は黒字となっている。令和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年度の財政調整基金残高については，</a:t>
          </a:r>
          <a:r>
            <a:rPr kumimoji="1" lang="ja-JP" altLang="en-US" sz="1100">
              <a:solidFill>
                <a:schemeClr val="dk1"/>
              </a:solidFill>
              <a:effectLst/>
              <a:latin typeface="+mn-lt"/>
              <a:ea typeface="+mn-ea"/>
              <a:cs typeface="+mn-cs"/>
            </a:rPr>
            <a:t>標準財政規模の一定割合を考慮し，残高の調整を行ったため減少している。また，当初予算編成時にシーリング枠を設定し，一般政策経費の削減を図り，さらに補正予算の査定制度の導入等により歳出が大幅に抑制された。このような</a:t>
          </a:r>
          <a:r>
            <a:rPr kumimoji="1" lang="ja-JP" altLang="ja-JP" sz="1100">
              <a:solidFill>
                <a:schemeClr val="dk1"/>
              </a:solidFill>
              <a:effectLst/>
              <a:latin typeface="+mn-lt"/>
              <a:ea typeface="+mn-ea"/>
              <a:cs typeface="+mn-cs"/>
            </a:rPr>
            <a:t>財政健全化の取組みを強化したことにより，</a:t>
          </a:r>
          <a:r>
            <a:rPr kumimoji="1" lang="ja-JP" altLang="en-US" sz="1100">
              <a:solidFill>
                <a:schemeClr val="dk1"/>
              </a:solidFill>
              <a:effectLst/>
              <a:latin typeface="+mn-lt"/>
              <a:ea typeface="+mn-ea"/>
              <a:cs typeface="+mn-cs"/>
            </a:rPr>
            <a:t>実質収支額，実質単年度収支が</a:t>
          </a:r>
          <a:r>
            <a:rPr kumimoji="1" lang="ja-JP" altLang="ja-JP" sz="1100">
              <a:solidFill>
                <a:schemeClr val="dk1"/>
              </a:solidFill>
              <a:effectLst/>
              <a:latin typeface="+mn-lt"/>
              <a:ea typeface="+mn-ea"/>
              <a:cs typeface="+mn-cs"/>
            </a:rPr>
            <a:t>前年度比で増加している。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　黒字額は，全体として昨年度より</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年度決算については，</a:t>
          </a:r>
          <a:r>
            <a:rPr kumimoji="1" lang="ja-JP" altLang="en-US" sz="1200">
              <a:solidFill>
                <a:schemeClr val="dk1"/>
              </a:solidFill>
              <a:effectLst/>
              <a:latin typeface="+mn-lt"/>
              <a:ea typeface="+mn-ea"/>
              <a:cs typeface="+mn-cs"/>
            </a:rPr>
            <a:t>主に一般会計及び介護保険特別会計の</a:t>
          </a:r>
          <a:r>
            <a:rPr kumimoji="1" lang="ja-JP" altLang="ja-JP" sz="1200">
              <a:solidFill>
                <a:schemeClr val="dk1"/>
              </a:solidFill>
              <a:effectLst/>
              <a:latin typeface="+mn-lt"/>
              <a:ea typeface="+mn-ea"/>
              <a:cs typeface="+mn-cs"/>
            </a:rPr>
            <a:t>割合が高くなり，</a:t>
          </a:r>
          <a:r>
            <a:rPr kumimoji="1" lang="ja-JP" altLang="en-US" sz="1200">
              <a:solidFill>
                <a:schemeClr val="dk1"/>
              </a:solidFill>
              <a:effectLst/>
              <a:latin typeface="+mn-lt"/>
              <a:ea typeface="+mn-ea"/>
              <a:cs typeface="+mn-cs"/>
            </a:rPr>
            <a:t>後期高齢者医療特別会計</a:t>
          </a:r>
          <a:r>
            <a:rPr kumimoji="1" lang="ja-JP" altLang="ja-JP" sz="1200">
              <a:solidFill>
                <a:schemeClr val="dk1"/>
              </a:solidFill>
              <a:effectLst/>
              <a:latin typeface="+mn-lt"/>
              <a:ea typeface="+mn-ea"/>
              <a:cs typeface="+mn-cs"/>
            </a:rPr>
            <a:t>が低くなった。一般会計については，</a:t>
          </a:r>
          <a:r>
            <a:rPr kumimoji="1" lang="ja-JP" altLang="en-US" sz="1200">
              <a:solidFill>
                <a:schemeClr val="dk1"/>
              </a:solidFill>
              <a:effectLst/>
              <a:latin typeface="+mn-lt"/>
              <a:ea typeface="+mn-ea"/>
              <a:cs typeface="+mn-cs"/>
            </a:rPr>
            <a:t>財政健全化の取組として導入した査定制度等により歳出が抑制され，</a:t>
          </a:r>
          <a:r>
            <a:rPr kumimoji="1" lang="ja-JP" altLang="ja-JP" sz="1200">
              <a:solidFill>
                <a:schemeClr val="dk1"/>
              </a:solidFill>
              <a:effectLst/>
              <a:latin typeface="+mn-lt"/>
              <a:ea typeface="+mn-ea"/>
              <a:cs typeface="+mn-cs"/>
            </a:rPr>
            <a:t>実質収支額の</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につながった。　　</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　しかし，特別会計への繰出金や公債費も依然として高い</a:t>
          </a:r>
          <a:r>
            <a:rPr kumimoji="1" lang="ja-JP" altLang="en-US" sz="1200">
              <a:solidFill>
                <a:schemeClr val="dk1"/>
              </a:solidFill>
              <a:effectLst/>
              <a:latin typeface="+mn-lt"/>
              <a:ea typeface="+mn-ea"/>
              <a:cs typeface="+mn-cs"/>
            </a:rPr>
            <a:t>水準にあり，和泊町</a:t>
          </a:r>
          <a:r>
            <a:rPr kumimoji="1" lang="ja-JP" altLang="ja-JP" sz="1200">
              <a:solidFill>
                <a:schemeClr val="dk1"/>
              </a:solidFill>
              <a:effectLst/>
              <a:latin typeface="+mn-lt"/>
              <a:ea typeface="+mn-ea"/>
              <a:cs typeface="+mn-cs"/>
            </a:rPr>
            <a:t>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年度に経営戦略を策定し経営健全化に取り組むとともに，一般会計においても，町税の徴収強化と使用料等の見直しや，ふるさと納税等による収入確保策に取り組み，財政健全化を図る。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7190783</v>
      </c>
      <c r="BO4" s="449"/>
      <c r="BP4" s="449"/>
      <c r="BQ4" s="449"/>
      <c r="BR4" s="449"/>
      <c r="BS4" s="449"/>
      <c r="BT4" s="449"/>
      <c r="BU4" s="450"/>
      <c r="BV4" s="448">
        <v>7580616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3.1</v>
      </c>
      <c r="CU4" s="589"/>
      <c r="CV4" s="589"/>
      <c r="CW4" s="589"/>
      <c r="CX4" s="589"/>
      <c r="CY4" s="589"/>
      <c r="CZ4" s="589"/>
      <c r="DA4" s="590"/>
      <c r="DB4" s="588">
        <v>1.3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7047006</v>
      </c>
      <c r="BO5" s="420"/>
      <c r="BP5" s="420"/>
      <c r="BQ5" s="420"/>
      <c r="BR5" s="420"/>
      <c r="BS5" s="420"/>
      <c r="BT5" s="420"/>
      <c r="BU5" s="421"/>
      <c r="BV5" s="419">
        <v>7456358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87.1</v>
      </c>
      <c r="CU5" s="417"/>
      <c r="CV5" s="417"/>
      <c r="CW5" s="417"/>
      <c r="CX5" s="417"/>
      <c r="CY5" s="417"/>
      <c r="CZ5" s="417"/>
      <c r="DA5" s="418"/>
      <c r="DB5" s="416">
        <v>85.2</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143777</v>
      </c>
      <c r="BO6" s="420"/>
      <c r="BP6" s="420"/>
      <c r="BQ6" s="420"/>
      <c r="BR6" s="420"/>
      <c r="BS6" s="420"/>
      <c r="BT6" s="420"/>
      <c r="BU6" s="421"/>
      <c r="BV6" s="419">
        <v>124258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87.2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15836</v>
      </c>
      <c r="BO7" s="420"/>
      <c r="BP7" s="420"/>
      <c r="BQ7" s="420"/>
      <c r="BR7" s="420"/>
      <c r="BS7" s="420"/>
      <c r="BT7" s="420"/>
      <c r="BU7" s="421"/>
      <c r="BV7" s="419">
        <v>70273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4072094</v>
      </c>
      <c r="CU7" s="420"/>
      <c r="CV7" s="420"/>
      <c r="CW7" s="420"/>
      <c r="CX7" s="420"/>
      <c r="CY7" s="420"/>
      <c r="CZ7" s="420"/>
      <c r="DA7" s="421"/>
      <c r="DB7" s="419">
        <v>4258316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127941</v>
      </c>
      <c r="BO8" s="420"/>
      <c r="BP8" s="420"/>
      <c r="BQ8" s="420"/>
      <c r="BR8" s="420"/>
      <c r="BS8" s="420"/>
      <c r="BT8" s="420"/>
      <c r="BU8" s="421"/>
      <c r="BV8" s="419">
        <v>53985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0.18</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6246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73956</v>
      </c>
      <c r="BO9" s="420"/>
      <c r="BP9" s="420"/>
      <c r="BQ9" s="420"/>
      <c r="BR9" s="420"/>
      <c r="BS9" s="420"/>
      <c r="BT9" s="420"/>
      <c r="BU9" s="421"/>
      <c r="BV9" s="419">
        <v>-4867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21.4</v>
      </c>
      <c r="CU9" s="417"/>
      <c r="CV9" s="417"/>
      <c r="CW9" s="417"/>
      <c r="CX9" s="417"/>
      <c r="CY9" s="417"/>
      <c r="CZ9" s="417"/>
      <c r="DA9" s="418"/>
      <c r="DB9" s="416">
        <v>23.9</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6783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110091</v>
      </c>
      <c r="BO10" s="420"/>
      <c r="BP10" s="420"/>
      <c r="BQ10" s="420"/>
      <c r="BR10" s="420"/>
      <c r="BS10" s="420"/>
      <c r="BT10" s="420"/>
      <c r="BU10" s="421"/>
      <c r="BV10" s="419">
        <v>164158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6296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143</v>
      </c>
      <c r="N13" s="504"/>
      <c r="O13" s="504"/>
      <c r="P13" s="504"/>
      <c r="Q13" s="505"/>
      <c r="R13" s="506">
        <v>6203</v>
      </c>
      <c r="S13" s="507"/>
      <c r="T13" s="507"/>
      <c r="U13" s="507"/>
      <c r="V13" s="508"/>
      <c r="W13" s="509" t="s">
        <v>144</v>
      </c>
      <c r="X13" s="405"/>
      <c r="Y13" s="405"/>
      <c r="Z13" s="405"/>
      <c r="AA13" s="405"/>
      <c r="AB13" s="406"/>
      <c r="AC13" s="372">
        <v>1116</v>
      </c>
      <c r="AD13" s="373"/>
      <c r="AE13" s="373"/>
      <c r="AF13" s="373"/>
      <c r="AG13" s="374"/>
      <c r="AH13" s="372">
        <v>1200</v>
      </c>
      <c r="AI13" s="373"/>
      <c r="AJ13" s="373"/>
      <c r="AK13" s="373"/>
      <c r="AL13" s="432"/>
      <c r="AM13" s="476" t="s">
        <v>145</v>
      </c>
      <c r="AN13" s="376"/>
      <c r="AO13" s="376"/>
      <c r="AP13" s="376"/>
      <c r="AQ13" s="376"/>
      <c r="AR13" s="376"/>
      <c r="AS13" s="376"/>
      <c r="AT13" s="377"/>
      <c r="AU13" s="477" t="s">
        <v>138</v>
      </c>
      <c r="AV13" s="478"/>
      <c r="AW13" s="478"/>
      <c r="AX13" s="478"/>
      <c r="AY13" s="433" t="s">
        <v>146</v>
      </c>
      <c r="AZ13" s="434"/>
      <c r="BA13" s="434"/>
      <c r="BB13" s="434"/>
      <c r="BC13" s="434"/>
      <c r="BD13" s="434"/>
      <c r="BE13" s="434"/>
      <c r="BF13" s="434"/>
      <c r="BG13" s="434"/>
      <c r="BH13" s="434"/>
      <c r="BI13" s="434"/>
      <c r="BJ13" s="434"/>
      <c r="BK13" s="434"/>
      <c r="BL13" s="434"/>
      <c r="BM13" s="435"/>
      <c r="BN13" s="419">
        <v>184047</v>
      </c>
      <c r="BO13" s="420"/>
      <c r="BP13" s="420"/>
      <c r="BQ13" s="420"/>
      <c r="BR13" s="420"/>
      <c r="BS13" s="420"/>
      <c r="BT13" s="420"/>
      <c r="BU13" s="421"/>
      <c r="BV13" s="419">
        <v>159291</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16.399999999999999</v>
      </c>
      <c r="CU13" s="417"/>
      <c r="CV13" s="417"/>
      <c r="CW13" s="417"/>
      <c r="CX13" s="417"/>
      <c r="CY13" s="417"/>
      <c r="CZ13" s="417"/>
      <c r="DA13" s="418"/>
      <c r="DB13" s="416">
        <v>16.399999999999999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148</v>
      </c>
      <c r="M14" s="546"/>
      <c r="N14" s="546"/>
      <c r="O14" s="546"/>
      <c r="P14" s="546"/>
      <c r="Q14" s="547"/>
      <c r="R14" s="506">
        <v>6325</v>
      </c>
      <c r="S14" s="507"/>
      <c r="T14" s="507"/>
      <c r="U14" s="507"/>
      <c r="V14" s="508"/>
      <c r="W14" s="510"/>
      <c r="X14" s="408"/>
      <c r="Y14" s="408"/>
      <c r="Z14" s="408"/>
      <c r="AA14" s="408"/>
      <c r="AB14" s="409"/>
      <c r="AC14" s="499">
        <v>31.4</v>
      </c>
      <c r="AD14" s="500"/>
      <c r="AE14" s="500"/>
      <c r="AF14" s="500"/>
      <c r="AG14" s="501"/>
      <c r="AH14" s="499">
        <v>32.9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35.5</v>
      </c>
      <c r="CU14" s="517"/>
      <c r="CV14" s="517"/>
      <c r="CW14" s="517"/>
      <c r="CX14" s="517"/>
      <c r="CY14" s="517"/>
      <c r="CZ14" s="517"/>
      <c r="DA14" s="518"/>
      <c r="DB14" s="516">
        <v>61.5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150</v>
      </c>
      <c r="N15" s="504"/>
      <c r="O15" s="504"/>
      <c r="P15" s="504"/>
      <c r="Q15" s="505"/>
      <c r="R15" s="506">
        <v>6230</v>
      </c>
      <c r="S15" s="507"/>
      <c r="T15" s="507"/>
      <c r="U15" s="507"/>
      <c r="V15" s="508"/>
      <c r="W15" s="509" t="s">
        <v>151</v>
      </c>
      <c r="X15" s="405"/>
      <c r="Y15" s="405"/>
      <c r="Z15" s="405"/>
      <c r="AA15" s="405"/>
      <c r="AB15" s="406"/>
      <c r="AC15" s="372">
        <v>365</v>
      </c>
      <c r="AD15" s="373"/>
      <c r="AE15" s="373"/>
      <c r="AF15" s="373"/>
      <c r="AG15" s="374"/>
      <c r="AH15" s="372">
        <v>438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691567</v>
      </c>
      <c r="BO15" s="449"/>
      <c r="BP15" s="449"/>
      <c r="BQ15" s="449"/>
      <c r="BR15" s="449"/>
      <c r="BS15" s="449"/>
      <c r="BT15" s="449"/>
      <c r="BU15" s="450"/>
      <c r="BV15" s="448">
        <v>660016</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10.3</v>
      </c>
      <c r="AD16" s="500"/>
      <c r="AE16" s="500"/>
      <c r="AF16" s="500"/>
      <c r="AG16" s="501"/>
      <c r="AH16" s="499">
        <v>12</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3873543</v>
      </c>
      <c r="BO16" s="420"/>
      <c r="BP16" s="420"/>
      <c r="BQ16" s="420"/>
      <c r="BR16" s="420"/>
      <c r="BS16" s="420"/>
      <c r="BT16" s="420"/>
      <c r="BU16" s="421"/>
      <c r="BV16" s="419">
        <v>3983162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2068</v>
      </c>
      <c r="AD17" s="373"/>
      <c r="AE17" s="373"/>
      <c r="AF17" s="373"/>
      <c r="AG17" s="374"/>
      <c r="AH17" s="372">
        <v>2005</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855544</v>
      </c>
      <c r="BO17" s="420"/>
      <c r="BP17" s="420"/>
      <c r="BQ17" s="420"/>
      <c r="BR17" s="420"/>
      <c r="BS17" s="420"/>
      <c r="BT17" s="420"/>
      <c r="BU17" s="421"/>
      <c r="BV17" s="419">
        <v>813406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161</v>
      </c>
      <c r="C18" s="470"/>
      <c r="D18" s="470"/>
      <c r="E18" s="471"/>
      <c r="F18" s="471"/>
      <c r="G18" s="471"/>
      <c r="H18" s="471"/>
      <c r="I18" s="471"/>
      <c r="J18" s="471"/>
      <c r="K18" s="471"/>
      <c r="L18" s="472">
        <v>40.39</v>
      </c>
      <c r="M18" s="472"/>
      <c r="N18" s="472"/>
      <c r="O18" s="472"/>
      <c r="P18" s="472"/>
      <c r="Q18" s="472"/>
      <c r="R18" s="473"/>
      <c r="S18" s="473"/>
      <c r="T18" s="473"/>
      <c r="U18" s="473"/>
      <c r="V18" s="474"/>
      <c r="W18" s="490"/>
      <c r="X18" s="491"/>
      <c r="Y18" s="491"/>
      <c r="Z18" s="491"/>
      <c r="AA18" s="491"/>
      <c r="AB18" s="515"/>
      <c r="AC18" s="389">
        <v>58.3</v>
      </c>
      <c r="AD18" s="390"/>
      <c r="AE18" s="390"/>
      <c r="AF18" s="390"/>
      <c r="AG18" s="475"/>
      <c r="AH18" s="389">
        <v>55</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3563426</v>
      </c>
      <c r="BO18" s="420"/>
      <c r="BP18" s="420"/>
      <c r="BQ18" s="420"/>
      <c r="BR18" s="420"/>
      <c r="BS18" s="420"/>
      <c r="BT18" s="420"/>
      <c r="BU18" s="421"/>
      <c r="BV18" s="419">
        <v>3623375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163</v>
      </c>
      <c r="C19" s="470"/>
      <c r="D19" s="470"/>
      <c r="E19" s="471"/>
      <c r="F19" s="471"/>
      <c r="G19" s="471"/>
      <c r="H19" s="471"/>
      <c r="I19" s="471"/>
      <c r="J19" s="471"/>
      <c r="K19" s="471"/>
      <c r="L19" s="479">
        <v>155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4660129</v>
      </c>
      <c r="BO19" s="420"/>
      <c r="BP19" s="420"/>
      <c r="BQ19" s="420"/>
      <c r="BR19" s="420"/>
      <c r="BS19" s="420"/>
      <c r="BT19" s="420"/>
      <c r="BU19" s="421"/>
      <c r="BV19" s="419">
        <v>4651276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165</v>
      </c>
      <c r="C20" s="470"/>
      <c r="D20" s="470"/>
      <c r="E20" s="471"/>
      <c r="F20" s="471"/>
      <c r="G20" s="471"/>
      <c r="H20" s="471"/>
      <c r="I20" s="471"/>
      <c r="J20" s="471"/>
      <c r="K20" s="471"/>
      <c r="L20" s="479">
        <v>2883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8555405</v>
      </c>
      <c r="BO22" s="449"/>
      <c r="BP22" s="449"/>
      <c r="BQ22" s="449"/>
      <c r="BR22" s="449"/>
      <c r="BS22" s="449"/>
      <c r="BT22" s="449"/>
      <c r="BU22" s="450"/>
      <c r="BV22" s="448">
        <v>9041436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7128906</v>
      </c>
      <c r="BO23" s="420"/>
      <c r="BP23" s="420"/>
      <c r="BQ23" s="420"/>
      <c r="BR23" s="420"/>
      <c r="BS23" s="420"/>
      <c r="BT23" s="420"/>
      <c r="BU23" s="421"/>
      <c r="BV23" s="419">
        <v>7482688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175</v>
      </c>
      <c r="F24" s="376"/>
      <c r="G24" s="376"/>
      <c r="H24" s="376"/>
      <c r="I24" s="376"/>
      <c r="J24" s="376"/>
      <c r="K24" s="377"/>
      <c r="L24" s="372">
        <v>1</v>
      </c>
      <c r="M24" s="373"/>
      <c r="N24" s="373"/>
      <c r="O24" s="373"/>
      <c r="P24" s="374"/>
      <c r="Q24" s="372">
        <v>6469</v>
      </c>
      <c r="R24" s="373"/>
      <c r="S24" s="373"/>
      <c r="T24" s="373"/>
      <c r="U24" s="373"/>
      <c r="V24" s="374"/>
      <c r="W24" s="462"/>
      <c r="X24" s="399"/>
      <c r="Y24" s="400"/>
      <c r="Z24" s="375" t="s">
        <v>176</v>
      </c>
      <c r="AA24" s="376"/>
      <c r="AB24" s="376"/>
      <c r="AC24" s="376"/>
      <c r="AD24" s="376"/>
      <c r="AE24" s="376"/>
      <c r="AF24" s="376"/>
      <c r="AG24" s="377"/>
      <c r="AH24" s="372">
        <v>120</v>
      </c>
      <c r="AI24" s="373"/>
      <c r="AJ24" s="373"/>
      <c r="AK24" s="373"/>
      <c r="AL24" s="374"/>
      <c r="AM24" s="372">
        <v>348000</v>
      </c>
      <c r="AN24" s="373"/>
      <c r="AO24" s="373"/>
      <c r="AP24" s="373"/>
      <c r="AQ24" s="373"/>
      <c r="AR24" s="374"/>
      <c r="AS24" s="372">
        <v>2900</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6784793</v>
      </c>
      <c r="BO24" s="420"/>
      <c r="BP24" s="420"/>
      <c r="BQ24" s="420"/>
      <c r="BR24" s="420"/>
      <c r="BS24" s="420"/>
      <c r="BT24" s="420"/>
      <c r="BU24" s="421"/>
      <c r="BV24" s="419">
        <v>7123002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178</v>
      </c>
      <c r="F25" s="376"/>
      <c r="G25" s="376"/>
      <c r="H25" s="376"/>
      <c r="I25" s="376"/>
      <c r="J25" s="376"/>
      <c r="K25" s="377"/>
      <c r="L25" s="372">
        <v>1</v>
      </c>
      <c r="M25" s="373"/>
      <c r="N25" s="373"/>
      <c r="O25" s="373"/>
      <c r="P25" s="374"/>
      <c r="Q25" s="372">
        <v>5280</v>
      </c>
      <c r="R25" s="373"/>
      <c r="S25" s="373"/>
      <c r="T25" s="373"/>
      <c r="U25" s="373"/>
      <c r="V25" s="374"/>
      <c r="W25" s="462"/>
      <c r="X25" s="399"/>
      <c r="Y25" s="400"/>
      <c r="Z25" s="375" t="s">
        <v>179</v>
      </c>
      <c r="AA25" s="376"/>
      <c r="AB25" s="376"/>
      <c r="AC25" s="376"/>
      <c r="AD25" s="376"/>
      <c r="AE25" s="376"/>
      <c r="AF25" s="376"/>
      <c r="AG25" s="377"/>
      <c r="AH25" s="372" t="s">
        <v>180</v>
      </c>
      <c r="AI25" s="373"/>
      <c r="AJ25" s="373"/>
      <c r="AK25" s="373"/>
      <c r="AL25" s="374"/>
      <c r="AM25" s="372" t="s">
        <v>181</v>
      </c>
      <c r="AN25" s="373"/>
      <c r="AO25" s="373"/>
      <c r="AP25" s="373"/>
      <c r="AQ25" s="373"/>
      <c r="AR25" s="374"/>
      <c r="AS25" s="372" t="s">
        <v>182</v>
      </c>
      <c r="AT25" s="373"/>
      <c r="AU25" s="373"/>
      <c r="AV25" s="373"/>
      <c r="AW25" s="373"/>
      <c r="AX25" s="432"/>
      <c r="AY25" s="445" t="s">
        <v>183</v>
      </c>
      <c r="AZ25" s="446"/>
      <c r="BA25" s="446"/>
      <c r="BB25" s="446"/>
      <c r="BC25" s="446"/>
      <c r="BD25" s="446"/>
      <c r="BE25" s="446"/>
      <c r="BF25" s="446"/>
      <c r="BG25" s="446"/>
      <c r="BH25" s="446"/>
      <c r="BI25" s="446"/>
      <c r="BJ25" s="446"/>
      <c r="BK25" s="446"/>
      <c r="BL25" s="446"/>
      <c r="BM25" s="447"/>
      <c r="BN25" s="448">
        <v>1376160</v>
      </c>
      <c r="BO25" s="449"/>
      <c r="BP25" s="449"/>
      <c r="BQ25" s="449"/>
      <c r="BR25" s="449"/>
      <c r="BS25" s="449"/>
      <c r="BT25" s="449"/>
      <c r="BU25" s="450"/>
      <c r="BV25" s="448">
        <v>1418858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184</v>
      </c>
      <c r="F26" s="376"/>
      <c r="G26" s="376"/>
      <c r="H26" s="376"/>
      <c r="I26" s="376"/>
      <c r="J26" s="376"/>
      <c r="K26" s="377"/>
      <c r="L26" s="372">
        <v>1</v>
      </c>
      <c r="M26" s="373"/>
      <c r="N26" s="373"/>
      <c r="O26" s="373"/>
      <c r="P26" s="374"/>
      <c r="Q26" s="372">
        <v>4990</v>
      </c>
      <c r="R26" s="373"/>
      <c r="S26" s="373"/>
      <c r="T26" s="373"/>
      <c r="U26" s="373"/>
      <c r="V26" s="374"/>
      <c r="W26" s="462"/>
      <c r="X26" s="399"/>
      <c r="Y26" s="400"/>
      <c r="Z26" s="375" t="s">
        <v>185</v>
      </c>
      <c r="AA26" s="430"/>
      <c r="AB26" s="430"/>
      <c r="AC26" s="430"/>
      <c r="AD26" s="430"/>
      <c r="AE26" s="430"/>
      <c r="AF26" s="430"/>
      <c r="AG26" s="431"/>
      <c r="AH26" s="372" t="s">
        <v>181</v>
      </c>
      <c r="AI26" s="373"/>
      <c r="AJ26" s="373"/>
      <c r="AK26" s="373"/>
      <c r="AL26" s="374"/>
      <c r="AM26" s="372" t="s">
        <v>182</v>
      </c>
      <c r="AN26" s="373"/>
      <c r="AO26" s="373"/>
      <c r="AP26" s="373"/>
      <c r="AQ26" s="373"/>
      <c r="AR26" s="374"/>
      <c r="AS26" s="372" t="s">
        <v>142</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187</v>
      </c>
      <c r="F27" s="376"/>
      <c r="G27" s="376"/>
      <c r="H27" s="376"/>
      <c r="I27" s="376"/>
      <c r="J27" s="376"/>
      <c r="K27" s="377"/>
      <c r="L27" s="372">
        <v>1</v>
      </c>
      <c r="M27" s="373"/>
      <c r="N27" s="373"/>
      <c r="O27" s="373"/>
      <c r="P27" s="374"/>
      <c r="Q27" s="372">
        <v>3050</v>
      </c>
      <c r="R27" s="373"/>
      <c r="S27" s="373"/>
      <c r="T27" s="373"/>
      <c r="U27" s="373"/>
      <c r="V27" s="374"/>
      <c r="W27" s="462"/>
      <c r="X27" s="399"/>
      <c r="Y27" s="400"/>
      <c r="Z27" s="375" t="s">
        <v>188</v>
      </c>
      <c r="AA27" s="376"/>
      <c r="AB27" s="376"/>
      <c r="AC27" s="376"/>
      <c r="AD27" s="376"/>
      <c r="AE27" s="376"/>
      <c r="AF27" s="376"/>
      <c r="AG27" s="377"/>
      <c r="AH27" s="372">
        <v>4</v>
      </c>
      <c r="AI27" s="373"/>
      <c r="AJ27" s="373"/>
      <c r="AK27" s="373"/>
      <c r="AL27" s="374"/>
      <c r="AM27" s="372">
        <v>12780</v>
      </c>
      <c r="AN27" s="373"/>
      <c r="AO27" s="373"/>
      <c r="AP27" s="373"/>
      <c r="AQ27" s="373"/>
      <c r="AR27" s="374"/>
      <c r="AS27" s="372">
        <v>3195</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t="s">
        <v>182</v>
      </c>
      <c r="BO27" s="454"/>
      <c r="BP27" s="454"/>
      <c r="BQ27" s="454"/>
      <c r="BR27" s="454"/>
      <c r="BS27" s="454"/>
      <c r="BT27" s="454"/>
      <c r="BU27" s="455"/>
      <c r="BV27" s="453" t="s">
        <v>182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190</v>
      </c>
      <c r="F28" s="376"/>
      <c r="G28" s="376"/>
      <c r="H28" s="376"/>
      <c r="I28" s="376"/>
      <c r="J28" s="376"/>
      <c r="K28" s="377"/>
      <c r="L28" s="372">
        <v>1</v>
      </c>
      <c r="M28" s="373"/>
      <c r="N28" s="373"/>
      <c r="O28" s="373"/>
      <c r="P28" s="374"/>
      <c r="Q28" s="372">
        <v>2520</v>
      </c>
      <c r="R28" s="373"/>
      <c r="S28" s="373"/>
      <c r="T28" s="373"/>
      <c r="U28" s="373"/>
      <c r="V28" s="374"/>
      <c r="W28" s="462"/>
      <c r="X28" s="399"/>
      <c r="Y28" s="400"/>
      <c r="Z28" s="375" t="s">
        <v>191</v>
      </c>
      <c r="AA28" s="376"/>
      <c r="AB28" s="376"/>
      <c r="AC28" s="376"/>
      <c r="AD28" s="376"/>
      <c r="AE28" s="376"/>
      <c r="AF28" s="376"/>
      <c r="AG28" s="377"/>
      <c r="AH28" s="372" t="s">
        <v>142</v>
      </c>
      <c r="AI28" s="373"/>
      <c r="AJ28" s="373"/>
      <c r="AK28" s="373"/>
      <c r="AL28" s="374"/>
      <c r="AM28" s="372" t="s">
        <v>142</v>
      </c>
      <c r="AN28" s="373"/>
      <c r="AO28" s="373"/>
      <c r="AP28" s="373"/>
      <c r="AQ28" s="373"/>
      <c r="AR28" s="374"/>
      <c r="AS28" s="372" t="s">
        <v>182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974249</v>
      </c>
      <c r="BO28" s="449"/>
      <c r="BP28" s="449"/>
      <c r="BQ28" s="449"/>
      <c r="BR28" s="449"/>
      <c r="BS28" s="449"/>
      <c r="BT28" s="449"/>
      <c r="BU28" s="450"/>
      <c r="BV28" s="448">
        <v>1364158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193</v>
      </c>
      <c r="F29" s="376"/>
      <c r="G29" s="376"/>
      <c r="H29" s="376"/>
      <c r="I29" s="376"/>
      <c r="J29" s="376"/>
      <c r="K29" s="377"/>
      <c r="L29" s="372">
        <v>10</v>
      </c>
      <c r="M29" s="373"/>
      <c r="N29" s="373"/>
      <c r="O29" s="373"/>
      <c r="P29" s="374"/>
      <c r="Q29" s="372">
        <v>2304</v>
      </c>
      <c r="R29" s="373"/>
      <c r="S29" s="373"/>
      <c r="T29" s="373"/>
      <c r="U29" s="373"/>
      <c r="V29" s="374"/>
      <c r="W29" s="463"/>
      <c r="X29" s="464"/>
      <c r="Y29" s="465"/>
      <c r="Z29" s="375" t="s">
        <v>194</v>
      </c>
      <c r="AA29" s="376"/>
      <c r="AB29" s="376"/>
      <c r="AC29" s="376"/>
      <c r="AD29" s="376"/>
      <c r="AE29" s="376"/>
      <c r="AF29" s="376"/>
      <c r="AG29" s="377"/>
      <c r="AH29" s="372">
        <v>124</v>
      </c>
      <c r="AI29" s="373"/>
      <c r="AJ29" s="373"/>
      <c r="AK29" s="373"/>
      <c r="AL29" s="374"/>
      <c r="AM29" s="372">
        <v>360780</v>
      </c>
      <c r="AN29" s="373"/>
      <c r="AO29" s="373"/>
      <c r="AP29" s="373"/>
      <c r="AQ29" s="373"/>
      <c r="AR29" s="374"/>
      <c r="AS29" s="372">
        <v>2910</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175200</v>
      </c>
      <c r="BO29" s="420"/>
      <c r="BP29" s="420"/>
      <c r="BQ29" s="420"/>
      <c r="BR29" s="420"/>
      <c r="BS29" s="420"/>
      <c r="BT29" s="420"/>
      <c r="BU29" s="421"/>
      <c r="BV29" s="419">
        <v>165200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92.6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2500379</v>
      </c>
      <c r="BO30" s="454"/>
      <c r="BP30" s="454"/>
      <c r="BQ30" s="454"/>
      <c r="BR30" s="454"/>
      <c r="BS30" s="454"/>
      <c r="BT30" s="454"/>
      <c r="BU30" s="455"/>
      <c r="BV30" s="453">
        <v>1487640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203</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205</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和泊町国民健康保険特別会計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和泊町水道事業会計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和泊町下水道事業特別会計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沖永良部農業開発組合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和泊町奨学資金特別会計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和泊町介護保険特別会計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和泊町農業集落排水事業特別会計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沖永良部衛生管理組合（一般）</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えらぶ海洋企画</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和泊町後期高齢者医療特別会計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沖永良部衛生管理組合（と畜）</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沖永良部与論地区広域事務組合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奄美群島広域事務組合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鹿児島県後期高齢者医療広域連合（一般）</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鹿児島県後期高齢者医療広域連合（特別）</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沖永良部バス企業団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360BF6Ga9390dn/+yMpA1af+AC/grF62IOsr/+9/kQkC0dlG7iUA47FcYrWiDNykqqGM90L0HJibaZ9rYsFFkQ==" saltValue="D7S6RcDs15tqQTR5INw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151" t="s">
        <v>579</v>
      </c>
      <c r="D34" s="1151"/>
      <c r="E34" s="1152"/>
      <c r="F34" s="32">
        <v>5.12</v>
      </c>
      <c r="G34" s="33">
        <v>3.22</v>
      </c>
      <c r="H34" s="33">
        <v>1.34</v>
      </c>
      <c r="I34" s="33">
        <v>1.1299999999999999</v>
      </c>
      <c r="J34" s="34">
        <v>3.01</v>
      </c>
      <c r="K34" s="22"/>
      <c r="L34" s="22"/>
      <c r="M34" s="22"/>
      <c r="N34" s="22"/>
      <c r="O34" s="22"/>
      <c r="P34" s="22"/>
    </row>
    <row r="35" spans="1:16" ht="39" customHeight="1">
      <c r="A35" s="22"/>
      <c r="B35" s="35"/>
      <c r="C35" s="1145" t="s">
        <v>580</v>
      </c>
      <c r="D35" s="1146"/>
      <c r="E35" s="1147"/>
      <c r="F35" s="36">
        <v>0.75</v>
      </c>
      <c r="G35" s="37">
        <v>2.04</v>
      </c>
      <c r="H35" s="37">
        <v>1.84</v>
      </c>
      <c r="I35" s="37">
        <v>1.39</v>
      </c>
      <c r="J35" s="38">
        <v>2.5299999999999998</v>
      </c>
      <c r="K35" s="22"/>
      <c r="L35" s="22"/>
      <c r="M35" s="22"/>
      <c r="N35" s="22"/>
      <c r="O35" s="22"/>
      <c r="P35" s="22"/>
    </row>
    <row r="36" spans="1:16" ht="39" customHeight="1">
      <c r="A36" s="22"/>
      <c r="B36" s="35"/>
      <c r="C36" s="1145" t="s">
        <v>581</v>
      </c>
      <c r="D36" s="1146"/>
      <c r="E36" s="1147"/>
      <c r="F36" s="36">
        <v>2.54</v>
      </c>
      <c r="G36" s="37">
        <v>2.38</v>
      </c>
      <c r="H36" s="37">
        <v>2.21</v>
      </c>
      <c r="I36" s="37">
        <v>1.61</v>
      </c>
      <c r="J36" s="38">
        <v>1.47</v>
      </c>
      <c r="K36" s="22"/>
      <c r="L36" s="22"/>
      <c r="M36" s="22"/>
      <c r="N36" s="22"/>
      <c r="O36" s="22"/>
      <c r="P36" s="22"/>
    </row>
    <row r="37" spans="1:16" ht="39" customHeight="1">
      <c r="A37" s="22"/>
      <c r="B37" s="35"/>
      <c r="C37" s="1145" t="s">
        <v>582</v>
      </c>
      <c r="D37" s="1146"/>
      <c r="E37" s="1147"/>
      <c r="F37" s="36">
        <v>0.87</v>
      </c>
      <c r="G37" s="37">
        <v>0.8</v>
      </c>
      <c r="H37" s="37">
        <v>0.02</v>
      </c>
      <c r="I37" s="37">
        <v>0.93</v>
      </c>
      <c r="J37" s="38">
        <v>1.19</v>
      </c>
      <c r="K37" s="22"/>
      <c r="L37" s="22"/>
      <c r="M37" s="22"/>
      <c r="N37" s="22"/>
      <c r="O37" s="22"/>
      <c r="P37" s="22"/>
    </row>
    <row r="38" spans="1:16" ht="39" customHeight="1">
      <c r="A38" s="22"/>
      <c r="B38" s="35"/>
      <c r="C38" s="1145" t="s">
        <v>583</v>
      </c>
      <c r="D38" s="1146"/>
      <c r="E38" s="1147"/>
      <c r="F38" s="36">
        <v>0.14000000000000001</v>
      </c>
      <c r="G38" s="37">
        <v>0.16</v>
      </c>
      <c r="H38" s="37">
        <v>0.16</v>
      </c>
      <c r="I38" s="37">
        <v>0.17</v>
      </c>
      <c r="J38" s="38">
        <v>0.15</v>
      </c>
      <c r="K38" s="22"/>
      <c r="L38" s="22"/>
      <c r="M38" s="22"/>
      <c r="N38" s="22"/>
      <c r="O38" s="22"/>
      <c r="P38" s="22"/>
    </row>
    <row r="39" spans="1:16" ht="39" customHeight="1">
      <c r="A39" s="22"/>
      <c r="B39" s="35"/>
      <c r="C39" s="1145" t="s">
        <v>584</v>
      </c>
      <c r="D39" s="1146"/>
      <c r="E39" s="1147"/>
      <c r="F39" s="36">
        <v>0</v>
      </c>
      <c r="G39" s="37">
        <v>0.08</v>
      </c>
      <c r="H39" s="37">
        <v>0.13</v>
      </c>
      <c r="I39" s="37">
        <v>0.13</v>
      </c>
      <c r="J39" s="38">
        <v>0.12</v>
      </c>
      <c r="K39" s="22"/>
      <c r="L39" s="22"/>
      <c r="M39" s="22"/>
      <c r="N39" s="22"/>
      <c r="O39" s="22"/>
      <c r="P39" s="22"/>
    </row>
    <row r="40" spans="1:16" ht="39" customHeight="1">
      <c r="A40" s="22"/>
      <c r="B40" s="35"/>
      <c r="C40" s="1145" t="s">
        <v>585</v>
      </c>
      <c r="D40" s="1146"/>
      <c r="E40" s="1147"/>
      <c r="F40" s="36">
        <v>0</v>
      </c>
      <c r="G40" s="37">
        <v>0</v>
      </c>
      <c r="H40" s="37">
        <v>0</v>
      </c>
      <c r="I40" s="37">
        <v>0</v>
      </c>
      <c r="J40" s="38">
        <v>0</v>
      </c>
      <c r="K40" s="22"/>
      <c r="L40" s="22"/>
      <c r="M40" s="22"/>
      <c r="N40" s="22"/>
      <c r="O40" s="22"/>
      <c r="P40" s="22"/>
    </row>
    <row r="41" spans="1:16" ht="39" customHeight="1">
      <c r="A41" s="22"/>
      <c r="B41" s="35"/>
      <c r="C41" s="1145" t="s">
        <v>586</v>
      </c>
      <c r="D41" s="1146"/>
      <c r="E41" s="1147"/>
      <c r="F41" s="36">
        <v>0</v>
      </c>
      <c r="G41" s="37">
        <v>0</v>
      </c>
      <c r="H41" s="37">
        <v>0</v>
      </c>
      <c r="I41" s="37">
        <v>0</v>
      </c>
      <c r="J41" s="38">
        <v>0</v>
      </c>
      <c r="K41" s="22"/>
      <c r="L41" s="22"/>
      <c r="M41" s="22"/>
      <c r="N41" s="22"/>
      <c r="O41" s="22"/>
      <c r="P41" s="22"/>
    </row>
    <row r="42" spans="1:16" ht="39" customHeight="1">
      <c r="A42" s="22"/>
      <c r="B42" s="39"/>
      <c r="C42" s="1145" t="s">
        <v>587</v>
      </c>
      <c r="D42" s="1146"/>
      <c r="E42" s="1147"/>
      <c r="F42" s="36" t="s">
        <v>531</v>
      </c>
      <c r="G42" s="37" t="s">
        <v>531</v>
      </c>
      <c r="H42" s="37" t="s">
        <v>531</v>
      </c>
      <c r="I42" s="37" t="s">
        <v>531</v>
      </c>
      <c r="J42" s="38" t="s">
        <v>531</v>
      </c>
      <c r="K42" s="22"/>
      <c r="L42" s="22"/>
      <c r="M42" s="22"/>
      <c r="N42" s="22"/>
      <c r="O42" s="22"/>
      <c r="P42" s="22"/>
    </row>
    <row r="43" spans="1:16" ht="39" customHeight="1" thickBot="1">
      <c r="A43" s="22"/>
      <c r="B43" s="40"/>
      <c r="C43" s="1148" t="s">
        <v>588</v>
      </c>
      <c r="D43" s="1149"/>
      <c r="E43" s="1150"/>
      <c r="F43" s="41" t="s">
        <v>531</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va/gzUyy2NdD8rIiuR67k5EY3x2EFvxwRzUj3VjRSTkG0tg666YiXoJVId1RojjnEHxouxAbZiInjGytldmDA==" saltValue="UQUo2BKjFZ0Lsx6iUh9a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176" t="s">
        <v>11</v>
      </c>
      <c r="C45" s="1177"/>
      <c r="D45" s="58"/>
      <c r="E45" s="1182" t="s">
        <v>12</v>
      </c>
      <c r="F45" s="1182"/>
      <c r="G45" s="1182"/>
      <c r="H45" s="1182"/>
      <c r="I45" s="1182"/>
      <c r="J45" s="1183"/>
      <c r="K45" s="59">
        <v>1161</v>
      </c>
      <c r="L45" s="60">
        <v>1174</v>
      </c>
      <c r="M45" s="60">
        <v>1151</v>
      </c>
      <c r="N45" s="60">
        <v>1172</v>
      </c>
      <c r="O45" s="61">
        <v>1058</v>
      </c>
      <c r="P45" s="48"/>
      <c r="Q45" s="48"/>
      <c r="R45" s="48"/>
      <c r="S45" s="48"/>
      <c r="T45" s="48"/>
      <c r="U45" s="48"/>
    </row>
    <row r="46" spans="1:21" ht="30.75" customHeight="1">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c r="A48" s="48"/>
      <c r="B48" s="1178"/>
      <c r="C48" s="1179"/>
      <c r="D48" s="62"/>
      <c r="E48" s="1155" t="s">
        <v>15</v>
      </c>
      <c r="F48" s="1155"/>
      <c r="G48" s="1155"/>
      <c r="H48" s="1155"/>
      <c r="I48" s="1155"/>
      <c r="J48" s="1156"/>
      <c r="K48" s="63">
        <v>234</v>
      </c>
      <c r="L48" s="64">
        <v>242</v>
      </c>
      <c r="M48" s="64">
        <v>240</v>
      </c>
      <c r="N48" s="64">
        <v>244</v>
      </c>
      <c r="O48" s="65">
        <v>254</v>
      </c>
      <c r="P48" s="48"/>
      <c r="Q48" s="48"/>
      <c r="R48" s="48"/>
      <c r="S48" s="48"/>
      <c r="T48" s="48"/>
      <c r="U48" s="48"/>
    </row>
    <row r="49" spans="1:21" ht="30.75" customHeight="1">
      <c r="A49" s="48"/>
      <c r="B49" s="1178"/>
      <c r="C49" s="1179"/>
      <c r="D49" s="62"/>
      <c r="E49" s="1155" t="s">
        <v>16</v>
      </c>
      <c r="F49" s="1155"/>
      <c r="G49" s="1155"/>
      <c r="H49" s="1155"/>
      <c r="I49" s="1155"/>
      <c r="J49" s="1156"/>
      <c r="K49" s="63">
        <v>9</v>
      </c>
      <c r="L49" s="64">
        <v>10</v>
      </c>
      <c r="M49" s="64">
        <v>8</v>
      </c>
      <c r="N49" s="64">
        <v>9</v>
      </c>
      <c r="O49" s="65">
        <v>9</v>
      </c>
      <c r="P49" s="48"/>
      <c r="Q49" s="48"/>
      <c r="R49" s="48"/>
      <c r="S49" s="48"/>
      <c r="T49" s="48"/>
      <c r="U49" s="48"/>
    </row>
    <row r="50" spans="1:21" ht="30.75" customHeight="1">
      <c r="A50" s="48"/>
      <c r="B50" s="1178"/>
      <c r="C50" s="1179"/>
      <c r="D50" s="62"/>
      <c r="E50" s="1155" t="s">
        <v>17</v>
      </c>
      <c r="F50" s="1155"/>
      <c r="G50" s="1155"/>
      <c r="H50" s="1155"/>
      <c r="I50" s="1155"/>
      <c r="J50" s="1156"/>
      <c r="K50" s="63" t="s">
        <v>531</v>
      </c>
      <c r="L50" s="64" t="s">
        <v>531</v>
      </c>
      <c r="M50" s="64" t="s">
        <v>531</v>
      </c>
      <c r="N50" s="64" t="s">
        <v>531</v>
      </c>
      <c r="O50" s="65" t="s">
        <v>531</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t="s">
        <v>531</v>
      </c>
      <c r="O51" s="65" t="s">
        <v>531</v>
      </c>
      <c r="P51" s="48"/>
      <c r="Q51" s="48"/>
      <c r="R51" s="48"/>
      <c r="S51" s="48"/>
      <c r="T51" s="48"/>
      <c r="U51" s="48"/>
    </row>
    <row r="52" spans="1:21" ht="30.75" customHeight="1">
      <c r="A52" s="48"/>
      <c r="B52" s="1153" t="s">
        <v>19</v>
      </c>
      <c r="C52" s="1154"/>
      <c r="D52" s="66"/>
      <c r="E52" s="1155" t="s">
        <v>20</v>
      </c>
      <c r="F52" s="1155"/>
      <c r="G52" s="1155"/>
      <c r="H52" s="1155"/>
      <c r="I52" s="1155"/>
      <c r="J52" s="1156"/>
      <c r="K52" s="63">
        <v>944</v>
      </c>
      <c r="L52" s="64">
        <v>930</v>
      </c>
      <c r="M52" s="64">
        <v>884</v>
      </c>
      <c r="N52" s="64">
        <v>867</v>
      </c>
      <c r="O52" s="65">
        <v>757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460</v>
      </c>
      <c r="L53" s="69">
        <v>496</v>
      </c>
      <c r="M53" s="69">
        <v>515</v>
      </c>
      <c r="N53" s="69">
        <v>558</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q1IofxvhUq53Lh6CtyIhHPCNJZUQtdNTi6fBEUyip4MxiTktEgk6vJiRpPpPhhdZSGosBIv0QPikCpH/SaqIQ==" saltValue="MfyKa3ZBHCm6q4UDLCO/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573</v>
      </c>
      <c r="J40" s="103" t="s">
        <v>574</v>
      </c>
      <c r="K40" s="103" t="s">
        <v>575</v>
      </c>
      <c r="L40" s="103" t="s">
        <v>576</v>
      </c>
      <c r="M40" s="104" t="s">
        <v>577</v>
      </c>
    </row>
    <row r="41" spans="2:13" ht="27.75" customHeight="1">
      <c r="B41" s="1196" t="s">
        <v>32</v>
      </c>
      <c r="C41" s="1197"/>
      <c r="D41" s="105"/>
      <c r="E41" s="1198" t="s">
        <v>33</v>
      </c>
      <c r="F41" s="1198"/>
      <c r="G41" s="1198"/>
      <c r="H41" s="1199"/>
      <c r="I41" s="355">
        <v>10356</v>
      </c>
      <c r="J41" s="356">
        <v>9965</v>
      </c>
      <c r="K41" s="356">
        <v>9584</v>
      </c>
      <c r="L41" s="356">
        <v>9041</v>
      </c>
      <c r="M41" s="357">
        <v>8555</v>
      </c>
    </row>
    <row r="42" spans="2:13" ht="27.75" customHeight="1">
      <c r="B42" s="1186"/>
      <c r="C42" s="1187"/>
      <c r="D42" s="106"/>
      <c r="E42" s="1190" t="s">
        <v>34</v>
      </c>
      <c r="F42" s="1190"/>
      <c r="G42" s="1190"/>
      <c r="H42" s="1191"/>
      <c r="I42" s="358" t="s">
        <v>531</v>
      </c>
      <c r="J42" s="359" t="s">
        <v>531</v>
      </c>
      <c r="K42" s="359" t="s">
        <v>531</v>
      </c>
      <c r="L42" s="359" t="s">
        <v>531</v>
      </c>
      <c r="M42" s="360" t="s">
        <v>531</v>
      </c>
    </row>
    <row r="43" spans="2:13" ht="27.75" customHeight="1">
      <c r="B43" s="1186"/>
      <c r="C43" s="1187"/>
      <c r="D43" s="106"/>
      <c r="E43" s="1190" t="s">
        <v>35</v>
      </c>
      <c r="F43" s="1190"/>
      <c r="G43" s="1190"/>
      <c r="H43" s="1191"/>
      <c r="I43" s="358">
        <v>2740</v>
      </c>
      <c r="J43" s="359">
        <v>2585</v>
      </c>
      <c r="K43" s="359">
        <v>2404</v>
      </c>
      <c r="L43" s="359">
        <v>2236</v>
      </c>
      <c r="M43" s="360">
        <v>2095</v>
      </c>
    </row>
    <row r="44" spans="2:13" ht="27.75" customHeight="1">
      <c r="B44" s="1186"/>
      <c r="C44" s="1187"/>
      <c r="D44" s="106"/>
      <c r="E44" s="1190" t="s">
        <v>36</v>
      </c>
      <c r="F44" s="1190"/>
      <c r="G44" s="1190"/>
      <c r="H44" s="1191"/>
      <c r="I44" s="358">
        <v>87</v>
      </c>
      <c r="J44" s="359">
        <v>88</v>
      </c>
      <c r="K44" s="359">
        <v>78</v>
      </c>
      <c r="L44" s="359">
        <v>68</v>
      </c>
      <c r="M44" s="360">
        <v>58</v>
      </c>
    </row>
    <row r="45" spans="2:13" ht="27.75" customHeight="1">
      <c r="B45" s="1186"/>
      <c r="C45" s="1187"/>
      <c r="D45" s="106"/>
      <c r="E45" s="1190" t="s">
        <v>37</v>
      </c>
      <c r="F45" s="1190"/>
      <c r="G45" s="1190"/>
      <c r="H45" s="1191"/>
      <c r="I45" s="358">
        <v>698</v>
      </c>
      <c r="J45" s="359">
        <v>770</v>
      </c>
      <c r="K45" s="359">
        <v>685</v>
      </c>
      <c r="L45" s="359">
        <v>693</v>
      </c>
      <c r="M45" s="360">
        <v>648</v>
      </c>
    </row>
    <row r="46" spans="2:13" ht="27.75" customHeight="1">
      <c r="B46" s="1186"/>
      <c r="C46" s="1187"/>
      <c r="D46" s="107"/>
      <c r="E46" s="1190" t="s">
        <v>38</v>
      </c>
      <c r="F46" s="1190"/>
      <c r="G46" s="1190"/>
      <c r="H46" s="1191"/>
      <c r="I46" s="358" t="s">
        <v>531</v>
      </c>
      <c r="J46" s="359" t="s">
        <v>531</v>
      </c>
      <c r="K46" s="359" t="s">
        <v>531</v>
      </c>
      <c r="L46" s="359" t="s">
        <v>531</v>
      </c>
      <c r="M46" s="360" t="s">
        <v>531</v>
      </c>
    </row>
    <row r="47" spans="2:13" ht="27.75" customHeight="1">
      <c r="B47" s="1186"/>
      <c r="C47" s="1187"/>
      <c r="D47" s="108"/>
      <c r="E47" s="1200" t="s">
        <v>39</v>
      </c>
      <c r="F47" s="1201"/>
      <c r="G47" s="1201"/>
      <c r="H47" s="1202"/>
      <c r="I47" s="358" t="s">
        <v>531</v>
      </c>
      <c r="J47" s="359" t="s">
        <v>531</v>
      </c>
      <c r="K47" s="359" t="s">
        <v>531</v>
      </c>
      <c r="L47" s="359" t="s">
        <v>531</v>
      </c>
      <c r="M47" s="360" t="s">
        <v>531</v>
      </c>
    </row>
    <row r="48" spans="2:13" ht="27.75" customHeight="1">
      <c r="B48" s="1186"/>
      <c r="C48" s="1187"/>
      <c r="D48" s="106"/>
      <c r="E48" s="1190" t="s">
        <v>40</v>
      </c>
      <c r="F48" s="1190"/>
      <c r="G48" s="1190"/>
      <c r="H48" s="1191"/>
      <c r="I48" s="358" t="s">
        <v>531</v>
      </c>
      <c r="J48" s="359" t="s">
        <v>531</v>
      </c>
      <c r="K48" s="359" t="s">
        <v>531</v>
      </c>
      <c r="L48" s="359" t="s">
        <v>531</v>
      </c>
      <c r="M48" s="360" t="s">
        <v>531</v>
      </c>
    </row>
    <row r="49" spans="2:13" ht="27.75" customHeight="1">
      <c r="B49" s="1188"/>
      <c r="C49" s="1189"/>
      <c r="D49" s="106"/>
      <c r="E49" s="1190" t="s">
        <v>41</v>
      </c>
      <c r="F49" s="1190"/>
      <c r="G49" s="1190"/>
      <c r="H49" s="1191"/>
      <c r="I49" s="358" t="s">
        <v>531</v>
      </c>
      <c r="J49" s="359" t="s">
        <v>531</v>
      </c>
      <c r="K49" s="359" t="s">
        <v>531</v>
      </c>
      <c r="L49" s="359" t="s">
        <v>531</v>
      </c>
      <c r="M49" s="360" t="s">
        <v>531</v>
      </c>
    </row>
    <row r="50" spans="2:13" ht="27.75" customHeight="1">
      <c r="B50" s="1184" t="s">
        <v>42</v>
      </c>
      <c r="C50" s="1185"/>
      <c r="D50" s="109"/>
      <c r="E50" s="1190" t="s">
        <v>43</v>
      </c>
      <c r="F50" s="1190"/>
      <c r="G50" s="1190"/>
      <c r="H50" s="1191"/>
      <c r="I50" s="358">
        <v>2551</v>
      </c>
      <c r="J50" s="359">
        <v>2542</v>
      </c>
      <c r="K50" s="359">
        <v>2820</v>
      </c>
      <c r="L50" s="359">
        <v>3177</v>
      </c>
      <c r="M50" s="360">
        <v>3865</v>
      </c>
    </row>
    <row r="51" spans="2:13" ht="27.75" customHeight="1">
      <c r="B51" s="1186"/>
      <c r="C51" s="1187"/>
      <c r="D51" s="106"/>
      <c r="E51" s="1190" t="s">
        <v>44</v>
      </c>
      <c r="F51" s="1190"/>
      <c r="G51" s="1190"/>
      <c r="H51" s="1191"/>
      <c r="I51" s="358">
        <v>864</v>
      </c>
      <c r="J51" s="359">
        <v>954</v>
      </c>
      <c r="K51" s="359">
        <v>853</v>
      </c>
      <c r="L51" s="359">
        <v>839</v>
      </c>
      <c r="M51" s="360">
        <v>814</v>
      </c>
    </row>
    <row r="52" spans="2:13" ht="27.75" customHeight="1">
      <c r="B52" s="1188"/>
      <c r="C52" s="1189"/>
      <c r="D52" s="106"/>
      <c r="E52" s="1190" t="s">
        <v>45</v>
      </c>
      <c r="F52" s="1190"/>
      <c r="G52" s="1190"/>
      <c r="H52" s="1191"/>
      <c r="I52" s="358">
        <v>7088</v>
      </c>
      <c r="J52" s="359">
        <v>6773</v>
      </c>
      <c r="K52" s="359">
        <v>6393</v>
      </c>
      <c r="L52" s="359">
        <v>5898</v>
      </c>
      <c r="M52" s="360">
        <v>5476</v>
      </c>
    </row>
    <row r="53" spans="2:13" ht="27.75" customHeight="1" thickBot="1">
      <c r="B53" s="1192" t="s">
        <v>46</v>
      </c>
      <c r="C53" s="1193"/>
      <c r="D53" s="110"/>
      <c r="E53" s="1194" t="s">
        <v>47</v>
      </c>
      <c r="F53" s="1194"/>
      <c r="G53" s="1194"/>
      <c r="H53" s="1195"/>
      <c r="I53" s="361">
        <v>3378</v>
      </c>
      <c r="J53" s="362">
        <v>3139</v>
      </c>
      <c r="K53" s="362">
        <v>2686</v>
      </c>
      <c r="L53" s="362">
        <v>2123</v>
      </c>
      <c r="M53" s="363">
        <v>1201</v>
      </c>
    </row>
    <row r="54" spans="2:13" ht="27.75" customHeight="1">
      <c r="B54" s="111" t="s">
        <v>48</v>
      </c>
      <c r="C54" s="112"/>
      <c r="D54" s="112"/>
      <c r="E54" s="113"/>
      <c r="F54" s="113"/>
      <c r="G54" s="113"/>
      <c r="H54" s="113"/>
      <c r="I54" s="114"/>
      <c r="J54" s="114"/>
      <c r="K54" s="114"/>
      <c r="L54" s="114"/>
      <c r="M54" s="114"/>
    </row>
    <row r="55" spans="2:13"/>
  </sheetData>
  <sheetProtection algorithmName="SHA-512" hashValue="YoqWZ9EItQeQLfguAPQqS1X1Q+NoX5Q719VyfDz6NnWw/DQ5oXNi2gtQv7IopxZ3ZV6z/7AU1RqI9zQxNsLKDA==" saltValue="vDZSJyPzcQu/q9/S2Ipb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575</v>
      </c>
      <c r="G54" s="119" t="s">
        <v>576</v>
      </c>
      <c r="H54" s="120" t="s">
        <v>577</v>
      </c>
    </row>
    <row r="55" spans="2:8" ht="52.5" customHeight="1">
      <c r="B55" s="121"/>
      <c r="C55" s="1211" t="s">
        <v>50</v>
      </c>
      <c r="D55" s="1211"/>
      <c r="E55" s="1212"/>
      <c r="F55" s="122">
        <v>1200</v>
      </c>
      <c r="G55" s="122">
        <v>1364</v>
      </c>
      <c r="H55" s="123">
        <v>974</v>
      </c>
    </row>
    <row r="56" spans="2:8" ht="52.5" customHeight="1">
      <c r="B56" s="124"/>
      <c r="C56" s="1213" t="s">
        <v>51</v>
      </c>
      <c r="D56" s="1213"/>
      <c r="E56" s="1214"/>
      <c r="F56" s="125">
        <v>163</v>
      </c>
      <c r="G56" s="125">
        <v>165</v>
      </c>
      <c r="H56" s="126">
        <v>175</v>
      </c>
    </row>
    <row r="57" spans="2:8" ht="53.25" customHeight="1">
      <c r="B57" s="124"/>
      <c r="C57" s="1215" t="s">
        <v>52</v>
      </c>
      <c r="D57" s="1215"/>
      <c r="E57" s="1216"/>
      <c r="F57" s="127">
        <v>1316</v>
      </c>
      <c r="G57" s="127">
        <v>1488</v>
      </c>
      <c r="H57" s="128">
        <v>2500</v>
      </c>
    </row>
    <row r="58" spans="2:8" ht="45.75" customHeight="1">
      <c r="B58" s="129"/>
      <c r="C58" s="1203" t="s">
        <v>606</v>
      </c>
      <c r="D58" s="1204"/>
      <c r="E58" s="1205"/>
      <c r="F58" s="130">
        <v>526</v>
      </c>
      <c r="G58" s="130">
        <v>585</v>
      </c>
      <c r="H58" s="131">
        <v>1104</v>
      </c>
    </row>
    <row r="59" spans="2:8" ht="45.75" customHeight="1">
      <c r="B59" s="129"/>
      <c r="C59" s="1203" t="s">
        <v>607</v>
      </c>
      <c r="D59" s="1204"/>
      <c r="E59" s="1205"/>
      <c r="F59" s="130">
        <v>300</v>
      </c>
      <c r="G59" s="130">
        <v>310</v>
      </c>
      <c r="H59" s="131">
        <v>360</v>
      </c>
    </row>
    <row r="60" spans="2:8" ht="45.75" customHeight="1">
      <c r="B60" s="129"/>
      <c r="C60" s="1203" t="s">
        <v>608</v>
      </c>
      <c r="D60" s="1204"/>
      <c r="E60" s="1205"/>
      <c r="F60" s="130" t="s">
        <v>611</v>
      </c>
      <c r="G60" s="130">
        <v>1</v>
      </c>
      <c r="H60" s="131">
        <v>155</v>
      </c>
    </row>
    <row r="61" spans="2:8" ht="45.75" customHeight="1">
      <c r="B61" s="129"/>
      <c r="C61" s="1203" t="s">
        <v>609</v>
      </c>
      <c r="D61" s="1204"/>
      <c r="E61" s="1205"/>
      <c r="F61" s="130">
        <v>46</v>
      </c>
      <c r="G61" s="130">
        <v>50</v>
      </c>
      <c r="H61" s="131">
        <v>150</v>
      </c>
    </row>
    <row r="62" spans="2:8" ht="45.75" customHeight="1" thickBot="1">
      <c r="B62" s="132"/>
      <c r="C62" s="1206" t="s">
        <v>610</v>
      </c>
      <c r="D62" s="1207"/>
      <c r="E62" s="1208"/>
      <c r="F62" s="133">
        <v>50</v>
      </c>
      <c r="G62" s="133">
        <v>100</v>
      </c>
      <c r="H62" s="134">
        <v>150</v>
      </c>
    </row>
    <row r="63" spans="2:8" ht="52.5" customHeight="1" thickBot="1">
      <c r="B63" s="135"/>
      <c r="C63" s="1209" t="s">
        <v>53</v>
      </c>
      <c r="D63" s="1209"/>
      <c r="E63" s="1210"/>
      <c r="F63" s="136">
        <v>2679</v>
      </c>
      <c r="G63" s="136">
        <v>3017</v>
      </c>
      <c r="H63" s="137">
        <v>3650</v>
      </c>
    </row>
    <row r="64" spans="2:8"/>
  </sheetData>
  <sheetProtection algorithmName="SHA-512" hashValue="VZ/bERIzk/heXOoBB/E3UHaaf+9S/SN0T6HHXiWVJAV5q/Fy3u4xElNJJbGI8Jn8FahOL9HLqe6iXyv6dSreLw==" saltValue="RwYnhdPXAcMqLVuZq8Mw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570</v>
      </c>
      <c r="G2" s="151"/>
      <c r="H2" s="152"/>
    </row>
    <row r="3" spans="1:8">
      <c r="A3" s="148" t="s">
        <v>563</v>
      </c>
      <c r="B3" s="153"/>
      <c r="C3" s="154"/>
      <c r="D3" s="155">
        <v>328113</v>
      </c>
      <c r="E3" s="156"/>
      <c r="F3" s="157">
        <v>167497</v>
      </c>
      <c r="G3" s="158"/>
      <c r="H3" s="159"/>
    </row>
    <row r="4" spans="1:8">
      <c r="A4" s="160"/>
      <c r="B4" s="161"/>
      <c r="C4" s="162"/>
      <c r="D4" s="163">
        <v>211817</v>
      </c>
      <c r="E4" s="164"/>
      <c r="F4" s="165">
        <v>82571</v>
      </c>
      <c r="G4" s="166"/>
      <c r="H4" s="167"/>
    </row>
    <row r="5" spans="1:8">
      <c r="A5" s="148" t="s">
        <v>565</v>
      </c>
      <c r="B5" s="153"/>
      <c r="C5" s="154"/>
      <c r="D5" s="155">
        <v>163311</v>
      </c>
      <c r="E5" s="156"/>
      <c r="F5" s="157">
        <v>190274</v>
      </c>
      <c r="G5" s="158"/>
      <c r="H5" s="159"/>
    </row>
    <row r="6" spans="1:8">
      <c r="A6" s="160"/>
      <c r="B6" s="161"/>
      <c r="C6" s="162"/>
      <c r="D6" s="163">
        <v>34093</v>
      </c>
      <c r="E6" s="164"/>
      <c r="F6" s="165">
        <v>88584</v>
      </c>
      <c r="G6" s="166"/>
      <c r="H6" s="167"/>
    </row>
    <row r="7" spans="1:8">
      <c r="A7" s="148" t="s">
        <v>566</v>
      </c>
      <c r="B7" s="153"/>
      <c r="C7" s="154"/>
      <c r="D7" s="155">
        <v>212471</v>
      </c>
      <c r="E7" s="156"/>
      <c r="F7" s="157">
        <v>200194</v>
      </c>
      <c r="G7" s="158"/>
      <c r="H7" s="159"/>
    </row>
    <row r="8" spans="1:8">
      <c r="A8" s="160"/>
      <c r="B8" s="161"/>
      <c r="C8" s="162"/>
      <c r="D8" s="163">
        <v>70708</v>
      </c>
      <c r="E8" s="164"/>
      <c r="F8" s="165">
        <v>106422</v>
      </c>
      <c r="G8" s="166"/>
      <c r="H8" s="167"/>
    </row>
    <row r="9" spans="1:8">
      <c r="A9" s="148" t="s">
        <v>567</v>
      </c>
      <c r="B9" s="153"/>
      <c r="C9" s="154"/>
      <c r="D9" s="155">
        <v>208711</v>
      </c>
      <c r="E9" s="156"/>
      <c r="F9" s="157">
        <v>196914</v>
      </c>
      <c r="G9" s="158"/>
      <c r="H9" s="159"/>
    </row>
    <row r="10" spans="1:8">
      <c r="A10" s="160"/>
      <c r="B10" s="161"/>
      <c r="C10" s="162"/>
      <c r="D10" s="163">
        <v>30689</v>
      </c>
      <c r="E10" s="164"/>
      <c r="F10" s="165">
        <v>98966</v>
      </c>
      <c r="G10" s="166"/>
      <c r="H10" s="167"/>
    </row>
    <row r="11" spans="1:8">
      <c r="A11" s="148" t="s">
        <v>568</v>
      </c>
      <c r="B11" s="153"/>
      <c r="C11" s="154"/>
      <c r="D11" s="155">
        <v>107798</v>
      </c>
      <c r="E11" s="156"/>
      <c r="F11" s="157">
        <v>204757</v>
      </c>
      <c r="G11" s="158"/>
      <c r="H11" s="159"/>
    </row>
    <row r="12" spans="1:8">
      <c r="A12" s="160"/>
      <c r="B12" s="161"/>
      <c r="C12" s="168"/>
      <c r="D12" s="163">
        <v>23617</v>
      </c>
      <c r="E12" s="164"/>
      <c r="F12" s="165">
        <v>106071</v>
      </c>
      <c r="G12" s="166"/>
      <c r="H12" s="167"/>
    </row>
    <row r="13" spans="1:8">
      <c r="A13" s="148"/>
      <c r="B13" s="153"/>
      <c r="C13" s="169"/>
      <c r="D13" s="170">
        <v>204081</v>
      </c>
      <c r="E13" s="171"/>
      <c r="F13" s="172">
        <v>191927</v>
      </c>
      <c r="G13" s="173"/>
      <c r="H13" s="159"/>
    </row>
    <row r="14" spans="1:8">
      <c r="A14" s="160"/>
      <c r="B14" s="161"/>
      <c r="C14" s="162"/>
      <c r="D14" s="163">
        <v>74185</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5.13</v>
      </c>
      <c r="C19" s="174">
        <f>ROUND(VALUE(SUBSTITUTE(実質収支比率等に係る経年分析!G$48,"▲","-")),2)</f>
        <v>3.31</v>
      </c>
      <c r="D19" s="174">
        <f>ROUND(VALUE(SUBSTITUTE(実質収支比率等に係る経年分析!H$48,"▲","-")),2)</f>
        <v>1.48</v>
      </c>
      <c r="E19" s="174">
        <f>ROUND(VALUE(SUBSTITUTE(実質収支比率等に係る経年分析!I$48,"▲","-")),2)</f>
        <v>1.27</v>
      </c>
      <c r="F19" s="174">
        <f>ROUND(VALUE(SUBSTITUTE(実質収支比率等に係る経年分析!J$48,"▲","-")),2)</f>
        <v>3.14</v>
      </c>
    </row>
    <row r="20" spans="1:11">
      <c r="A20" s="174" t="s">
        <v>57</v>
      </c>
      <c r="B20" s="174">
        <f>ROUND(VALUE(SUBSTITUTE(実質収支比率等に係る経年分析!F$47,"▲","-")),2)</f>
        <v>26.25</v>
      </c>
      <c r="C20" s="174">
        <f>ROUND(VALUE(SUBSTITUTE(実質収支比率等に係る経年分析!G$47,"▲","-")),2)</f>
        <v>26.38</v>
      </c>
      <c r="D20" s="174">
        <f>ROUND(VALUE(SUBSTITUTE(実質収支比率等に係る経年分析!H$47,"▲","-")),2)</f>
        <v>30.1</v>
      </c>
      <c r="E20" s="174">
        <f>ROUND(VALUE(SUBSTITUTE(実質収支比率等に係る経年分析!I$47,"▲","-")),2)</f>
        <v>32.04</v>
      </c>
      <c r="F20" s="174">
        <f>ROUND(VALUE(SUBSTITUTE(実質収支比率等に係る経年分析!J$47,"▲","-")),2)</f>
        <v>23.93</v>
      </c>
    </row>
    <row r="21" spans="1:11">
      <c r="A21" s="174" t="s">
        <v>58</v>
      </c>
      <c r="B21" s="174">
        <f>IF(ISNUMBER(VALUE(SUBSTITUTE(実質収支比率等に係る経年分析!F$49,"▲","-"))),ROUND(VALUE(SUBSTITUTE(実質収支比率等に係る経年分析!F$49,"▲","-")),2),NA())</f>
        <v>1.1000000000000001</v>
      </c>
      <c r="C21" s="174">
        <f>IF(ISNUMBER(VALUE(SUBSTITUTE(実質収支比率等に係る経年分析!G$49,"▲","-"))),ROUND(VALUE(SUBSTITUTE(実質収支比率等に係る経年分析!G$49,"▲","-")),2),NA())</f>
        <v>-1.53</v>
      </c>
      <c r="D21" s="174">
        <f>IF(ISNUMBER(VALUE(SUBSTITUTE(実質収支比率等に係る経年分析!H$49,"▲","-"))),ROUND(VALUE(SUBSTITUTE(実質収支比率等に係る経年分析!H$49,"▲","-")),2),NA())</f>
        <v>3.06</v>
      </c>
      <c r="E21" s="174">
        <f>IF(ISNUMBER(VALUE(SUBSTITUTE(実質収支比率等に係る経年分析!I$49,"▲","-"))),ROUND(VALUE(SUBSTITUTE(実質収支比率等に係る経年分析!I$49,"▲","-")),2),NA())</f>
        <v>3.74</v>
      </c>
      <c r="F21" s="174">
        <f>IF(ISNUMBER(VALUE(SUBSTITUTE(実質収支比率等に係る経年分析!J$49,"▲","-"))),ROUND(VALUE(SUBSTITUTE(実質収支比率等に係る経年分析!J$49,"▲","-")),2),NA())</f>
        <v>4.5199999999999996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和泊町農業集落排水事業特別会計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和泊町下水道事業特別会計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和泊町奨学資金特別会計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c r="A32" s="175" t="str">
        <f>IF(連結実質赤字比率に係る赤字・黒字の構成分析!C$38="",NA(),連結実質赤字比率に係る赤字・黒字の構成分析!C$38)</f>
        <v>和泊町後期高齢者医療特別会計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c r="A33" s="175" t="str">
        <f>IF(連結実質赤字比率に係る赤字・黒字の構成分析!C$37="",NA(),連結実質赤字比率に係る赤字・黒字の構成分析!C$37)</f>
        <v>和泊町国民健康保険特別会計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1.19</v>
      </c>
    </row>
    <row r="34" spans="1:16">
      <c r="A34" s="175" t="str">
        <f>IF(連結実質赤字比率に係る赤字・黒字の構成分析!C$36="",NA(),連結実質赤字比率に係る赤字・黒字の構成分析!C$36)</f>
        <v>和泊町水道事業会計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1.47</v>
      </c>
    </row>
    <row r="35" spans="1:16">
      <c r="A35" s="175" t="str">
        <f>IF(連結実質赤字比率に係る赤字・黒字の構成分析!C$35="",NA(),連結実質赤字比率に係る赤字・黒字の構成分析!C$35)</f>
        <v>和泊町介護保険特別会計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2.5299999999999998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3.01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944</v>
      </c>
      <c r="E42" s="176"/>
      <c r="F42" s="176"/>
      <c r="G42" s="176">
        <f>'実質公債費比率（分子）の構造'!L$52</f>
        <v>930</v>
      </c>
      <c r="H42" s="176"/>
      <c r="I42" s="176"/>
      <c r="J42" s="176">
        <f>'実質公債費比率（分子）の構造'!M$52</f>
        <v>884</v>
      </c>
      <c r="K42" s="176"/>
      <c r="L42" s="176"/>
      <c r="M42" s="176">
        <f>'実質公債費比率（分子）の構造'!N$52</f>
        <v>867</v>
      </c>
      <c r="N42" s="176"/>
      <c r="O42" s="176"/>
      <c r="P42" s="176">
        <f>'実質公債費比率（分子）の構造'!O$52</f>
        <v>757</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9</v>
      </c>
      <c r="C45" s="176"/>
      <c r="D45" s="176"/>
      <c r="E45" s="176">
        <f>'実質公債費比率（分子）の構造'!L$49</f>
        <v>10</v>
      </c>
      <c r="F45" s="176"/>
      <c r="G45" s="176"/>
      <c r="H45" s="176">
        <f>'実質公債費比率（分子）の構造'!M$49</f>
        <v>8</v>
      </c>
      <c r="I45" s="176"/>
      <c r="J45" s="176"/>
      <c r="K45" s="176">
        <f>'実質公債費比率（分子）の構造'!N$49</f>
        <v>9</v>
      </c>
      <c r="L45" s="176"/>
      <c r="M45" s="176"/>
      <c r="N45" s="176">
        <f>'実質公債費比率（分子）の構造'!O$49</f>
        <v>9</v>
      </c>
      <c r="O45" s="176"/>
      <c r="P45" s="176"/>
    </row>
    <row r="46" spans="1:16">
      <c r="A46" s="176" t="s">
        <v>69</v>
      </c>
      <c r="B46" s="176">
        <f>'実質公債費比率（分子）の構造'!K$48</f>
        <v>234</v>
      </c>
      <c r="C46" s="176"/>
      <c r="D46" s="176"/>
      <c r="E46" s="176">
        <f>'実質公債費比率（分子）の構造'!L$48</f>
        <v>242</v>
      </c>
      <c r="F46" s="176"/>
      <c r="G46" s="176"/>
      <c r="H46" s="176">
        <f>'実質公債費比率（分子）の構造'!M$48</f>
        <v>240</v>
      </c>
      <c r="I46" s="176"/>
      <c r="J46" s="176"/>
      <c r="K46" s="176">
        <f>'実質公債費比率（分子）の構造'!N$48</f>
        <v>244</v>
      </c>
      <c r="L46" s="176"/>
      <c r="M46" s="176"/>
      <c r="N46" s="176">
        <f>'実質公債費比率（分子）の構造'!O$48</f>
        <v>254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1161</v>
      </c>
      <c r="C49" s="176"/>
      <c r="D49" s="176"/>
      <c r="E49" s="176">
        <f>'実質公債費比率（分子）の構造'!L$45</f>
        <v>1174</v>
      </c>
      <c r="F49" s="176"/>
      <c r="G49" s="176"/>
      <c r="H49" s="176">
        <f>'実質公債費比率（分子）の構造'!M$45</f>
        <v>1151</v>
      </c>
      <c r="I49" s="176"/>
      <c r="J49" s="176"/>
      <c r="K49" s="176">
        <f>'実質公債費比率（分子）の構造'!N$45</f>
        <v>1172</v>
      </c>
      <c r="L49" s="176"/>
      <c r="M49" s="176"/>
      <c r="N49" s="176">
        <f>'実質公債費比率（分子）の構造'!O$45</f>
        <v>1058</v>
      </c>
      <c r="O49" s="176"/>
      <c r="P49" s="176"/>
    </row>
    <row r="50" spans="1:16">
      <c r="A50" s="176" t="s">
        <v>73</v>
      </c>
      <c r="B50" s="176" t="e">
        <f>NA()</f>
        <v>#N/A</v>
      </c>
      <c r="C50" s="176">
        <f>IF(ISNUMBER('実質公債費比率（分子）の構造'!K$53),'実質公債費比率（分子）の構造'!K$53,NA())</f>
        <v>460</v>
      </c>
      <c r="D50" s="176" t="e">
        <f>NA()</f>
        <v>#N/A</v>
      </c>
      <c r="E50" s="176" t="e">
        <f>NA()</f>
        <v>#N/A</v>
      </c>
      <c r="F50" s="176">
        <f>IF(ISNUMBER('実質公債費比率（分子）の構造'!L$53),'実質公債費比率（分子）の構造'!L$53,NA())</f>
        <v>496</v>
      </c>
      <c r="G50" s="176" t="e">
        <f>NA()</f>
        <v>#N/A</v>
      </c>
      <c r="H50" s="176" t="e">
        <f>NA()</f>
        <v>#N/A</v>
      </c>
      <c r="I50" s="176">
        <f>IF(ISNUMBER('実質公債費比率（分子）の構造'!M$53),'実質公債費比率（分子）の構造'!M$53,NA())</f>
        <v>515</v>
      </c>
      <c r="J50" s="176" t="e">
        <f>NA()</f>
        <v>#N/A</v>
      </c>
      <c r="K50" s="176" t="e">
        <f>NA()</f>
        <v>#N/A</v>
      </c>
      <c r="L50" s="176">
        <f>IF(ISNUMBER('実質公債費比率（分子）の構造'!N$53),'実質公債費比率（分子）の構造'!N$53,NA())</f>
        <v>558</v>
      </c>
      <c r="M50" s="176" t="e">
        <f>NA()</f>
        <v>#N/A</v>
      </c>
      <c r="N50" s="176" t="e">
        <f>NA()</f>
        <v>#N/A</v>
      </c>
      <c r="O50" s="176">
        <f>IF(ISNUMBER('実質公債費比率（分子）の構造'!O$53),'実質公債費比率（分子）の構造'!O$53,NA())</f>
        <v>564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7088</v>
      </c>
      <c r="E56" s="175"/>
      <c r="F56" s="175"/>
      <c r="G56" s="175">
        <f>'将来負担比率（分子）の構造'!J$52</f>
        <v>6773</v>
      </c>
      <c r="H56" s="175"/>
      <c r="I56" s="175"/>
      <c r="J56" s="175">
        <f>'将来負担比率（分子）の構造'!K$52</f>
        <v>6393</v>
      </c>
      <c r="K56" s="175"/>
      <c r="L56" s="175"/>
      <c r="M56" s="175">
        <f>'将来負担比率（分子）の構造'!L$52</f>
        <v>5898</v>
      </c>
      <c r="N56" s="175"/>
      <c r="O56" s="175"/>
      <c r="P56" s="175">
        <f>'将来負担比率（分子）の構造'!M$52</f>
        <v>5476</v>
      </c>
    </row>
    <row r="57" spans="1:16">
      <c r="A57" s="175" t="s">
        <v>44</v>
      </c>
      <c r="B57" s="175"/>
      <c r="C57" s="175"/>
      <c r="D57" s="175">
        <f>'将来負担比率（分子）の構造'!I$51</f>
        <v>864</v>
      </c>
      <c r="E57" s="175"/>
      <c r="F57" s="175"/>
      <c r="G57" s="175">
        <f>'将来負担比率（分子）の構造'!J$51</f>
        <v>954</v>
      </c>
      <c r="H57" s="175"/>
      <c r="I57" s="175"/>
      <c r="J57" s="175">
        <f>'将来負担比率（分子）の構造'!K$51</f>
        <v>853</v>
      </c>
      <c r="K57" s="175"/>
      <c r="L57" s="175"/>
      <c r="M57" s="175">
        <f>'将来負担比率（分子）の構造'!L$51</f>
        <v>839</v>
      </c>
      <c r="N57" s="175"/>
      <c r="O57" s="175"/>
      <c r="P57" s="175">
        <f>'将来負担比率（分子）の構造'!M$51</f>
        <v>814</v>
      </c>
    </row>
    <row r="58" spans="1:16">
      <c r="A58" s="175" t="s">
        <v>43</v>
      </c>
      <c r="B58" s="175"/>
      <c r="C58" s="175"/>
      <c r="D58" s="175">
        <f>'将来負担比率（分子）の構造'!I$50</f>
        <v>2551</v>
      </c>
      <c r="E58" s="175"/>
      <c r="F58" s="175"/>
      <c r="G58" s="175">
        <f>'将来負担比率（分子）の構造'!J$50</f>
        <v>2542</v>
      </c>
      <c r="H58" s="175"/>
      <c r="I58" s="175"/>
      <c r="J58" s="175">
        <f>'将来負担比率（分子）の構造'!K$50</f>
        <v>2820</v>
      </c>
      <c r="K58" s="175"/>
      <c r="L58" s="175"/>
      <c r="M58" s="175">
        <f>'将来負担比率（分子）の構造'!L$50</f>
        <v>3177</v>
      </c>
      <c r="N58" s="175"/>
      <c r="O58" s="175"/>
      <c r="P58" s="175">
        <f>'将来負担比率（分子）の構造'!M$50</f>
        <v>3865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698</v>
      </c>
      <c r="C62" s="175"/>
      <c r="D62" s="175"/>
      <c r="E62" s="175">
        <f>'将来負担比率（分子）の構造'!J$45</f>
        <v>770</v>
      </c>
      <c r="F62" s="175"/>
      <c r="G62" s="175"/>
      <c r="H62" s="175">
        <f>'将来負担比率（分子）の構造'!K$45</f>
        <v>685</v>
      </c>
      <c r="I62" s="175"/>
      <c r="J62" s="175"/>
      <c r="K62" s="175">
        <f>'将来負担比率（分子）の構造'!L$45</f>
        <v>693</v>
      </c>
      <c r="L62" s="175"/>
      <c r="M62" s="175"/>
      <c r="N62" s="175">
        <f>'将来負担比率（分子）の構造'!M$45</f>
        <v>648</v>
      </c>
      <c r="O62" s="175"/>
      <c r="P62" s="175"/>
    </row>
    <row r="63" spans="1:16">
      <c r="A63" s="175" t="s">
        <v>36</v>
      </c>
      <c r="B63" s="175">
        <f>'将来負担比率（分子）の構造'!I$44</f>
        <v>87</v>
      </c>
      <c r="C63" s="175"/>
      <c r="D63" s="175"/>
      <c r="E63" s="175">
        <f>'将来負担比率（分子）の構造'!J$44</f>
        <v>88</v>
      </c>
      <c r="F63" s="175"/>
      <c r="G63" s="175"/>
      <c r="H63" s="175">
        <f>'将来負担比率（分子）の構造'!K$44</f>
        <v>78</v>
      </c>
      <c r="I63" s="175"/>
      <c r="J63" s="175"/>
      <c r="K63" s="175">
        <f>'将来負担比率（分子）の構造'!L$44</f>
        <v>68</v>
      </c>
      <c r="L63" s="175"/>
      <c r="M63" s="175"/>
      <c r="N63" s="175">
        <f>'将来負担比率（分子）の構造'!M$44</f>
        <v>58</v>
      </c>
      <c r="O63" s="175"/>
      <c r="P63" s="175"/>
    </row>
    <row r="64" spans="1:16">
      <c r="A64" s="175" t="s">
        <v>35</v>
      </c>
      <c r="B64" s="175">
        <f>'将来負担比率（分子）の構造'!I$43</f>
        <v>2740</v>
      </c>
      <c r="C64" s="175"/>
      <c r="D64" s="175"/>
      <c r="E64" s="175">
        <f>'将来負担比率（分子）の構造'!J$43</f>
        <v>2585</v>
      </c>
      <c r="F64" s="175"/>
      <c r="G64" s="175"/>
      <c r="H64" s="175">
        <f>'将来負担比率（分子）の構造'!K$43</f>
        <v>2404</v>
      </c>
      <c r="I64" s="175"/>
      <c r="J64" s="175"/>
      <c r="K64" s="175">
        <f>'将来負担比率（分子）の構造'!L$43</f>
        <v>2236</v>
      </c>
      <c r="L64" s="175"/>
      <c r="M64" s="175"/>
      <c r="N64" s="175">
        <f>'将来負担比率（分子）の構造'!M$43</f>
        <v>2095</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10356</v>
      </c>
      <c r="C66" s="175"/>
      <c r="D66" s="175"/>
      <c r="E66" s="175">
        <f>'将来負担比率（分子）の構造'!J$41</f>
        <v>9965</v>
      </c>
      <c r="F66" s="175"/>
      <c r="G66" s="175"/>
      <c r="H66" s="175">
        <f>'将来負担比率（分子）の構造'!K$41</f>
        <v>9584</v>
      </c>
      <c r="I66" s="175"/>
      <c r="J66" s="175"/>
      <c r="K66" s="175">
        <f>'将来負担比率（分子）の構造'!L$41</f>
        <v>9041</v>
      </c>
      <c r="L66" s="175"/>
      <c r="M66" s="175"/>
      <c r="N66" s="175">
        <f>'将来負担比率（分子）の構造'!M$41</f>
        <v>8555</v>
      </c>
      <c r="O66" s="175"/>
      <c r="P66" s="175"/>
    </row>
    <row r="67" spans="1:16">
      <c r="A67" s="175" t="s">
        <v>77</v>
      </c>
      <c r="B67" s="175" t="e">
        <f>NA()</f>
        <v>#N/A</v>
      </c>
      <c r="C67" s="175">
        <f>IF(ISNUMBER('将来負担比率（分子）の構造'!I$53), IF('将来負担比率（分子）の構造'!I$53 &lt; 0, 0, '将来負担比率（分子）の構造'!I$53), NA())</f>
        <v>3378</v>
      </c>
      <c r="D67" s="175" t="e">
        <f>NA()</f>
        <v>#N/A</v>
      </c>
      <c r="E67" s="175" t="e">
        <f>NA()</f>
        <v>#N/A</v>
      </c>
      <c r="F67" s="175">
        <f>IF(ISNUMBER('将来負担比率（分子）の構造'!J$53), IF('将来負担比率（分子）の構造'!J$53 &lt; 0, 0, '将来負担比率（分子）の構造'!J$53), NA())</f>
        <v>3139</v>
      </c>
      <c r="G67" s="175" t="e">
        <f>NA()</f>
        <v>#N/A</v>
      </c>
      <c r="H67" s="175" t="e">
        <f>NA()</f>
        <v>#N/A</v>
      </c>
      <c r="I67" s="175">
        <f>IF(ISNUMBER('将来負担比率（分子）の構造'!K$53), IF('将来負担比率（分子）の構造'!K$53 &lt; 0, 0, '将来負担比率（分子）の構造'!K$53), NA())</f>
        <v>2686</v>
      </c>
      <c r="J67" s="175" t="e">
        <f>NA()</f>
        <v>#N/A</v>
      </c>
      <c r="K67" s="175" t="e">
        <f>NA()</f>
        <v>#N/A</v>
      </c>
      <c r="L67" s="175">
        <f>IF(ISNUMBER('将来負担比率（分子）の構造'!L$53), IF('将来負担比率（分子）の構造'!L$53 &lt; 0, 0, '将来負担比率（分子）の構造'!L$53), NA())</f>
        <v>2123</v>
      </c>
      <c r="M67" s="175" t="e">
        <f>NA()</f>
        <v>#N/A</v>
      </c>
      <c r="N67" s="175" t="e">
        <f>NA()</f>
        <v>#N/A</v>
      </c>
      <c r="O67" s="175">
        <f>IF(ISNUMBER('将来負担比率（分子）の構造'!M$53), IF('将来負担比率（分子）の構造'!M$53 &lt; 0, 0, '将来負担比率（分子）の構造'!M$53), NA())</f>
        <v>1201</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1200</v>
      </c>
      <c r="C72" s="179">
        <f>基金残高に係る経年分析!G55</f>
        <v>1364</v>
      </c>
      <c r="D72" s="179">
        <f>基金残高に係る経年分析!H55</f>
        <v>974</v>
      </c>
    </row>
    <row r="73" spans="1:16">
      <c r="A73" s="178" t="s">
        <v>80</v>
      </c>
      <c r="B73" s="179">
        <f>基金残高に係る経年分析!F56</f>
        <v>163</v>
      </c>
      <c r="C73" s="179">
        <f>基金残高に係る経年分析!G56</f>
        <v>165</v>
      </c>
      <c r="D73" s="179">
        <f>基金残高に係る経年分析!H56</f>
        <v>175</v>
      </c>
    </row>
    <row r="74" spans="1:16">
      <c r="A74" s="178" t="s">
        <v>81</v>
      </c>
      <c r="B74" s="179">
        <f>基金残高に係る経年分析!F57</f>
        <v>1316</v>
      </c>
      <c r="C74" s="179">
        <f>基金残高に係る経年分析!G57</f>
        <v>1488</v>
      </c>
      <c r="D74" s="179">
        <f>基金残高に係る経年分析!H57</f>
        <v>2500</v>
      </c>
    </row>
  </sheetData>
  <sheetProtection algorithmName="SHA-512" hashValue="9cb+cEnZvT07SHM7QFI9MlqG2l07vmXh/sYAmyUa60r07Bye37+HwwKv4TlJMZEn1aPDDlczUT+tj7bImRwV+w==" saltValue="du8ePRBDeTY54HkxyoA3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235</v>
      </c>
      <c r="C5" s="680"/>
      <c r="D5" s="680"/>
      <c r="E5" s="680"/>
      <c r="F5" s="680"/>
      <c r="G5" s="680"/>
      <c r="H5" s="680"/>
      <c r="I5" s="680"/>
      <c r="J5" s="680"/>
      <c r="K5" s="680"/>
      <c r="L5" s="680"/>
      <c r="M5" s="680"/>
      <c r="N5" s="680"/>
      <c r="O5" s="680"/>
      <c r="P5" s="680"/>
      <c r="Q5" s="681"/>
      <c r="R5" s="676">
        <v>621262</v>
      </c>
      <c r="S5" s="677"/>
      <c r="T5" s="677"/>
      <c r="U5" s="677"/>
      <c r="V5" s="677"/>
      <c r="W5" s="677"/>
      <c r="X5" s="677"/>
      <c r="Y5" s="702"/>
      <c r="Z5" s="715">
        <v>8.6</v>
      </c>
      <c r="AA5" s="715"/>
      <c r="AB5" s="715"/>
      <c r="AC5" s="715"/>
      <c r="AD5" s="716">
        <v>621262</v>
      </c>
      <c r="AE5" s="716"/>
      <c r="AF5" s="716"/>
      <c r="AG5" s="716"/>
      <c r="AH5" s="716"/>
      <c r="AI5" s="716"/>
      <c r="AJ5" s="716"/>
      <c r="AK5" s="716"/>
      <c r="AL5" s="703">
        <v>15.3</v>
      </c>
      <c r="AM5" s="685"/>
      <c r="AN5" s="685"/>
      <c r="AO5" s="704"/>
      <c r="AP5" s="679" t="s">
        <v>236</v>
      </c>
      <c r="AQ5" s="680"/>
      <c r="AR5" s="680"/>
      <c r="AS5" s="680"/>
      <c r="AT5" s="680"/>
      <c r="AU5" s="680"/>
      <c r="AV5" s="680"/>
      <c r="AW5" s="680"/>
      <c r="AX5" s="680"/>
      <c r="AY5" s="680"/>
      <c r="AZ5" s="680"/>
      <c r="BA5" s="680"/>
      <c r="BB5" s="680"/>
      <c r="BC5" s="680"/>
      <c r="BD5" s="680"/>
      <c r="BE5" s="680"/>
      <c r="BF5" s="681"/>
      <c r="BG5" s="621">
        <v>621262</v>
      </c>
      <c r="BH5" s="622"/>
      <c r="BI5" s="622"/>
      <c r="BJ5" s="622"/>
      <c r="BK5" s="622"/>
      <c r="BL5" s="622"/>
      <c r="BM5" s="622"/>
      <c r="BN5" s="623"/>
      <c r="BO5" s="659">
        <v>100</v>
      </c>
      <c r="BP5" s="659"/>
      <c r="BQ5" s="659"/>
      <c r="BR5" s="659"/>
      <c r="BS5" s="660">
        <v>9</v>
      </c>
      <c r="BT5" s="660"/>
      <c r="BU5" s="660"/>
      <c r="BV5" s="660"/>
      <c r="BW5" s="660"/>
      <c r="BX5" s="660"/>
      <c r="BY5" s="660"/>
      <c r="BZ5" s="660"/>
      <c r="CA5" s="660"/>
      <c r="CB5" s="698"/>
      <c r="CD5" s="673" t="s">
        <v>231</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229</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c r="B6" s="618" t="s">
        <v>240</v>
      </c>
      <c r="C6" s="619"/>
      <c r="D6" s="619"/>
      <c r="E6" s="619"/>
      <c r="F6" s="619"/>
      <c r="G6" s="619"/>
      <c r="H6" s="619"/>
      <c r="I6" s="619"/>
      <c r="J6" s="619"/>
      <c r="K6" s="619"/>
      <c r="L6" s="619"/>
      <c r="M6" s="619"/>
      <c r="N6" s="619"/>
      <c r="O6" s="619"/>
      <c r="P6" s="619"/>
      <c r="Q6" s="620"/>
      <c r="R6" s="621">
        <v>78614</v>
      </c>
      <c r="S6" s="622"/>
      <c r="T6" s="622"/>
      <c r="U6" s="622"/>
      <c r="V6" s="622"/>
      <c r="W6" s="622"/>
      <c r="X6" s="622"/>
      <c r="Y6" s="623"/>
      <c r="Z6" s="659">
        <v>1.1000000000000001</v>
      </c>
      <c r="AA6" s="659"/>
      <c r="AB6" s="659"/>
      <c r="AC6" s="659"/>
      <c r="AD6" s="660">
        <v>78614</v>
      </c>
      <c r="AE6" s="660"/>
      <c r="AF6" s="660"/>
      <c r="AG6" s="660"/>
      <c r="AH6" s="660"/>
      <c r="AI6" s="660"/>
      <c r="AJ6" s="660"/>
      <c r="AK6" s="660"/>
      <c r="AL6" s="624">
        <v>1.9</v>
      </c>
      <c r="AM6" s="625"/>
      <c r="AN6" s="625"/>
      <c r="AO6" s="661"/>
      <c r="AP6" s="618" t="s">
        <v>241</v>
      </c>
      <c r="AQ6" s="619"/>
      <c r="AR6" s="619"/>
      <c r="AS6" s="619"/>
      <c r="AT6" s="619"/>
      <c r="AU6" s="619"/>
      <c r="AV6" s="619"/>
      <c r="AW6" s="619"/>
      <c r="AX6" s="619"/>
      <c r="AY6" s="619"/>
      <c r="AZ6" s="619"/>
      <c r="BA6" s="619"/>
      <c r="BB6" s="619"/>
      <c r="BC6" s="619"/>
      <c r="BD6" s="619"/>
      <c r="BE6" s="619"/>
      <c r="BF6" s="620"/>
      <c r="BG6" s="621">
        <v>621262</v>
      </c>
      <c r="BH6" s="622"/>
      <c r="BI6" s="622"/>
      <c r="BJ6" s="622"/>
      <c r="BK6" s="622"/>
      <c r="BL6" s="622"/>
      <c r="BM6" s="622"/>
      <c r="BN6" s="623"/>
      <c r="BO6" s="659">
        <v>100</v>
      </c>
      <c r="BP6" s="659"/>
      <c r="BQ6" s="659"/>
      <c r="BR6" s="659"/>
      <c r="BS6" s="660">
        <v>9</v>
      </c>
      <c r="BT6" s="660"/>
      <c r="BU6" s="660"/>
      <c r="BV6" s="660"/>
      <c r="BW6" s="660"/>
      <c r="BX6" s="660"/>
      <c r="BY6" s="660"/>
      <c r="BZ6" s="660"/>
      <c r="CA6" s="660"/>
      <c r="CB6" s="698"/>
      <c r="CD6" s="679" t="s">
        <v>242</v>
      </c>
      <c r="CE6" s="680"/>
      <c r="CF6" s="680"/>
      <c r="CG6" s="680"/>
      <c r="CH6" s="680"/>
      <c r="CI6" s="680"/>
      <c r="CJ6" s="680"/>
      <c r="CK6" s="680"/>
      <c r="CL6" s="680"/>
      <c r="CM6" s="680"/>
      <c r="CN6" s="680"/>
      <c r="CO6" s="680"/>
      <c r="CP6" s="680"/>
      <c r="CQ6" s="681"/>
      <c r="CR6" s="621">
        <v>76992</v>
      </c>
      <c r="CS6" s="622"/>
      <c r="CT6" s="622"/>
      <c r="CU6" s="622"/>
      <c r="CV6" s="622"/>
      <c r="CW6" s="622"/>
      <c r="CX6" s="622"/>
      <c r="CY6" s="623"/>
      <c r="CZ6" s="703">
        <v>1.1000000000000001</v>
      </c>
      <c r="DA6" s="685"/>
      <c r="DB6" s="685"/>
      <c r="DC6" s="705"/>
      <c r="DD6" s="627" t="s">
        <v>141</v>
      </c>
      <c r="DE6" s="622"/>
      <c r="DF6" s="622"/>
      <c r="DG6" s="622"/>
      <c r="DH6" s="622"/>
      <c r="DI6" s="622"/>
      <c r="DJ6" s="622"/>
      <c r="DK6" s="622"/>
      <c r="DL6" s="622"/>
      <c r="DM6" s="622"/>
      <c r="DN6" s="622"/>
      <c r="DO6" s="622"/>
      <c r="DP6" s="623"/>
      <c r="DQ6" s="627">
        <v>76992</v>
      </c>
      <c r="DR6" s="622"/>
      <c r="DS6" s="622"/>
      <c r="DT6" s="622"/>
      <c r="DU6" s="622"/>
      <c r="DV6" s="622"/>
      <c r="DW6" s="622"/>
      <c r="DX6" s="622"/>
      <c r="DY6" s="622"/>
      <c r="DZ6" s="622"/>
      <c r="EA6" s="622"/>
      <c r="EB6" s="622"/>
      <c r="EC6" s="658"/>
    </row>
    <row r="7" spans="2:143" ht="11.25" customHeight="1">
      <c r="B7" s="618" t="s">
        <v>243</v>
      </c>
      <c r="C7" s="619"/>
      <c r="D7" s="619"/>
      <c r="E7" s="619"/>
      <c r="F7" s="619"/>
      <c r="G7" s="619"/>
      <c r="H7" s="619"/>
      <c r="I7" s="619"/>
      <c r="J7" s="619"/>
      <c r="K7" s="619"/>
      <c r="L7" s="619"/>
      <c r="M7" s="619"/>
      <c r="N7" s="619"/>
      <c r="O7" s="619"/>
      <c r="P7" s="619"/>
      <c r="Q7" s="620"/>
      <c r="R7" s="621">
        <v>149</v>
      </c>
      <c r="S7" s="622"/>
      <c r="T7" s="622"/>
      <c r="U7" s="622"/>
      <c r="V7" s="622"/>
      <c r="W7" s="622"/>
      <c r="X7" s="622"/>
      <c r="Y7" s="623"/>
      <c r="Z7" s="659">
        <v>0</v>
      </c>
      <c r="AA7" s="659"/>
      <c r="AB7" s="659"/>
      <c r="AC7" s="659"/>
      <c r="AD7" s="660">
        <v>149</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247286</v>
      </c>
      <c r="BH7" s="622"/>
      <c r="BI7" s="622"/>
      <c r="BJ7" s="622"/>
      <c r="BK7" s="622"/>
      <c r="BL7" s="622"/>
      <c r="BM7" s="622"/>
      <c r="BN7" s="623"/>
      <c r="BO7" s="659">
        <v>39.799999999999997</v>
      </c>
      <c r="BP7" s="659"/>
      <c r="BQ7" s="659"/>
      <c r="BR7" s="659"/>
      <c r="BS7" s="660">
        <v>9</v>
      </c>
      <c r="BT7" s="660"/>
      <c r="BU7" s="660"/>
      <c r="BV7" s="660"/>
      <c r="BW7" s="660"/>
      <c r="BX7" s="660"/>
      <c r="BY7" s="660"/>
      <c r="BZ7" s="660"/>
      <c r="CA7" s="660"/>
      <c r="CB7" s="698"/>
      <c r="CD7" s="618" t="s">
        <v>245</v>
      </c>
      <c r="CE7" s="619"/>
      <c r="CF7" s="619"/>
      <c r="CG7" s="619"/>
      <c r="CH7" s="619"/>
      <c r="CI7" s="619"/>
      <c r="CJ7" s="619"/>
      <c r="CK7" s="619"/>
      <c r="CL7" s="619"/>
      <c r="CM7" s="619"/>
      <c r="CN7" s="619"/>
      <c r="CO7" s="619"/>
      <c r="CP7" s="619"/>
      <c r="CQ7" s="620"/>
      <c r="CR7" s="621">
        <v>1028726</v>
      </c>
      <c r="CS7" s="622"/>
      <c r="CT7" s="622"/>
      <c r="CU7" s="622"/>
      <c r="CV7" s="622"/>
      <c r="CW7" s="622"/>
      <c r="CX7" s="622"/>
      <c r="CY7" s="623"/>
      <c r="CZ7" s="659">
        <v>14.6</v>
      </c>
      <c r="DA7" s="659"/>
      <c r="DB7" s="659"/>
      <c r="DC7" s="659"/>
      <c r="DD7" s="627">
        <v>38228</v>
      </c>
      <c r="DE7" s="622"/>
      <c r="DF7" s="622"/>
      <c r="DG7" s="622"/>
      <c r="DH7" s="622"/>
      <c r="DI7" s="622"/>
      <c r="DJ7" s="622"/>
      <c r="DK7" s="622"/>
      <c r="DL7" s="622"/>
      <c r="DM7" s="622"/>
      <c r="DN7" s="622"/>
      <c r="DO7" s="622"/>
      <c r="DP7" s="623"/>
      <c r="DQ7" s="627">
        <v>723908</v>
      </c>
      <c r="DR7" s="622"/>
      <c r="DS7" s="622"/>
      <c r="DT7" s="622"/>
      <c r="DU7" s="622"/>
      <c r="DV7" s="622"/>
      <c r="DW7" s="622"/>
      <c r="DX7" s="622"/>
      <c r="DY7" s="622"/>
      <c r="DZ7" s="622"/>
      <c r="EA7" s="622"/>
      <c r="EB7" s="622"/>
      <c r="EC7" s="658"/>
    </row>
    <row r="8" spans="2:143" ht="11.25" customHeight="1">
      <c r="B8" s="618" t="s">
        <v>246</v>
      </c>
      <c r="C8" s="619"/>
      <c r="D8" s="619"/>
      <c r="E8" s="619"/>
      <c r="F8" s="619"/>
      <c r="G8" s="619"/>
      <c r="H8" s="619"/>
      <c r="I8" s="619"/>
      <c r="J8" s="619"/>
      <c r="K8" s="619"/>
      <c r="L8" s="619"/>
      <c r="M8" s="619"/>
      <c r="N8" s="619"/>
      <c r="O8" s="619"/>
      <c r="P8" s="619"/>
      <c r="Q8" s="620"/>
      <c r="R8" s="621">
        <v>1448</v>
      </c>
      <c r="S8" s="622"/>
      <c r="T8" s="622"/>
      <c r="U8" s="622"/>
      <c r="V8" s="622"/>
      <c r="W8" s="622"/>
      <c r="X8" s="622"/>
      <c r="Y8" s="623"/>
      <c r="Z8" s="659">
        <v>0</v>
      </c>
      <c r="AA8" s="659"/>
      <c r="AB8" s="659"/>
      <c r="AC8" s="659"/>
      <c r="AD8" s="660">
        <v>1448</v>
      </c>
      <c r="AE8" s="660"/>
      <c r="AF8" s="660"/>
      <c r="AG8" s="660"/>
      <c r="AH8" s="660"/>
      <c r="AI8" s="660"/>
      <c r="AJ8" s="660"/>
      <c r="AK8" s="660"/>
      <c r="AL8" s="624">
        <v>0</v>
      </c>
      <c r="AM8" s="625"/>
      <c r="AN8" s="625"/>
      <c r="AO8" s="661"/>
      <c r="AP8" s="618" t="s">
        <v>247</v>
      </c>
      <c r="AQ8" s="619"/>
      <c r="AR8" s="619"/>
      <c r="AS8" s="619"/>
      <c r="AT8" s="619"/>
      <c r="AU8" s="619"/>
      <c r="AV8" s="619"/>
      <c r="AW8" s="619"/>
      <c r="AX8" s="619"/>
      <c r="AY8" s="619"/>
      <c r="AZ8" s="619"/>
      <c r="BA8" s="619"/>
      <c r="BB8" s="619"/>
      <c r="BC8" s="619"/>
      <c r="BD8" s="619"/>
      <c r="BE8" s="619"/>
      <c r="BF8" s="620"/>
      <c r="BG8" s="621">
        <v>9030</v>
      </c>
      <c r="BH8" s="622"/>
      <c r="BI8" s="622"/>
      <c r="BJ8" s="622"/>
      <c r="BK8" s="622"/>
      <c r="BL8" s="622"/>
      <c r="BM8" s="622"/>
      <c r="BN8" s="623"/>
      <c r="BO8" s="659">
        <v>1.5</v>
      </c>
      <c r="BP8" s="659"/>
      <c r="BQ8" s="659"/>
      <c r="BR8" s="659"/>
      <c r="BS8" s="660" t="s">
        <v>141</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1547921</v>
      </c>
      <c r="CS8" s="622"/>
      <c r="CT8" s="622"/>
      <c r="CU8" s="622"/>
      <c r="CV8" s="622"/>
      <c r="CW8" s="622"/>
      <c r="CX8" s="622"/>
      <c r="CY8" s="623"/>
      <c r="CZ8" s="659">
        <v>22</v>
      </c>
      <c r="DA8" s="659"/>
      <c r="DB8" s="659"/>
      <c r="DC8" s="659"/>
      <c r="DD8" s="627">
        <v>4836</v>
      </c>
      <c r="DE8" s="622"/>
      <c r="DF8" s="622"/>
      <c r="DG8" s="622"/>
      <c r="DH8" s="622"/>
      <c r="DI8" s="622"/>
      <c r="DJ8" s="622"/>
      <c r="DK8" s="622"/>
      <c r="DL8" s="622"/>
      <c r="DM8" s="622"/>
      <c r="DN8" s="622"/>
      <c r="DO8" s="622"/>
      <c r="DP8" s="623"/>
      <c r="DQ8" s="627">
        <v>862893</v>
      </c>
      <c r="DR8" s="622"/>
      <c r="DS8" s="622"/>
      <c r="DT8" s="622"/>
      <c r="DU8" s="622"/>
      <c r="DV8" s="622"/>
      <c r="DW8" s="622"/>
      <c r="DX8" s="622"/>
      <c r="DY8" s="622"/>
      <c r="DZ8" s="622"/>
      <c r="EA8" s="622"/>
      <c r="EB8" s="622"/>
      <c r="EC8" s="658"/>
    </row>
    <row r="9" spans="2:143" ht="11.25" customHeight="1">
      <c r="B9" s="618" t="s">
        <v>249</v>
      </c>
      <c r="C9" s="619"/>
      <c r="D9" s="619"/>
      <c r="E9" s="619"/>
      <c r="F9" s="619"/>
      <c r="G9" s="619"/>
      <c r="H9" s="619"/>
      <c r="I9" s="619"/>
      <c r="J9" s="619"/>
      <c r="K9" s="619"/>
      <c r="L9" s="619"/>
      <c r="M9" s="619"/>
      <c r="N9" s="619"/>
      <c r="O9" s="619"/>
      <c r="P9" s="619"/>
      <c r="Q9" s="620"/>
      <c r="R9" s="621">
        <v>1647</v>
      </c>
      <c r="S9" s="622"/>
      <c r="T9" s="622"/>
      <c r="U9" s="622"/>
      <c r="V9" s="622"/>
      <c r="W9" s="622"/>
      <c r="X9" s="622"/>
      <c r="Y9" s="623"/>
      <c r="Z9" s="659">
        <v>0</v>
      </c>
      <c r="AA9" s="659"/>
      <c r="AB9" s="659"/>
      <c r="AC9" s="659"/>
      <c r="AD9" s="660">
        <v>1647</v>
      </c>
      <c r="AE9" s="660"/>
      <c r="AF9" s="660"/>
      <c r="AG9" s="660"/>
      <c r="AH9" s="660"/>
      <c r="AI9" s="660"/>
      <c r="AJ9" s="660"/>
      <c r="AK9" s="660"/>
      <c r="AL9" s="624">
        <v>0</v>
      </c>
      <c r="AM9" s="625"/>
      <c r="AN9" s="625"/>
      <c r="AO9" s="661"/>
      <c r="AP9" s="618" t="s">
        <v>250</v>
      </c>
      <c r="AQ9" s="619"/>
      <c r="AR9" s="619"/>
      <c r="AS9" s="619"/>
      <c r="AT9" s="619"/>
      <c r="AU9" s="619"/>
      <c r="AV9" s="619"/>
      <c r="AW9" s="619"/>
      <c r="AX9" s="619"/>
      <c r="AY9" s="619"/>
      <c r="AZ9" s="619"/>
      <c r="BA9" s="619"/>
      <c r="BB9" s="619"/>
      <c r="BC9" s="619"/>
      <c r="BD9" s="619"/>
      <c r="BE9" s="619"/>
      <c r="BF9" s="620"/>
      <c r="BG9" s="621">
        <v>212034</v>
      </c>
      <c r="BH9" s="622"/>
      <c r="BI9" s="622"/>
      <c r="BJ9" s="622"/>
      <c r="BK9" s="622"/>
      <c r="BL9" s="622"/>
      <c r="BM9" s="622"/>
      <c r="BN9" s="623"/>
      <c r="BO9" s="659">
        <v>34.1</v>
      </c>
      <c r="BP9" s="659"/>
      <c r="BQ9" s="659"/>
      <c r="BR9" s="659"/>
      <c r="BS9" s="660" t="s">
        <v>142</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371591</v>
      </c>
      <c r="CS9" s="622"/>
      <c r="CT9" s="622"/>
      <c r="CU9" s="622"/>
      <c r="CV9" s="622"/>
      <c r="CW9" s="622"/>
      <c r="CX9" s="622"/>
      <c r="CY9" s="623"/>
      <c r="CZ9" s="659">
        <v>5.3</v>
      </c>
      <c r="DA9" s="659"/>
      <c r="DB9" s="659"/>
      <c r="DC9" s="659"/>
      <c r="DD9" s="627">
        <v>28624</v>
      </c>
      <c r="DE9" s="622"/>
      <c r="DF9" s="622"/>
      <c r="DG9" s="622"/>
      <c r="DH9" s="622"/>
      <c r="DI9" s="622"/>
      <c r="DJ9" s="622"/>
      <c r="DK9" s="622"/>
      <c r="DL9" s="622"/>
      <c r="DM9" s="622"/>
      <c r="DN9" s="622"/>
      <c r="DO9" s="622"/>
      <c r="DP9" s="623"/>
      <c r="DQ9" s="627">
        <v>336005</v>
      </c>
      <c r="DR9" s="622"/>
      <c r="DS9" s="622"/>
      <c r="DT9" s="622"/>
      <c r="DU9" s="622"/>
      <c r="DV9" s="622"/>
      <c r="DW9" s="622"/>
      <c r="DX9" s="622"/>
      <c r="DY9" s="622"/>
      <c r="DZ9" s="622"/>
      <c r="EA9" s="622"/>
      <c r="EB9" s="622"/>
      <c r="EC9" s="658"/>
    </row>
    <row r="10" spans="2:143" ht="11.25" customHeight="1">
      <c r="B10" s="618" t="s">
        <v>252</v>
      </c>
      <c r="C10" s="619"/>
      <c r="D10" s="619"/>
      <c r="E10" s="619"/>
      <c r="F10" s="619"/>
      <c r="G10" s="619"/>
      <c r="H10" s="619"/>
      <c r="I10" s="619"/>
      <c r="J10" s="619"/>
      <c r="K10" s="619"/>
      <c r="L10" s="619"/>
      <c r="M10" s="619"/>
      <c r="N10" s="619"/>
      <c r="O10" s="619"/>
      <c r="P10" s="619"/>
      <c r="Q10" s="620"/>
      <c r="R10" s="621" t="s">
        <v>142</v>
      </c>
      <c r="S10" s="622"/>
      <c r="T10" s="622"/>
      <c r="U10" s="622"/>
      <c r="V10" s="622"/>
      <c r="W10" s="622"/>
      <c r="X10" s="622"/>
      <c r="Y10" s="623"/>
      <c r="Z10" s="659" t="s">
        <v>142</v>
      </c>
      <c r="AA10" s="659"/>
      <c r="AB10" s="659"/>
      <c r="AC10" s="659"/>
      <c r="AD10" s="660" t="s">
        <v>142</v>
      </c>
      <c r="AE10" s="660"/>
      <c r="AF10" s="660"/>
      <c r="AG10" s="660"/>
      <c r="AH10" s="660"/>
      <c r="AI10" s="660"/>
      <c r="AJ10" s="660"/>
      <c r="AK10" s="660"/>
      <c r="AL10" s="624" t="s">
        <v>253</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14467</v>
      </c>
      <c r="BH10" s="622"/>
      <c r="BI10" s="622"/>
      <c r="BJ10" s="622"/>
      <c r="BK10" s="622"/>
      <c r="BL10" s="622"/>
      <c r="BM10" s="622"/>
      <c r="BN10" s="623"/>
      <c r="BO10" s="659">
        <v>2.2999999999999998</v>
      </c>
      <c r="BP10" s="659"/>
      <c r="BQ10" s="659"/>
      <c r="BR10" s="659"/>
      <c r="BS10" s="660" t="s">
        <v>253</v>
      </c>
      <c r="BT10" s="660"/>
      <c r="BU10" s="660"/>
      <c r="BV10" s="660"/>
      <c r="BW10" s="660"/>
      <c r="BX10" s="660"/>
      <c r="BY10" s="660"/>
      <c r="BZ10" s="660"/>
      <c r="CA10" s="660"/>
      <c r="CB10" s="698"/>
      <c r="CD10" s="618" t="s">
        <v>255</v>
      </c>
      <c r="CE10" s="619"/>
      <c r="CF10" s="619"/>
      <c r="CG10" s="619"/>
      <c r="CH10" s="619"/>
      <c r="CI10" s="619"/>
      <c r="CJ10" s="619"/>
      <c r="CK10" s="619"/>
      <c r="CL10" s="619"/>
      <c r="CM10" s="619"/>
      <c r="CN10" s="619"/>
      <c r="CO10" s="619"/>
      <c r="CP10" s="619"/>
      <c r="CQ10" s="620"/>
      <c r="CR10" s="621">
        <v>17469</v>
      </c>
      <c r="CS10" s="622"/>
      <c r="CT10" s="622"/>
      <c r="CU10" s="622"/>
      <c r="CV10" s="622"/>
      <c r="CW10" s="622"/>
      <c r="CX10" s="622"/>
      <c r="CY10" s="623"/>
      <c r="CZ10" s="659">
        <v>0.2</v>
      </c>
      <c r="DA10" s="659"/>
      <c r="DB10" s="659"/>
      <c r="DC10" s="659"/>
      <c r="DD10" s="627" t="s">
        <v>141</v>
      </c>
      <c r="DE10" s="622"/>
      <c r="DF10" s="622"/>
      <c r="DG10" s="622"/>
      <c r="DH10" s="622"/>
      <c r="DI10" s="622"/>
      <c r="DJ10" s="622"/>
      <c r="DK10" s="622"/>
      <c r="DL10" s="622"/>
      <c r="DM10" s="622"/>
      <c r="DN10" s="622"/>
      <c r="DO10" s="622"/>
      <c r="DP10" s="623"/>
      <c r="DQ10" s="627">
        <v>17469</v>
      </c>
      <c r="DR10" s="622"/>
      <c r="DS10" s="622"/>
      <c r="DT10" s="622"/>
      <c r="DU10" s="622"/>
      <c r="DV10" s="622"/>
      <c r="DW10" s="622"/>
      <c r="DX10" s="622"/>
      <c r="DY10" s="622"/>
      <c r="DZ10" s="622"/>
      <c r="EA10" s="622"/>
      <c r="EB10" s="622"/>
      <c r="EC10" s="658"/>
    </row>
    <row r="11" spans="2:143" ht="11.25" customHeight="1">
      <c r="B11" s="618" t="s">
        <v>256</v>
      </c>
      <c r="C11" s="619"/>
      <c r="D11" s="619"/>
      <c r="E11" s="619"/>
      <c r="F11" s="619"/>
      <c r="G11" s="619"/>
      <c r="H11" s="619"/>
      <c r="I11" s="619"/>
      <c r="J11" s="619"/>
      <c r="K11" s="619"/>
      <c r="L11" s="619"/>
      <c r="M11" s="619"/>
      <c r="N11" s="619"/>
      <c r="O11" s="619"/>
      <c r="P11" s="619"/>
      <c r="Q11" s="620"/>
      <c r="R11" s="621">
        <v>156313</v>
      </c>
      <c r="S11" s="622"/>
      <c r="T11" s="622"/>
      <c r="U11" s="622"/>
      <c r="V11" s="622"/>
      <c r="W11" s="622"/>
      <c r="X11" s="622"/>
      <c r="Y11" s="623"/>
      <c r="Z11" s="624">
        <v>2.2000000000000002</v>
      </c>
      <c r="AA11" s="625"/>
      <c r="AB11" s="625"/>
      <c r="AC11" s="626"/>
      <c r="AD11" s="627">
        <v>156313</v>
      </c>
      <c r="AE11" s="622"/>
      <c r="AF11" s="622"/>
      <c r="AG11" s="622"/>
      <c r="AH11" s="622"/>
      <c r="AI11" s="622"/>
      <c r="AJ11" s="622"/>
      <c r="AK11" s="623"/>
      <c r="AL11" s="624">
        <v>3.9</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11755</v>
      </c>
      <c r="BH11" s="622"/>
      <c r="BI11" s="622"/>
      <c r="BJ11" s="622"/>
      <c r="BK11" s="622"/>
      <c r="BL11" s="622"/>
      <c r="BM11" s="622"/>
      <c r="BN11" s="623"/>
      <c r="BO11" s="659">
        <v>1.9</v>
      </c>
      <c r="BP11" s="659"/>
      <c r="BQ11" s="659"/>
      <c r="BR11" s="659"/>
      <c r="BS11" s="660">
        <v>9</v>
      </c>
      <c r="BT11" s="660"/>
      <c r="BU11" s="660"/>
      <c r="BV11" s="660"/>
      <c r="BW11" s="660"/>
      <c r="BX11" s="660"/>
      <c r="BY11" s="660"/>
      <c r="BZ11" s="660"/>
      <c r="CA11" s="660"/>
      <c r="CB11" s="698"/>
      <c r="CD11" s="618" t="s">
        <v>258</v>
      </c>
      <c r="CE11" s="619"/>
      <c r="CF11" s="619"/>
      <c r="CG11" s="619"/>
      <c r="CH11" s="619"/>
      <c r="CI11" s="619"/>
      <c r="CJ11" s="619"/>
      <c r="CK11" s="619"/>
      <c r="CL11" s="619"/>
      <c r="CM11" s="619"/>
      <c r="CN11" s="619"/>
      <c r="CO11" s="619"/>
      <c r="CP11" s="619"/>
      <c r="CQ11" s="620"/>
      <c r="CR11" s="621">
        <v>1044538</v>
      </c>
      <c r="CS11" s="622"/>
      <c r="CT11" s="622"/>
      <c r="CU11" s="622"/>
      <c r="CV11" s="622"/>
      <c r="CW11" s="622"/>
      <c r="CX11" s="622"/>
      <c r="CY11" s="623"/>
      <c r="CZ11" s="659">
        <v>14.8</v>
      </c>
      <c r="DA11" s="659"/>
      <c r="DB11" s="659"/>
      <c r="DC11" s="659"/>
      <c r="DD11" s="627">
        <v>167172</v>
      </c>
      <c r="DE11" s="622"/>
      <c r="DF11" s="622"/>
      <c r="DG11" s="622"/>
      <c r="DH11" s="622"/>
      <c r="DI11" s="622"/>
      <c r="DJ11" s="622"/>
      <c r="DK11" s="622"/>
      <c r="DL11" s="622"/>
      <c r="DM11" s="622"/>
      <c r="DN11" s="622"/>
      <c r="DO11" s="622"/>
      <c r="DP11" s="623"/>
      <c r="DQ11" s="627">
        <v>525329</v>
      </c>
      <c r="DR11" s="622"/>
      <c r="DS11" s="622"/>
      <c r="DT11" s="622"/>
      <c r="DU11" s="622"/>
      <c r="DV11" s="622"/>
      <c r="DW11" s="622"/>
      <c r="DX11" s="622"/>
      <c r="DY11" s="622"/>
      <c r="DZ11" s="622"/>
      <c r="EA11" s="622"/>
      <c r="EB11" s="622"/>
      <c r="EC11" s="658"/>
    </row>
    <row r="12" spans="2:143" ht="11.25" customHeight="1">
      <c r="B12" s="618" t="s">
        <v>259</v>
      </c>
      <c r="C12" s="619"/>
      <c r="D12" s="619"/>
      <c r="E12" s="619"/>
      <c r="F12" s="619"/>
      <c r="G12" s="619"/>
      <c r="H12" s="619"/>
      <c r="I12" s="619"/>
      <c r="J12" s="619"/>
      <c r="K12" s="619"/>
      <c r="L12" s="619"/>
      <c r="M12" s="619"/>
      <c r="N12" s="619"/>
      <c r="O12" s="619"/>
      <c r="P12" s="619"/>
      <c r="Q12" s="620"/>
      <c r="R12" s="621" t="s">
        <v>253</v>
      </c>
      <c r="S12" s="622"/>
      <c r="T12" s="622"/>
      <c r="U12" s="622"/>
      <c r="V12" s="622"/>
      <c r="W12" s="622"/>
      <c r="X12" s="622"/>
      <c r="Y12" s="623"/>
      <c r="Z12" s="659" t="s">
        <v>253</v>
      </c>
      <c r="AA12" s="659"/>
      <c r="AB12" s="659"/>
      <c r="AC12" s="659"/>
      <c r="AD12" s="660" t="s">
        <v>141</v>
      </c>
      <c r="AE12" s="660"/>
      <c r="AF12" s="660"/>
      <c r="AG12" s="660"/>
      <c r="AH12" s="660"/>
      <c r="AI12" s="660"/>
      <c r="AJ12" s="660"/>
      <c r="AK12" s="660"/>
      <c r="AL12" s="624" t="s">
        <v>253</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271341</v>
      </c>
      <c r="BH12" s="622"/>
      <c r="BI12" s="622"/>
      <c r="BJ12" s="622"/>
      <c r="BK12" s="622"/>
      <c r="BL12" s="622"/>
      <c r="BM12" s="622"/>
      <c r="BN12" s="623"/>
      <c r="BO12" s="659">
        <v>43.7</v>
      </c>
      <c r="BP12" s="659"/>
      <c r="BQ12" s="659"/>
      <c r="BR12" s="659"/>
      <c r="BS12" s="660" t="s">
        <v>141</v>
      </c>
      <c r="BT12" s="660"/>
      <c r="BU12" s="660"/>
      <c r="BV12" s="660"/>
      <c r="BW12" s="660"/>
      <c r="BX12" s="660"/>
      <c r="BY12" s="660"/>
      <c r="BZ12" s="660"/>
      <c r="CA12" s="660"/>
      <c r="CB12" s="698"/>
      <c r="CD12" s="618" t="s">
        <v>261</v>
      </c>
      <c r="CE12" s="619"/>
      <c r="CF12" s="619"/>
      <c r="CG12" s="619"/>
      <c r="CH12" s="619"/>
      <c r="CI12" s="619"/>
      <c r="CJ12" s="619"/>
      <c r="CK12" s="619"/>
      <c r="CL12" s="619"/>
      <c r="CM12" s="619"/>
      <c r="CN12" s="619"/>
      <c r="CO12" s="619"/>
      <c r="CP12" s="619"/>
      <c r="CQ12" s="620"/>
      <c r="CR12" s="621">
        <v>121176</v>
      </c>
      <c r="CS12" s="622"/>
      <c r="CT12" s="622"/>
      <c r="CU12" s="622"/>
      <c r="CV12" s="622"/>
      <c r="CW12" s="622"/>
      <c r="CX12" s="622"/>
      <c r="CY12" s="623"/>
      <c r="CZ12" s="659">
        <v>1.7</v>
      </c>
      <c r="DA12" s="659"/>
      <c r="DB12" s="659"/>
      <c r="DC12" s="659"/>
      <c r="DD12" s="627" t="s">
        <v>141</v>
      </c>
      <c r="DE12" s="622"/>
      <c r="DF12" s="622"/>
      <c r="DG12" s="622"/>
      <c r="DH12" s="622"/>
      <c r="DI12" s="622"/>
      <c r="DJ12" s="622"/>
      <c r="DK12" s="622"/>
      <c r="DL12" s="622"/>
      <c r="DM12" s="622"/>
      <c r="DN12" s="622"/>
      <c r="DO12" s="622"/>
      <c r="DP12" s="623"/>
      <c r="DQ12" s="627">
        <v>48290</v>
      </c>
      <c r="DR12" s="622"/>
      <c r="DS12" s="622"/>
      <c r="DT12" s="622"/>
      <c r="DU12" s="622"/>
      <c r="DV12" s="622"/>
      <c r="DW12" s="622"/>
      <c r="DX12" s="622"/>
      <c r="DY12" s="622"/>
      <c r="DZ12" s="622"/>
      <c r="EA12" s="622"/>
      <c r="EB12" s="622"/>
      <c r="EC12" s="658"/>
    </row>
    <row r="13" spans="2:143" ht="11.25" customHeight="1">
      <c r="B13" s="618" t="s">
        <v>262</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142</v>
      </c>
      <c r="AA13" s="659"/>
      <c r="AB13" s="659"/>
      <c r="AC13" s="659"/>
      <c r="AD13" s="660" t="s">
        <v>253</v>
      </c>
      <c r="AE13" s="660"/>
      <c r="AF13" s="660"/>
      <c r="AG13" s="660"/>
      <c r="AH13" s="660"/>
      <c r="AI13" s="660"/>
      <c r="AJ13" s="660"/>
      <c r="AK13" s="660"/>
      <c r="AL13" s="624" t="s">
        <v>141</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261749</v>
      </c>
      <c r="BH13" s="622"/>
      <c r="BI13" s="622"/>
      <c r="BJ13" s="622"/>
      <c r="BK13" s="622"/>
      <c r="BL13" s="622"/>
      <c r="BM13" s="622"/>
      <c r="BN13" s="623"/>
      <c r="BO13" s="659">
        <v>42.1</v>
      </c>
      <c r="BP13" s="659"/>
      <c r="BQ13" s="659"/>
      <c r="BR13" s="659"/>
      <c r="BS13" s="660" t="s">
        <v>253</v>
      </c>
      <c r="BT13" s="660"/>
      <c r="BU13" s="660"/>
      <c r="BV13" s="660"/>
      <c r="BW13" s="660"/>
      <c r="BX13" s="660"/>
      <c r="BY13" s="660"/>
      <c r="BZ13" s="660"/>
      <c r="CA13" s="660"/>
      <c r="CB13" s="698"/>
      <c r="CD13" s="618" t="s">
        <v>264</v>
      </c>
      <c r="CE13" s="619"/>
      <c r="CF13" s="619"/>
      <c r="CG13" s="619"/>
      <c r="CH13" s="619"/>
      <c r="CI13" s="619"/>
      <c r="CJ13" s="619"/>
      <c r="CK13" s="619"/>
      <c r="CL13" s="619"/>
      <c r="CM13" s="619"/>
      <c r="CN13" s="619"/>
      <c r="CO13" s="619"/>
      <c r="CP13" s="619"/>
      <c r="CQ13" s="620"/>
      <c r="CR13" s="621">
        <v>657362</v>
      </c>
      <c r="CS13" s="622"/>
      <c r="CT13" s="622"/>
      <c r="CU13" s="622"/>
      <c r="CV13" s="622"/>
      <c r="CW13" s="622"/>
      <c r="CX13" s="622"/>
      <c r="CY13" s="623"/>
      <c r="CZ13" s="659">
        <v>9.3000000000000007</v>
      </c>
      <c r="DA13" s="659"/>
      <c r="DB13" s="659"/>
      <c r="DC13" s="659"/>
      <c r="DD13" s="627">
        <v>397786</v>
      </c>
      <c r="DE13" s="622"/>
      <c r="DF13" s="622"/>
      <c r="DG13" s="622"/>
      <c r="DH13" s="622"/>
      <c r="DI13" s="622"/>
      <c r="DJ13" s="622"/>
      <c r="DK13" s="622"/>
      <c r="DL13" s="622"/>
      <c r="DM13" s="622"/>
      <c r="DN13" s="622"/>
      <c r="DO13" s="622"/>
      <c r="DP13" s="623"/>
      <c r="DQ13" s="627">
        <v>232236</v>
      </c>
      <c r="DR13" s="622"/>
      <c r="DS13" s="622"/>
      <c r="DT13" s="622"/>
      <c r="DU13" s="622"/>
      <c r="DV13" s="622"/>
      <c r="DW13" s="622"/>
      <c r="DX13" s="622"/>
      <c r="DY13" s="622"/>
      <c r="DZ13" s="622"/>
      <c r="EA13" s="622"/>
      <c r="EB13" s="622"/>
      <c r="EC13" s="658"/>
    </row>
    <row r="14" spans="2:143" ht="11.25" customHeight="1">
      <c r="B14" s="618" t="s">
        <v>265</v>
      </c>
      <c r="C14" s="619"/>
      <c r="D14" s="619"/>
      <c r="E14" s="619"/>
      <c r="F14" s="619"/>
      <c r="G14" s="619"/>
      <c r="H14" s="619"/>
      <c r="I14" s="619"/>
      <c r="J14" s="619"/>
      <c r="K14" s="619"/>
      <c r="L14" s="619"/>
      <c r="M14" s="619"/>
      <c r="N14" s="619"/>
      <c r="O14" s="619"/>
      <c r="P14" s="619"/>
      <c r="Q14" s="620"/>
      <c r="R14" s="621" t="s">
        <v>141</v>
      </c>
      <c r="S14" s="622"/>
      <c r="T14" s="622"/>
      <c r="U14" s="622"/>
      <c r="V14" s="622"/>
      <c r="W14" s="622"/>
      <c r="X14" s="622"/>
      <c r="Y14" s="623"/>
      <c r="Z14" s="659" t="s">
        <v>253</v>
      </c>
      <c r="AA14" s="659"/>
      <c r="AB14" s="659"/>
      <c r="AC14" s="659"/>
      <c r="AD14" s="660" t="s">
        <v>142</v>
      </c>
      <c r="AE14" s="660"/>
      <c r="AF14" s="660"/>
      <c r="AG14" s="660"/>
      <c r="AH14" s="660"/>
      <c r="AI14" s="660"/>
      <c r="AJ14" s="660"/>
      <c r="AK14" s="660"/>
      <c r="AL14" s="624" t="s">
        <v>141</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35751</v>
      </c>
      <c r="BH14" s="622"/>
      <c r="BI14" s="622"/>
      <c r="BJ14" s="622"/>
      <c r="BK14" s="622"/>
      <c r="BL14" s="622"/>
      <c r="BM14" s="622"/>
      <c r="BN14" s="623"/>
      <c r="BO14" s="659">
        <v>5.8</v>
      </c>
      <c r="BP14" s="659"/>
      <c r="BQ14" s="659"/>
      <c r="BR14" s="659"/>
      <c r="BS14" s="660" t="s">
        <v>142</v>
      </c>
      <c r="BT14" s="660"/>
      <c r="BU14" s="660"/>
      <c r="BV14" s="660"/>
      <c r="BW14" s="660"/>
      <c r="BX14" s="660"/>
      <c r="BY14" s="660"/>
      <c r="BZ14" s="660"/>
      <c r="CA14" s="660"/>
      <c r="CB14" s="698"/>
      <c r="CD14" s="618" t="s">
        <v>267</v>
      </c>
      <c r="CE14" s="619"/>
      <c r="CF14" s="619"/>
      <c r="CG14" s="619"/>
      <c r="CH14" s="619"/>
      <c r="CI14" s="619"/>
      <c r="CJ14" s="619"/>
      <c r="CK14" s="619"/>
      <c r="CL14" s="619"/>
      <c r="CM14" s="619"/>
      <c r="CN14" s="619"/>
      <c r="CO14" s="619"/>
      <c r="CP14" s="619"/>
      <c r="CQ14" s="620"/>
      <c r="CR14" s="621">
        <v>139109</v>
      </c>
      <c r="CS14" s="622"/>
      <c r="CT14" s="622"/>
      <c r="CU14" s="622"/>
      <c r="CV14" s="622"/>
      <c r="CW14" s="622"/>
      <c r="CX14" s="622"/>
      <c r="CY14" s="623"/>
      <c r="CZ14" s="659">
        <v>2</v>
      </c>
      <c r="DA14" s="659"/>
      <c r="DB14" s="659"/>
      <c r="DC14" s="659"/>
      <c r="DD14" s="627">
        <v>1877</v>
      </c>
      <c r="DE14" s="622"/>
      <c r="DF14" s="622"/>
      <c r="DG14" s="622"/>
      <c r="DH14" s="622"/>
      <c r="DI14" s="622"/>
      <c r="DJ14" s="622"/>
      <c r="DK14" s="622"/>
      <c r="DL14" s="622"/>
      <c r="DM14" s="622"/>
      <c r="DN14" s="622"/>
      <c r="DO14" s="622"/>
      <c r="DP14" s="623"/>
      <c r="DQ14" s="627">
        <v>133409</v>
      </c>
      <c r="DR14" s="622"/>
      <c r="DS14" s="622"/>
      <c r="DT14" s="622"/>
      <c r="DU14" s="622"/>
      <c r="DV14" s="622"/>
      <c r="DW14" s="622"/>
      <c r="DX14" s="622"/>
      <c r="DY14" s="622"/>
      <c r="DZ14" s="622"/>
      <c r="EA14" s="622"/>
      <c r="EB14" s="622"/>
      <c r="EC14" s="658"/>
    </row>
    <row r="15" spans="2:143" ht="11.25" customHeight="1">
      <c r="B15" s="618" t="s">
        <v>268</v>
      </c>
      <c r="C15" s="619"/>
      <c r="D15" s="619"/>
      <c r="E15" s="619"/>
      <c r="F15" s="619"/>
      <c r="G15" s="619"/>
      <c r="H15" s="619"/>
      <c r="I15" s="619"/>
      <c r="J15" s="619"/>
      <c r="K15" s="619"/>
      <c r="L15" s="619"/>
      <c r="M15" s="619"/>
      <c r="N15" s="619"/>
      <c r="O15" s="619"/>
      <c r="P15" s="619"/>
      <c r="Q15" s="620"/>
      <c r="R15" s="621" t="s">
        <v>253</v>
      </c>
      <c r="S15" s="622"/>
      <c r="T15" s="622"/>
      <c r="U15" s="622"/>
      <c r="V15" s="622"/>
      <c r="W15" s="622"/>
      <c r="X15" s="622"/>
      <c r="Y15" s="623"/>
      <c r="Z15" s="659" t="s">
        <v>253</v>
      </c>
      <c r="AA15" s="659"/>
      <c r="AB15" s="659"/>
      <c r="AC15" s="659"/>
      <c r="AD15" s="660" t="s">
        <v>253</v>
      </c>
      <c r="AE15" s="660"/>
      <c r="AF15" s="660"/>
      <c r="AG15" s="660"/>
      <c r="AH15" s="660"/>
      <c r="AI15" s="660"/>
      <c r="AJ15" s="660"/>
      <c r="AK15" s="660"/>
      <c r="AL15" s="624" t="s">
        <v>141</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66884</v>
      </c>
      <c r="BH15" s="622"/>
      <c r="BI15" s="622"/>
      <c r="BJ15" s="622"/>
      <c r="BK15" s="622"/>
      <c r="BL15" s="622"/>
      <c r="BM15" s="622"/>
      <c r="BN15" s="623"/>
      <c r="BO15" s="659">
        <v>10.8</v>
      </c>
      <c r="BP15" s="659"/>
      <c r="BQ15" s="659"/>
      <c r="BR15" s="659"/>
      <c r="BS15" s="660" t="s">
        <v>253</v>
      </c>
      <c r="BT15" s="660"/>
      <c r="BU15" s="660"/>
      <c r="BV15" s="660"/>
      <c r="BW15" s="660"/>
      <c r="BX15" s="660"/>
      <c r="BY15" s="660"/>
      <c r="BZ15" s="660"/>
      <c r="CA15" s="660"/>
      <c r="CB15" s="698"/>
      <c r="CD15" s="618" t="s">
        <v>270</v>
      </c>
      <c r="CE15" s="619"/>
      <c r="CF15" s="619"/>
      <c r="CG15" s="619"/>
      <c r="CH15" s="619"/>
      <c r="CI15" s="619"/>
      <c r="CJ15" s="619"/>
      <c r="CK15" s="619"/>
      <c r="CL15" s="619"/>
      <c r="CM15" s="619"/>
      <c r="CN15" s="619"/>
      <c r="CO15" s="619"/>
      <c r="CP15" s="619"/>
      <c r="CQ15" s="620"/>
      <c r="CR15" s="621">
        <v>623019</v>
      </c>
      <c r="CS15" s="622"/>
      <c r="CT15" s="622"/>
      <c r="CU15" s="622"/>
      <c r="CV15" s="622"/>
      <c r="CW15" s="622"/>
      <c r="CX15" s="622"/>
      <c r="CY15" s="623"/>
      <c r="CZ15" s="659">
        <v>8.8000000000000007</v>
      </c>
      <c r="DA15" s="659"/>
      <c r="DB15" s="659"/>
      <c r="DC15" s="659"/>
      <c r="DD15" s="627">
        <v>40174</v>
      </c>
      <c r="DE15" s="622"/>
      <c r="DF15" s="622"/>
      <c r="DG15" s="622"/>
      <c r="DH15" s="622"/>
      <c r="DI15" s="622"/>
      <c r="DJ15" s="622"/>
      <c r="DK15" s="622"/>
      <c r="DL15" s="622"/>
      <c r="DM15" s="622"/>
      <c r="DN15" s="622"/>
      <c r="DO15" s="622"/>
      <c r="DP15" s="623"/>
      <c r="DQ15" s="627">
        <v>545428</v>
      </c>
      <c r="DR15" s="622"/>
      <c r="DS15" s="622"/>
      <c r="DT15" s="622"/>
      <c r="DU15" s="622"/>
      <c r="DV15" s="622"/>
      <c r="DW15" s="622"/>
      <c r="DX15" s="622"/>
      <c r="DY15" s="622"/>
      <c r="DZ15" s="622"/>
      <c r="EA15" s="622"/>
      <c r="EB15" s="622"/>
      <c r="EC15" s="658"/>
    </row>
    <row r="16" spans="2:143" ht="11.25" customHeight="1">
      <c r="B16" s="618" t="s">
        <v>271</v>
      </c>
      <c r="C16" s="619"/>
      <c r="D16" s="619"/>
      <c r="E16" s="619"/>
      <c r="F16" s="619"/>
      <c r="G16" s="619"/>
      <c r="H16" s="619"/>
      <c r="I16" s="619"/>
      <c r="J16" s="619"/>
      <c r="K16" s="619"/>
      <c r="L16" s="619"/>
      <c r="M16" s="619"/>
      <c r="N16" s="619"/>
      <c r="O16" s="619"/>
      <c r="P16" s="619"/>
      <c r="Q16" s="620"/>
      <c r="R16" s="621">
        <v>3873</v>
      </c>
      <c r="S16" s="622"/>
      <c r="T16" s="622"/>
      <c r="U16" s="622"/>
      <c r="V16" s="622"/>
      <c r="W16" s="622"/>
      <c r="X16" s="622"/>
      <c r="Y16" s="623"/>
      <c r="Z16" s="659">
        <v>0.1</v>
      </c>
      <c r="AA16" s="659"/>
      <c r="AB16" s="659"/>
      <c r="AC16" s="659"/>
      <c r="AD16" s="660">
        <v>3873</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253</v>
      </c>
      <c r="BP16" s="659"/>
      <c r="BQ16" s="659"/>
      <c r="BR16" s="659"/>
      <c r="BS16" s="660" t="s">
        <v>142</v>
      </c>
      <c r="BT16" s="660"/>
      <c r="BU16" s="660"/>
      <c r="BV16" s="660"/>
      <c r="BW16" s="660"/>
      <c r="BX16" s="660"/>
      <c r="BY16" s="660"/>
      <c r="BZ16" s="660"/>
      <c r="CA16" s="660"/>
      <c r="CB16" s="698"/>
      <c r="CD16" s="618" t="s">
        <v>273</v>
      </c>
      <c r="CE16" s="619"/>
      <c r="CF16" s="619"/>
      <c r="CG16" s="619"/>
      <c r="CH16" s="619"/>
      <c r="CI16" s="619"/>
      <c r="CJ16" s="619"/>
      <c r="CK16" s="619"/>
      <c r="CL16" s="619"/>
      <c r="CM16" s="619"/>
      <c r="CN16" s="619"/>
      <c r="CO16" s="619"/>
      <c r="CP16" s="619"/>
      <c r="CQ16" s="620"/>
      <c r="CR16" s="621">
        <v>6507</v>
      </c>
      <c r="CS16" s="622"/>
      <c r="CT16" s="622"/>
      <c r="CU16" s="622"/>
      <c r="CV16" s="622"/>
      <c r="CW16" s="622"/>
      <c r="CX16" s="622"/>
      <c r="CY16" s="623"/>
      <c r="CZ16" s="659">
        <v>0.1</v>
      </c>
      <c r="DA16" s="659"/>
      <c r="DB16" s="659"/>
      <c r="DC16" s="659"/>
      <c r="DD16" s="627" t="s">
        <v>141</v>
      </c>
      <c r="DE16" s="622"/>
      <c r="DF16" s="622"/>
      <c r="DG16" s="622"/>
      <c r="DH16" s="622"/>
      <c r="DI16" s="622"/>
      <c r="DJ16" s="622"/>
      <c r="DK16" s="622"/>
      <c r="DL16" s="622"/>
      <c r="DM16" s="622"/>
      <c r="DN16" s="622"/>
      <c r="DO16" s="622"/>
      <c r="DP16" s="623"/>
      <c r="DQ16" s="627">
        <v>716</v>
      </c>
      <c r="DR16" s="622"/>
      <c r="DS16" s="622"/>
      <c r="DT16" s="622"/>
      <c r="DU16" s="622"/>
      <c r="DV16" s="622"/>
      <c r="DW16" s="622"/>
      <c r="DX16" s="622"/>
      <c r="DY16" s="622"/>
      <c r="DZ16" s="622"/>
      <c r="EA16" s="622"/>
      <c r="EB16" s="622"/>
      <c r="EC16" s="658"/>
    </row>
    <row r="17" spans="2:133" ht="11.25" customHeight="1">
      <c r="B17" s="618" t="s">
        <v>274</v>
      </c>
      <c r="C17" s="619"/>
      <c r="D17" s="619"/>
      <c r="E17" s="619"/>
      <c r="F17" s="619"/>
      <c r="G17" s="619"/>
      <c r="H17" s="619"/>
      <c r="I17" s="619"/>
      <c r="J17" s="619"/>
      <c r="K17" s="619"/>
      <c r="L17" s="619"/>
      <c r="M17" s="619"/>
      <c r="N17" s="619"/>
      <c r="O17" s="619"/>
      <c r="P17" s="619"/>
      <c r="Q17" s="620"/>
      <c r="R17" s="621">
        <v>8460</v>
      </c>
      <c r="S17" s="622"/>
      <c r="T17" s="622"/>
      <c r="U17" s="622"/>
      <c r="V17" s="622"/>
      <c r="W17" s="622"/>
      <c r="X17" s="622"/>
      <c r="Y17" s="623"/>
      <c r="Z17" s="659">
        <v>0.1</v>
      </c>
      <c r="AA17" s="659"/>
      <c r="AB17" s="659"/>
      <c r="AC17" s="659"/>
      <c r="AD17" s="660">
        <v>8460</v>
      </c>
      <c r="AE17" s="660"/>
      <c r="AF17" s="660"/>
      <c r="AG17" s="660"/>
      <c r="AH17" s="660"/>
      <c r="AI17" s="660"/>
      <c r="AJ17" s="660"/>
      <c r="AK17" s="660"/>
      <c r="AL17" s="624">
        <v>0.2</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59" t="s">
        <v>141</v>
      </c>
      <c r="BP17" s="659"/>
      <c r="BQ17" s="659"/>
      <c r="BR17" s="659"/>
      <c r="BS17" s="660" t="s">
        <v>141</v>
      </c>
      <c r="BT17" s="660"/>
      <c r="BU17" s="660"/>
      <c r="BV17" s="660"/>
      <c r="BW17" s="660"/>
      <c r="BX17" s="660"/>
      <c r="BY17" s="660"/>
      <c r="BZ17" s="660"/>
      <c r="CA17" s="660"/>
      <c r="CB17" s="698"/>
      <c r="CD17" s="618" t="s">
        <v>276</v>
      </c>
      <c r="CE17" s="619"/>
      <c r="CF17" s="619"/>
      <c r="CG17" s="619"/>
      <c r="CH17" s="619"/>
      <c r="CI17" s="619"/>
      <c r="CJ17" s="619"/>
      <c r="CK17" s="619"/>
      <c r="CL17" s="619"/>
      <c r="CM17" s="619"/>
      <c r="CN17" s="619"/>
      <c r="CO17" s="619"/>
      <c r="CP17" s="619"/>
      <c r="CQ17" s="620"/>
      <c r="CR17" s="621">
        <v>1057876</v>
      </c>
      <c r="CS17" s="622"/>
      <c r="CT17" s="622"/>
      <c r="CU17" s="622"/>
      <c r="CV17" s="622"/>
      <c r="CW17" s="622"/>
      <c r="CX17" s="622"/>
      <c r="CY17" s="623"/>
      <c r="CZ17" s="659">
        <v>15</v>
      </c>
      <c r="DA17" s="659"/>
      <c r="DB17" s="659"/>
      <c r="DC17" s="659"/>
      <c r="DD17" s="627" t="s">
        <v>141</v>
      </c>
      <c r="DE17" s="622"/>
      <c r="DF17" s="622"/>
      <c r="DG17" s="622"/>
      <c r="DH17" s="622"/>
      <c r="DI17" s="622"/>
      <c r="DJ17" s="622"/>
      <c r="DK17" s="622"/>
      <c r="DL17" s="622"/>
      <c r="DM17" s="622"/>
      <c r="DN17" s="622"/>
      <c r="DO17" s="622"/>
      <c r="DP17" s="623"/>
      <c r="DQ17" s="627">
        <v>995613</v>
      </c>
      <c r="DR17" s="622"/>
      <c r="DS17" s="622"/>
      <c r="DT17" s="622"/>
      <c r="DU17" s="622"/>
      <c r="DV17" s="622"/>
      <c r="DW17" s="622"/>
      <c r="DX17" s="622"/>
      <c r="DY17" s="622"/>
      <c r="DZ17" s="622"/>
      <c r="EA17" s="622"/>
      <c r="EB17" s="622"/>
      <c r="EC17" s="658"/>
    </row>
    <row r="18" spans="2:133" ht="11.25" customHeight="1">
      <c r="B18" s="618" t="s">
        <v>277</v>
      </c>
      <c r="C18" s="619"/>
      <c r="D18" s="619"/>
      <c r="E18" s="619"/>
      <c r="F18" s="619"/>
      <c r="G18" s="619"/>
      <c r="H18" s="619"/>
      <c r="I18" s="619"/>
      <c r="J18" s="619"/>
      <c r="K18" s="619"/>
      <c r="L18" s="619"/>
      <c r="M18" s="619"/>
      <c r="N18" s="619"/>
      <c r="O18" s="619"/>
      <c r="P18" s="619"/>
      <c r="Q18" s="620"/>
      <c r="R18" s="621">
        <v>1705</v>
      </c>
      <c r="S18" s="622"/>
      <c r="T18" s="622"/>
      <c r="U18" s="622"/>
      <c r="V18" s="622"/>
      <c r="W18" s="622"/>
      <c r="X18" s="622"/>
      <c r="Y18" s="623"/>
      <c r="Z18" s="659">
        <v>0</v>
      </c>
      <c r="AA18" s="659"/>
      <c r="AB18" s="659"/>
      <c r="AC18" s="659"/>
      <c r="AD18" s="660">
        <v>1705</v>
      </c>
      <c r="AE18" s="660"/>
      <c r="AF18" s="660"/>
      <c r="AG18" s="660"/>
      <c r="AH18" s="660"/>
      <c r="AI18" s="660"/>
      <c r="AJ18" s="660"/>
      <c r="AK18" s="660"/>
      <c r="AL18" s="624">
        <v>0</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279</v>
      </c>
      <c r="BH18" s="622"/>
      <c r="BI18" s="622"/>
      <c r="BJ18" s="622"/>
      <c r="BK18" s="622"/>
      <c r="BL18" s="622"/>
      <c r="BM18" s="622"/>
      <c r="BN18" s="623"/>
      <c r="BO18" s="659" t="s">
        <v>142</v>
      </c>
      <c r="BP18" s="659"/>
      <c r="BQ18" s="659"/>
      <c r="BR18" s="659"/>
      <c r="BS18" s="660" t="s">
        <v>253</v>
      </c>
      <c r="BT18" s="660"/>
      <c r="BU18" s="660"/>
      <c r="BV18" s="660"/>
      <c r="BW18" s="660"/>
      <c r="BX18" s="660"/>
      <c r="BY18" s="660"/>
      <c r="BZ18" s="660"/>
      <c r="CA18" s="660"/>
      <c r="CB18" s="698"/>
      <c r="CD18" s="618" t="s">
        <v>280</v>
      </c>
      <c r="CE18" s="619"/>
      <c r="CF18" s="619"/>
      <c r="CG18" s="619"/>
      <c r="CH18" s="619"/>
      <c r="CI18" s="619"/>
      <c r="CJ18" s="619"/>
      <c r="CK18" s="619"/>
      <c r="CL18" s="619"/>
      <c r="CM18" s="619"/>
      <c r="CN18" s="619"/>
      <c r="CO18" s="619"/>
      <c r="CP18" s="619"/>
      <c r="CQ18" s="620"/>
      <c r="CR18" s="621">
        <v>354720</v>
      </c>
      <c r="CS18" s="622"/>
      <c r="CT18" s="622"/>
      <c r="CU18" s="622"/>
      <c r="CV18" s="622"/>
      <c r="CW18" s="622"/>
      <c r="CX18" s="622"/>
      <c r="CY18" s="623"/>
      <c r="CZ18" s="659">
        <v>5</v>
      </c>
      <c r="DA18" s="659"/>
      <c r="DB18" s="659"/>
      <c r="DC18" s="659"/>
      <c r="DD18" s="627" t="s">
        <v>142</v>
      </c>
      <c r="DE18" s="622"/>
      <c r="DF18" s="622"/>
      <c r="DG18" s="622"/>
      <c r="DH18" s="622"/>
      <c r="DI18" s="622"/>
      <c r="DJ18" s="622"/>
      <c r="DK18" s="622"/>
      <c r="DL18" s="622"/>
      <c r="DM18" s="622"/>
      <c r="DN18" s="622"/>
      <c r="DO18" s="622"/>
      <c r="DP18" s="623"/>
      <c r="DQ18" s="627">
        <v>18064</v>
      </c>
      <c r="DR18" s="622"/>
      <c r="DS18" s="622"/>
      <c r="DT18" s="622"/>
      <c r="DU18" s="622"/>
      <c r="DV18" s="622"/>
      <c r="DW18" s="622"/>
      <c r="DX18" s="622"/>
      <c r="DY18" s="622"/>
      <c r="DZ18" s="622"/>
      <c r="EA18" s="622"/>
      <c r="EB18" s="622"/>
      <c r="EC18" s="658"/>
    </row>
    <row r="19" spans="2:133" ht="11.25" customHeight="1">
      <c r="B19" s="618" t="s">
        <v>281</v>
      </c>
      <c r="C19" s="619"/>
      <c r="D19" s="619"/>
      <c r="E19" s="619"/>
      <c r="F19" s="619"/>
      <c r="G19" s="619"/>
      <c r="H19" s="619"/>
      <c r="I19" s="619"/>
      <c r="J19" s="619"/>
      <c r="K19" s="619"/>
      <c r="L19" s="619"/>
      <c r="M19" s="619"/>
      <c r="N19" s="619"/>
      <c r="O19" s="619"/>
      <c r="P19" s="619"/>
      <c r="Q19" s="620"/>
      <c r="R19" s="621">
        <v>1705</v>
      </c>
      <c r="S19" s="622"/>
      <c r="T19" s="622"/>
      <c r="U19" s="622"/>
      <c r="V19" s="622"/>
      <c r="W19" s="622"/>
      <c r="X19" s="622"/>
      <c r="Y19" s="623"/>
      <c r="Z19" s="659">
        <v>0</v>
      </c>
      <c r="AA19" s="659"/>
      <c r="AB19" s="659"/>
      <c r="AC19" s="659"/>
      <c r="AD19" s="660">
        <v>1705</v>
      </c>
      <c r="AE19" s="660"/>
      <c r="AF19" s="660"/>
      <c r="AG19" s="660"/>
      <c r="AH19" s="660"/>
      <c r="AI19" s="660"/>
      <c r="AJ19" s="660"/>
      <c r="AK19" s="660"/>
      <c r="AL19" s="624">
        <v>0</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t="s">
        <v>141</v>
      </c>
      <c r="BH19" s="622"/>
      <c r="BI19" s="622"/>
      <c r="BJ19" s="622"/>
      <c r="BK19" s="622"/>
      <c r="BL19" s="622"/>
      <c r="BM19" s="622"/>
      <c r="BN19" s="623"/>
      <c r="BO19" s="659" t="s">
        <v>141</v>
      </c>
      <c r="BP19" s="659"/>
      <c r="BQ19" s="659"/>
      <c r="BR19" s="659"/>
      <c r="BS19" s="660" t="s">
        <v>141</v>
      </c>
      <c r="BT19" s="660"/>
      <c r="BU19" s="660"/>
      <c r="BV19" s="660"/>
      <c r="BW19" s="660"/>
      <c r="BX19" s="660"/>
      <c r="BY19" s="660"/>
      <c r="BZ19" s="660"/>
      <c r="CA19" s="660"/>
      <c r="CB19" s="698"/>
      <c r="CD19" s="618" t="s">
        <v>283</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141</v>
      </c>
      <c r="DA19" s="659"/>
      <c r="DB19" s="659"/>
      <c r="DC19" s="659"/>
      <c r="DD19" s="627" t="s">
        <v>142</v>
      </c>
      <c r="DE19" s="622"/>
      <c r="DF19" s="622"/>
      <c r="DG19" s="622"/>
      <c r="DH19" s="622"/>
      <c r="DI19" s="622"/>
      <c r="DJ19" s="622"/>
      <c r="DK19" s="622"/>
      <c r="DL19" s="622"/>
      <c r="DM19" s="622"/>
      <c r="DN19" s="622"/>
      <c r="DO19" s="622"/>
      <c r="DP19" s="623"/>
      <c r="DQ19" s="627" t="s">
        <v>141</v>
      </c>
      <c r="DR19" s="622"/>
      <c r="DS19" s="622"/>
      <c r="DT19" s="622"/>
      <c r="DU19" s="622"/>
      <c r="DV19" s="622"/>
      <c r="DW19" s="622"/>
      <c r="DX19" s="622"/>
      <c r="DY19" s="622"/>
      <c r="DZ19" s="622"/>
      <c r="EA19" s="622"/>
      <c r="EB19" s="622"/>
      <c r="EC19" s="658"/>
    </row>
    <row r="20" spans="2:133" ht="11.25" customHeight="1">
      <c r="B20" s="688" t="s">
        <v>284</v>
      </c>
      <c r="C20" s="689"/>
      <c r="D20" s="689"/>
      <c r="E20" s="689"/>
      <c r="F20" s="689"/>
      <c r="G20" s="689"/>
      <c r="H20" s="689"/>
      <c r="I20" s="689"/>
      <c r="J20" s="689"/>
      <c r="K20" s="689"/>
      <c r="L20" s="689"/>
      <c r="M20" s="689"/>
      <c r="N20" s="689"/>
      <c r="O20" s="689"/>
      <c r="P20" s="689"/>
      <c r="Q20" s="690"/>
      <c r="R20" s="621" t="s">
        <v>142</v>
      </c>
      <c r="S20" s="622"/>
      <c r="T20" s="622"/>
      <c r="U20" s="622"/>
      <c r="V20" s="622"/>
      <c r="W20" s="622"/>
      <c r="X20" s="622"/>
      <c r="Y20" s="623"/>
      <c r="Z20" s="659" t="s">
        <v>142</v>
      </c>
      <c r="AA20" s="659"/>
      <c r="AB20" s="659"/>
      <c r="AC20" s="659"/>
      <c r="AD20" s="660" t="s">
        <v>141</v>
      </c>
      <c r="AE20" s="660"/>
      <c r="AF20" s="660"/>
      <c r="AG20" s="660"/>
      <c r="AH20" s="660"/>
      <c r="AI20" s="660"/>
      <c r="AJ20" s="660"/>
      <c r="AK20" s="660"/>
      <c r="AL20" s="624" t="s">
        <v>253</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t="s">
        <v>142</v>
      </c>
      <c r="BH20" s="622"/>
      <c r="BI20" s="622"/>
      <c r="BJ20" s="622"/>
      <c r="BK20" s="622"/>
      <c r="BL20" s="622"/>
      <c r="BM20" s="622"/>
      <c r="BN20" s="623"/>
      <c r="BO20" s="659" t="s">
        <v>141</v>
      </c>
      <c r="BP20" s="659"/>
      <c r="BQ20" s="659"/>
      <c r="BR20" s="659"/>
      <c r="BS20" s="660" t="s">
        <v>253</v>
      </c>
      <c r="BT20" s="660"/>
      <c r="BU20" s="660"/>
      <c r="BV20" s="660"/>
      <c r="BW20" s="660"/>
      <c r="BX20" s="660"/>
      <c r="BY20" s="660"/>
      <c r="BZ20" s="660"/>
      <c r="CA20" s="660"/>
      <c r="CB20" s="698"/>
      <c r="CD20" s="618" t="s">
        <v>286</v>
      </c>
      <c r="CE20" s="619"/>
      <c r="CF20" s="619"/>
      <c r="CG20" s="619"/>
      <c r="CH20" s="619"/>
      <c r="CI20" s="619"/>
      <c r="CJ20" s="619"/>
      <c r="CK20" s="619"/>
      <c r="CL20" s="619"/>
      <c r="CM20" s="619"/>
      <c r="CN20" s="619"/>
      <c r="CO20" s="619"/>
      <c r="CP20" s="619"/>
      <c r="CQ20" s="620"/>
      <c r="CR20" s="621">
        <v>7047006</v>
      </c>
      <c r="CS20" s="622"/>
      <c r="CT20" s="622"/>
      <c r="CU20" s="622"/>
      <c r="CV20" s="622"/>
      <c r="CW20" s="622"/>
      <c r="CX20" s="622"/>
      <c r="CY20" s="623"/>
      <c r="CZ20" s="659">
        <v>100</v>
      </c>
      <c r="DA20" s="659"/>
      <c r="DB20" s="659"/>
      <c r="DC20" s="659"/>
      <c r="DD20" s="627">
        <v>678697</v>
      </c>
      <c r="DE20" s="622"/>
      <c r="DF20" s="622"/>
      <c r="DG20" s="622"/>
      <c r="DH20" s="622"/>
      <c r="DI20" s="622"/>
      <c r="DJ20" s="622"/>
      <c r="DK20" s="622"/>
      <c r="DL20" s="622"/>
      <c r="DM20" s="622"/>
      <c r="DN20" s="622"/>
      <c r="DO20" s="622"/>
      <c r="DP20" s="623"/>
      <c r="DQ20" s="627">
        <v>4516352</v>
      </c>
      <c r="DR20" s="622"/>
      <c r="DS20" s="622"/>
      <c r="DT20" s="622"/>
      <c r="DU20" s="622"/>
      <c r="DV20" s="622"/>
      <c r="DW20" s="622"/>
      <c r="DX20" s="622"/>
      <c r="DY20" s="622"/>
      <c r="DZ20" s="622"/>
      <c r="EA20" s="622"/>
      <c r="EB20" s="622"/>
      <c r="EC20" s="658"/>
    </row>
    <row r="21" spans="2:133" ht="11.25" customHeight="1">
      <c r="B21" s="618" t="s">
        <v>287</v>
      </c>
      <c r="C21" s="619"/>
      <c r="D21" s="619"/>
      <c r="E21" s="619"/>
      <c r="F21" s="619"/>
      <c r="G21" s="619"/>
      <c r="H21" s="619"/>
      <c r="I21" s="619"/>
      <c r="J21" s="619"/>
      <c r="K21" s="619"/>
      <c r="L21" s="619"/>
      <c r="M21" s="619"/>
      <c r="N21" s="619"/>
      <c r="O21" s="619"/>
      <c r="P21" s="619"/>
      <c r="Q21" s="620"/>
      <c r="R21" s="621">
        <v>3377251</v>
      </c>
      <c r="S21" s="622"/>
      <c r="T21" s="622"/>
      <c r="U21" s="622"/>
      <c r="V21" s="622"/>
      <c r="W21" s="622"/>
      <c r="X21" s="622"/>
      <c r="Y21" s="623"/>
      <c r="Z21" s="659">
        <v>47</v>
      </c>
      <c r="AA21" s="659"/>
      <c r="AB21" s="659"/>
      <c r="AC21" s="659"/>
      <c r="AD21" s="660">
        <v>3181976</v>
      </c>
      <c r="AE21" s="660"/>
      <c r="AF21" s="660"/>
      <c r="AG21" s="660"/>
      <c r="AH21" s="660"/>
      <c r="AI21" s="660"/>
      <c r="AJ21" s="660"/>
      <c r="AK21" s="660"/>
      <c r="AL21" s="624">
        <v>78.400000000000006</v>
      </c>
      <c r="AM21" s="625"/>
      <c r="AN21" s="625"/>
      <c r="AO21" s="661"/>
      <c r="AP21" s="618" t="s">
        <v>288</v>
      </c>
      <c r="AQ21" s="699"/>
      <c r="AR21" s="699"/>
      <c r="AS21" s="699"/>
      <c r="AT21" s="699"/>
      <c r="AU21" s="699"/>
      <c r="AV21" s="699"/>
      <c r="AW21" s="699"/>
      <c r="AX21" s="699"/>
      <c r="AY21" s="699"/>
      <c r="AZ21" s="699"/>
      <c r="BA21" s="699"/>
      <c r="BB21" s="699"/>
      <c r="BC21" s="699"/>
      <c r="BD21" s="699"/>
      <c r="BE21" s="699"/>
      <c r="BF21" s="700"/>
      <c r="BG21" s="621" t="s">
        <v>142</v>
      </c>
      <c r="BH21" s="622"/>
      <c r="BI21" s="622"/>
      <c r="BJ21" s="622"/>
      <c r="BK21" s="622"/>
      <c r="BL21" s="622"/>
      <c r="BM21" s="622"/>
      <c r="BN21" s="623"/>
      <c r="BO21" s="659" t="s">
        <v>142</v>
      </c>
      <c r="BP21" s="659"/>
      <c r="BQ21" s="659"/>
      <c r="BR21" s="659"/>
      <c r="BS21" s="660" t="s">
        <v>141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289</v>
      </c>
      <c r="C22" s="619"/>
      <c r="D22" s="619"/>
      <c r="E22" s="619"/>
      <c r="F22" s="619"/>
      <c r="G22" s="619"/>
      <c r="H22" s="619"/>
      <c r="I22" s="619"/>
      <c r="J22" s="619"/>
      <c r="K22" s="619"/>
      <c r="L22" s="619"/>
      <c r="M22" s="619"/>
      <c r="N22" s="619"/>
      <c r="O22" s="619"/>
      <c r="P22" s="619"/>
      <c r="Q22" s="620"/>
      <c r="R22" s="621">
        <v>3181976</v>
      </c>
      <c r="S22" s="622"/>
      <c r="T22" s="622"/>
      <c r="U22" s="622"/>
      <c r="V22" s="622"/>
      <c r="W22" s="622"/>
      <c r="X22" s="622"/>
      <c r="Y22" s="623"/>
      <c r="Z22" s="659">
        <v>44.3</v>
      </c>
      <c r="AA22" s="659"/>
      <c r="AB22" s="659"/>
      <c r="AC22" s="659"/>
      <c r="AD22" s="660">
        <v>3181976</v>
      </c>
      <c r="AE22" s="660"/>
      <c r="AF22" s="660"/>
      <c r="AG22" s="660"/>
      <c r="AH22" s="660"/>
      <c r="AI22" s="660"/>
      <c r="AJ22" s="660"/>
      <c r="AK22" s="660"/>
      <c r="AL22" s="624">
        <v>78.400000000000006</v>
      </c>
      <c r="AM22" s="625"/>
      <c r="AN22" s="625"/>
      <c r="AO22" s="661"/>
      <c r="AP22" s="618" t="s">
        <v>290</v>
      </c>
      <c r="AQ22" s="699"/>
      <c r="AR22" s="699"/>
      <c r="AS22" s="699"/>
      <c r="AT22" s="699"/>
      <c r="AU22" s="699"/>
      <c r="AV22" s="699"/>
      <c r="AW22" s="699"/>
      <c r="AX22" s="699"/>
      <c r="AY22" s="699"/>
      <c r="AZ22" s="699"/>
      <c r="BA22" s="699"/>
      <c r="BB22" s="699"/>
      <c r="BC22" s="699"/>
      <c r="BD22" s="699"/>
      <c r="BE22" s="699"/>
      <c r="BF22" s="700"/>
      <c r="BG22" s="621" t="s">
        <v>142</v>
      </c>
      <c r="BH22" s="622"/>
      <c r="BI22" s="622"/>
      <c r="BJ22" s="622"/>
      <c r="BK22" s="622"/>
      <c r="BL22" s="622"/>
      <c r="BM22" s="622"/>
      <c r="BN22" s="623"/>
      <c r="BO22" s="659" t="s">
        <v>253</v>
      </c>
      <c r="BP22" s="659"/>
      <c r="BQ22" s="659"/>
      <c r="BR22" s="659"/>
      <c r="BS22" s="660" t="s">
        <v>141</v>
      </c>
      <c r="BT22" s="660"/>
      <c r="BU22" s="660"/>
      <c r="BV22" s="660"/>
      <c r="BW22" s="660"/>
      <c r="BX22" s="660"/>
      <c r="BY22" s="660"/>
      <c r="BZ22" s="660"/>
      <c r="CA22" s="660"/>
      <c r="CB22" s="698"/>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292</v>
      </c>
      <c r="C23" s="619"/>
      <c r="D23" s="619"/>
      <c r="E23" s="619"/>
      <c r="F23" s="619"/>
      <c r="G23" s="619"/>
      <c r="H23" s="619"/>
      <c r="I23" s="619"/>
      <c r="J23" s="619"/>
      <c r="K23" s="619"/>
      <c r="L23" s="619"/>
      <c r="M23" s="619"/>
      <c r="N23" s="619"/>
      <c r="O23" s="619"/>
      <c r="P23" s="619"/>
      <c r="Q23" s="620"/>
      <c r="R23" s="621">
        <v>195275</v>
      </c>
      <c r="S23" s="622"/>
      <c r="T23" s="622"/>
      <c r="U23" s="622"/>
      <c r="V23" s="622"/>
      <c r="W23" s="622"/>
      <c r="X23" s="622"/>
      <c r="Y23" s="623"/>
      <c r="Z23" s="659">
        <v>2.7</v>
      </c>
      <c r="AA23" s="659"/>
      <c r="AB23" s="659"/>
      <c r="AC23" s="659"/>
      <c r="AD23" s="660" t="s">
        <v>141</v>
      </c>
      <c r="AE23" s="660"/>
      <c r="AF23" s="660"/>
      <c r="AG23" s="660"/>
      <c r="AH23" s="660"/>
      <c r="AI23" s="660"/>
      <c r="AJ23" s="660"/>
      <c r="AK23" s="660"/>
      <c r="AL23" s="624" t="s">
        <v>253</v>
      </c>
      <c r="AM23" s="625"/>
      <c r="AN23" s="625"/>
      <c r="AO23" s="661"/>
      <c r="AP23" s="618" t="s">
        <v>293</v>
      </c>
      <c r="AQ23" s="699"/>
      <c r="AR23" s="699"/>
      <c r="AS23" s="699"/>
      <c r="AT23" s="699"/>
      <c r="AU23" s="699"/>
      <c r="AV23" s="699"/>
      <c r="AW23" s="699"/>
      <c r="AX23" s="699"/>
      <c r="AY23" s="699"/>
      <c r="AZ23" s="699"/>
      <c r="BA23" s="699"/>
      <c r="BB23" s="699"/>
      <c r="BC23" s="699"/>
      <c r="BD23" s="699"/>
      <c r="BE23" s="699"/>
      <c r="BF23" s="700"/>
      <c r="BG23" s="621" t="s">
        <v>142</v>
      </c>
      <c r="BH23" s="622"/>
      <c r="BI23" s="622"/>
      <c r="BJ23" s="622"/>
      <c r="BK23" s="622"/>
      <c r="BL23" s="622"/>
      <c r="BM23" s="622"/>
      <c r="BN23" s="623"/>
      <c r="BO23" s="659" t="s">
        <v>141</v>
      </c>
      <c r="BP23" s="659"/>
      <c r="BQ23" s="659"/>
      <c r="BR23" s="659"/>
      <c r="BS23" s="660" t="s">
        <v>253</v>
      </c>
      <c r="BT23" s="660"/>
      <c r="BU23" s="660"/>
      <c r="BV23" s="660"/>
      <c r="BW23" s="660"/>
      <c r="BX23" s="660"/>
      <c r="BY23" s="660"/>
      <c r="BZ23" s="660"/>
      <c r="CA23" s="660"/>
      <c r="CB23" s="698"/>
      <c r="CD23" s="673" t="s">
        <v>231</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c r="B24" s="618" t="s">
        <v>299</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142</v>
      </c>
      <c r="AA24" s="659"/>
      <c r="AB24" s="659"/>
      <c r="AC24" s="659"/>
      <c r="AD24" s="660" t="s">
        <v>141</v>
      </c>
      <c r="AE24" s="660"/>
      <c r="AF24" s="660"/>
      <c r="AG24" s="660"/>
      <c r="AH24" s="660"/>
      <c r="AI24" s="660"/>
      <c r="AJ24" s="660"/>
      <c r="AK24" s="660"/>
      <c r="AL24" s="624" t="s">
        <v>253</v>
      </c>
      <c r="AM24" s="625"/>
      <c r="AN24" s="625"/>
      <c r="AO24" s="661"/>
      <c r="AP24" s="618" t="s">
        <v>300</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59" t="s">
        <v>253</v>
      </c>
      <c r="BP24" s="659"/>
      <c r="BQ24" s="659"/>
      <c r="BR24" s="659"/>
      <c r="BS24" s="660" t="s">
        <v>141</v>
      </c>
      <c r="BT24" s="660"/>
      <c r="BU24" s="660"/>
      <c r="BV24" s="660"/>
      <c r="BW24" s="660"/>
      <c r="BX24" s="660"/>
      <c r="BY24" s="660"/>
      <c r="BZ24" s="660"/>
      <c r="CA24" s="660"/>
      <c r="CB24" s="698"/>
      <c r="CD24" s="679" t="s">
        <v>301</v>
      </c>
      <c r="CE24" s="680"/>
      <c r="CF24" s="680"/>
      <c r="CG24" s="680"/>
      <c r="CH24" s="680"/>
      <c r="CI24" s="680"/>
      <c r="CJ24" s="680"/>
      <c r="CK24" s="680"/>
      <c r="CL24" s="680"/>
      <c r="CM24" s="680"/>
      <c r="CN24" s="680"/>
      <c r="CO24" s="680"/>
      <c r="CP24" s="680"/>
      <c r="CQ24" s="681"/>
      <c r="CR24" s="676">
        <v>2999739</v>
      </c>
      <c r="CS24" s="677"/>
      <c r="CT24" s="677"/>
      <c r="CU24" s="677"/>
      <c r="CV24" s="677"/>
      <c r="CW24" s="677"/>
      <c r="CX24" s="677"/>
      <c r="CY24" s="702"/>
      <c r="CZ24" s="703">
        <v>42.6</v>
      </c>
      <c r="DA24" s="685"/>
      <c r="DB24" s="685"/>
      <c r="DC24" s="705"/>
      <c r="DD24" s="701">
        <v>2342089</v>
      </c>
      <c r="DE24" s="677"/>
      <c r="DF24" s="677"/>
      <c r="DG24" s="677"/>
      <c r="DH24" s="677"/>
      <c r="DI24" s="677"/>
      <c r="DJ24" s="677"/>
      <c r="DK24" s="702"/>
      <c r="DL24" s="701">
        <v>2321883</v>
      </c>
      <c r="DM24" s="677"/>
      <c r="DN24" s="677"/>
      <c r="DO24" s="677"/>
      <c r="DP24" s="677"/>
      <c r="DQ24" s="677"/>
      <c r="DR24" s="677"/>
      <c r="DS24" s="677"/>
      <c r="DT24" s="677"/>
      <c r="DU24" s="677"/>
      <c r="DV24" s="702"/>
      <c r="DW24" s="703">
        <v>56.8</v>
      </c>
      <c r="DX24" s="685"/>
      <c r="DY24" s="685"/>
      <c r="DZ24" s="685"/>
      <c r="EA24" s="685"/>
      <c r="EB24" s="685"/>
      <c r="EC24" s="704"/>
    </row>
    <row r="25" spans="2:133" ht="11.25" customHeight="1">
      <c r="B25" s="618" t="s">
        <v>302</v>
      </c>
      <c r="C25" s="619"/>
      <c r="D25" s="619"/>
      <c r="E25" s="619"/>
      <c r="F25" s="619"/>
      <c r="G25" s="619"/>
      <c r="H25" s="619"/>
      <c r="I25" s="619"/>
      <c r="J25" s="619"/>
      <c r="K25" s="619"/>
      <c r="L25" s="619"/>
      <c r="M25" s="619"/>
      <c r="N25" s="619"/>
      <c r="O25" s="619"/>
      <c r="P25" s="619"/>
      <c r="Q25" s="620"/>
      <c r="R25" s="621">
        <v>4250722</v>
      </c>
      <c r="S25" s="622"/>
      <c r="T25" s="622"/>
      <c r="U25" s="622"/>
      <c r="V25" s="622"/>
      <c r="W25" s="622"/>
      <c r="X25" s="622"/>
      <c r="Y25" s="623"/>
      <c r="Z25" s="659">
        <v>59.1</v>
      </c>
      <c r="AA25" s="659"/>
      <c r="AB25" s="659"/>
      <c r="AC25" s="659"/>
      <c r="AD25" s="660">
        <v>4055447</v>
      </c>
      <c r="AE25" s="660"/>
      <c r="AF25" s="660"/>
      <c r="AG25" s="660"/>
      <c r="AH25" s="660"/>
      <c r="AI25" s="660"/>
      <c r="AJ25" s="660"/>
      <c r="AK25" s="660"/>
      <c r="AL25" s="624">
        <v>100</v>
      </c>
      <c r="AM25" s="625"/>
      <c r="AN25" s="625"/>
      <c r="AO25" s="661"/>
      <c r="AP25" s="618" t="s">
        <v>303</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141</v>
      </c>
      <c r="BP25" s="659"/>
      <c r="BQ25" s="659"/>
      <c r="BR25" s="659"/>
      <c r="BS25" s="660" t="s">
        <v>141</v>
      </c>
      <c r="BT25" s="660"/>
      <c r="BU25" s="660"/>
      <c r="BV25" s="660"/>
      <c r="BW25" s="660"/>
      <c r="BX25" s="660"/>
      <c r="BY25" s="660"/>
      <c r="BZ25" s="660"/>
      <c r="CA25" s="660"/>
      <c r="CB25" s="698"/>
      <c r="CD25" s="618" t="s">
        <v>304</v>
      </c>
      <c r="CE25" s="619"/>
      <c r="CF25" s="619"/>
      <c r="CG25" s="619"/>
      <c r="CH25" s="619"/>
      <c r="CI25" s="619"/>
      <c r="CJ25" s="619"/>
      <c r="CK25" s="619"/>
      <c r="CL25" s="619"/>
      <c r="CM25" s="619"/>
      <c r="CN25" s="619"/>
      <c r="CO25" s="619"/>
      <c r="CP25" s="619"/>
      <c r="CQ25" s="620"/>
      <c r="CR25" s="621">
        <v>1230129</v>
      </c>
      <c r="CS25" s="634"/>
      <c r="CT25" s="634"/>
      <c r="CU25" s="634"/>
      <c r="CV25" s="634"/>
      <c r="CW25" s="634"/>
      <c r="CX25" s="634"/>
      <c r="CY25" s="635"/>
      <c r="CZ25" s="624">
        <v>17.5</v>
      </c>
      <c r="DA25" s="636"/>
      <c r="DB25" s="636"/>
      <c r="DC25" s="637"/>
      <c r="DD25" s="627">
        <v>1131143</v>
      </c>
      <c r="DE25" s="634"/>
      <c r="DF25" s="634"/>
      <c r="DG25" s="634"/>
      <c r="DH25" s="634"/>
      <c r="DI25" s="634"/>
      <c r="DJ25" s="634"/>
      <c r="DK25" s="635"/>
      <c r="DL25" s="627">
        <v>1125211</v>
      </c>
      <c r="DM25" s="634"/>
      <c r="DN25" s="634"/>
      <c r="DO25" s="634"/>
      <c r="DP25" s="634"/>
      <c r="DQ25" s="634"/>
      <c r="DR25" s="634"/>
      <c r="DS25" s="634"/>
      <c r="DT25" s="634"/>
      <c r="DU25" s="634"/>
      <c r="DV25" s="635"/>
      <c r="DW25" s="624">
        <v>27.5</v>
      </c>
      <c r="DX25" s="636"/>
      <c r="DY25" s="636"/>
      <c r="DZ25" s="636"/>
      <c r="EA25" s="636"/>
      <c r="EB25" s="636"/>
      <c r="EC25" s="648"/>
    </row>
    <row r="26" spans="2:133" ht="11.25" customHeight="1">
      <c r="B26" s="618" t="s">
        <v>305</v>
      </c>
      <c r="C26" s="619"/>
      <c r="D26" s="619"/>
      <c r="E26" s="619"/>
      <c r="F26" s="619"/>
      <c r="G26" s="619"/>
      <c r="H26" s="619"/>
      <c r="I26" s="619"/>
      <c r="J26" s="619"/>
      <c r="K26" s="619"/>
      <c r="L26" s="619"/>
      <c r="M26" s="619"/>
      <c r="N26" s="619"/>
      <c r="O26" s="619"/>
      <c r="P26" s="619"/>
      <c r="Q26" s="620"/>
      <c r="R26" s="621">
        <v>1192</v>
      </c>
      <c r="S26" s="622"/>
      <c r="T26" s="622"/>
      <c r="U26" s="622"/>
      <c r="V26" s="622"/>
      <c r="W26" s="622"/>
      <c r="X26" s="622"/>
      <c r="Y26" s="623"/>
      <c r="Z26" s="659">
        <v>0</v>
      </c>
      <c r="AA26" s="659"/>
      <c r="AB26" s="659"/>
      <c r="AC26" s="659"/>
      <c r="AD26" s="660">
        <v>1192</v>
      </c>
      <c r="AE26" s="660"/>
      <c r="AF26" s="660"/>
      <c r="AG26" s="660"/>
      <c r="AH26" s="660"/>
      <c r="AI26" s="660"/>
      <c r="AJ26" s="660"/>
      <c r="AK26" s="660"/>
      <c r="AL26" s="624">
        <v>0</v>
      </c>
      <c r="AM26" s="625"/>
      <c r="AN26" s="625"/>
      <c r="AO26" s="661"/>
      <c r="AP26" s="618" t="s">
        <v>306</v>
      </c>
      <c r="AQ26" s="699"/>
      <c r="AR26" s="699"/>
      <c r="AS26" s="699"/>
      <c r="AT26" s="699"/>
      <c r="AU26" s="699"/>
      <c r="AV26" s="699"/>
      <c r="AW26" s="699"/>
      <c r="AX26" s="699"/>
      <c r="AY26" s="699"/>
      <c r="AZ26" s="699"/>
      <c r="BA26" s="699"/>
      <c r="BB26" s="699"/>
      <c r="BC26" s="699"/>
      <c r="BD26" s="699"/>
      <c r="BE26" s="699"/>
      <c r="BF26" s="700"/>
      <c r="BG26" s="621" t="s">
        <v>142</v>
      </c>
      <c r="BH26" s="622"/>
      <c r="BI26" s="622"/>
      <c r="BJ26" s="622"/>
      <c r="BK26" s="622"/>
      <c r="BL26" s="622"/>
      <c r="BM26" s="622"/>
      <c r="BN26" s="623"/>
      <c r="BO26" s="659" t="s">
        <v>253</v>
      </c>
      <c r="BP26" s="659"/>
      <c r="BQ26" s="659"/>
      <c r="BR26" s="659"/>
      <c r="BS26" s="660" t="s">
        <v>142</v>
      </c>
      <c r="BT26" s="660"/>
      <c r="BU26" s="660"/>
      <c r="BV26" s="660"/>
      <c r="BW26" s="660"/>
      <c r="BX26" s="660"/>
      <c r="BY26" s="660"/>
      <c r="BZ26" s="660"/>
      <c r="CA26" s="660"/>
      <c r="CB26" s="698"/>
      <c r="CD26" s="618" t="s">
        <v>307</v>
      </c>
      <c r="CE26" s="619"/>
      <c r="CF26" s="619"/>
      <c r="CG26" s="619"/>
      <c r="CH26" s="619"/>
      <c r="CI26" s="619"/>
      <c r="CJ26" s="619"/>
      <c r="CK26" s="619"/>
      <c r="CL26" s="619"/>
      <c r="CM26" s="619"/>
      <c r="CN26" s="619"/>
      <c r="CO26" s="619"/>
      <c r="CP26" s="619"/>
      <c r="CQ26" s="620"/>
      <c r="CR26" s="621">
        <v>618996</v>
      </c>
      <c r="CS26" s="622"/>
      <c r="CT26" s="622"/>
      <c r="CU26" s="622"/>
      <c r="CV26" s="622"/>
      <c r="CW26" s="622"/>
      <c r="CX26" s="622"/>
      <c r="CY26" s="623"/>
      <c r="CZ26" s="624">
        <v>8.8000000000000007</v>
      </c>
      <c r="DA26" s="636"/>
      <c r="DB26" s="636"/>
      <c r="DC26" s="637"/>
      <c r="DD26" s="627">
        <v>585318</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c r="B27" s="618" t="s">
        <v>308</v>
      </c>
      <c r="C27" s="619"/>
      <c r="D27" s="619"/>
      <c r="E27" s="619"/>
      <c r="F27" s="619"/>
      <c r="G27" s="619"/>
      <c r="H27" s="619"/>
      <c r="I27" s="619"/>
      <c r="J27" s="619"/>
      <c r="K27" s="619"/>
      <c r="L27" s="619"/>
      <c r="M27" s="619"/>
      <c r="N27" s="619"/>
      <c r="O27" s="619"/>
      <c r="P27" s="619"/>
      <c r="Q27" s="620"/>
      <c r="R27" s="621">
        <v>14388</v>
      </c>
      <c r="S27" s="622"/>
      <c r="T27" s="622"/>
      <c r="U27" s="622"/>
      <c r="V27" s="622"/>
      <c r="W27" s="622"/>
      <c r="X27" s="622"/>
      <c r="Y27" s="623"/>
      <c r="Z27" s="659">
        <v>0.2</v>
      </c>
      <c r="AA27" s="659"/>
      <c r="AB27" s="659"/>
      <c r="AC27" s="659"/>
      <c r="AD27" s="660" t="s">
        <v>142</v>
      </c>
      <c r="AE27" s="660"/>
      <c r="AF27" s="660"/>
      <c r="AG27" s="660"/>
      <c r="AH27" s="660"/>
      <c r="AI27" s="660"/>
      <c r="AJ27" s="660"/>
      <c r="AK27" s="660"/>
      <c r="AL27" s="624" t="s">
        <v>253</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621262</v>
      </c>
      <c r="BH27" s="622"/>
      <c r="BI27" s="622"/>
      <c r="BJ27" s="622"/>
      <c r="BK27" s="622"/>
      <c r="BL27" s="622"/>
      <c r="BM27" s="622"/>
      <c r="BN27" s="623"/>
      <c r="BO27" s="659">
        <v>100</v>
      </c>
      <c r="BP27" s="659"/>
      <c r="BQ27" s="659"/>
      <c r="BR27" s="659"/>
      <c r="BS27" s="660">
        <v>9</v>
      </c>
      <c r="BT27" s="660"/>
      <c r="BU27" s="660"/>
      <c r="BV27" s="660"/>
      <c r="BW27" s="660"/>
      <c r="BX27" s="660"/>
      <c r="BY27" s="660"/>
      <c r="BZ27" s="660"/>
      <c r="CA27" s="660"/>
      <c r="CB27" s="698"/>
      <c r="CD27" s="618" t="s">
        <v>310</v>
      </c>
      <c r="CE27" s="619"/>
      <c r="CF27" s="619"/>
      <c r="CG27" s="619"/>
      <c r="CH27" s="619"/>
      <c r="CI27" s="619"/>
      <c r="CJ27" s="619"/>
      <c r="CK27" s="619"/>
      <c r="CL27" s="619"/>
      <c r="CM27" s="619"/>
      <c r="CN27" s="619"/>
      <c r="CO27" s="619"/>
      <c r="CP27" s="619"/>
      <c r="CQ27" s="620"/>
      <c r="CR27" s="621">
        <v>711734</v>
      </c>
      <c r="CS27" s="634"/>
      <c r="CT27" s="634"/>
      <c r="CU27" s="634"/>
      <c r="CV27" s="634"/>
      <c r="CW27" s="634"/>
      <c r="CX27" s="634"/>
      <c r="CY27" s="635"/>
      <c r="CZ27" s="624">
        <v>10.1</v>
      </c>
      <c r="DA27" s="636"/>
      <c r="DB27" s="636"/>
      <c r="DC27" s="637"/>
      <c r="DD27" s="627">
        <v>215333</v>
      </c>
      <c r="DE27" s="634"/>
      <c r="DF27" s="634"/>
      <c r="DG27" s="634"/>
      <c r="DH27" s="634"/>
      <c r="DI27" s="634"/>
      <c r="DJ27" s="634"/>
      <c r="DK27" s="635"/>
      <c r="DL27" s="627">
        <v>201059</v>
      </c>
      <c r="DM27" s="634"/>
      <c r="DN27" s="634"/>
      <c r="DO27" s="634"/>
      <c r="DP27" s="634"/>
      <c r="DQ27" s="634"/>
      <c r="DR27" s="634"/>
      <c r="DS27" s="634"/>
      <c r="DT27" s="634"/>
      <c r="DU27" s="634"/>
      <c r="DV27" s="635"/>
      <c r="DW27" s="624">
        <v>4.9000000000000004</v>
      </c>
      <c r="DX27" s="636"/>
      <c r="DY27" s="636"/>
      <c r="DZ27" s="636"/>
      <c r="EA27" s="636"/>
      <c r="EB27" s="636"/>
      <c r="EC27" s="648"/>
    </row>
    <row r="28" spans="2:133" ht="11.25" customHeight="1">
      <c r="B28" s="618" t="s">
        <v>311</v>
      </c>
      <c r="C28" s="619"/>
      <c r="D28" s="619"/>
      <c r="E28" s="619"/>
      <c r="F28" s="619"/>
      <c r="G28" s="619"/>
      <c r="H28" s="619"/>
      <c r="I28" s="619"/>
      <c r="J28" s="619"/>
      <c r="K28" s="619"/>
      <c r="L28" s="619"/>
      <c r="M28" s="619"/>
      <c r="N28" s="619"/>
      <c r="O28" s="619"/>
      <c r="P28" s="619"/>
      <c r="Q28" s="620"/>
      <c r="R28" s="621">
        <v>139531</v>
      </c>
      <c r="S28" s="622"/>
      <c r="T28" s="622"/>
      <c r="U28" s="622"/>
      <c r="V28" s="622"/>
      <c r="W28" s="622"/>
      <c r="X28" s="622"/>
      <c r="Y28" s="623"/>
      <c r="Z28" s="659">
        <v>1.9</v>
      </c>
      <c r="AA28" s="659"/>
      <c r="AB28" s="659"/>
      <c r="AC28" s="659"/>
      <c r="AD28" s="660" t="s">
        <v>142</v>
      </c>
      <c r="AE28" s="660"/>
      <c r="AF28" s="660"/>
      <c r="AG28" s="660"/>
      <c r="AH28" s="660"/>
      <c r="AI28" s="660"/>
      <c r="AJ28" s="660"/>
      <c r="AK28" s="660"/>
      <c r="AL28" s="624" t="s">
        <v>253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1057876</v>
      </c>
      <c r="CS28" s="622"/>
      <c r="CT28" s="622"/>
      <c r="CU28" s="622"/>
      <c r="CV28" s="622"/>
      <c r="CW28" s="622"/>
      <c r="CX28" s="622"/>
      <c r="CY28" s="623"/>
      <c r="CZ28" s="624">
        <v>15</v>
      </c>
      <c r="DA28" s="636"/>
      <c r="DB28" s="636"/>
      <c r="DC28" s="637"/>
      <c r="DD28" s="627">
        <v>995613</v>
      </c>
      <c r="DE28" s="622"/>
      <c r="DF28" s="622"/>
      <c r="DG28" s="622"/>
      <c r="DH28" s="622"/>
      <c r="DI28" s="622"/>
      <c r="DJ28" s="622"/>
      <c r="DK28" s="623"/>
      <c r="DL28" s="627">
        <v>995613</v>
      </c>
      <c r="DM28" s="622"/>
      <c r="DN28" s="622"/>
      <c r="DO28" s="622"/>
      <c r="DP28" s="622"/>
      <c r="DQ28" s="622"/>
      <c r="DR28" s="622"/>
      <c r="DS28" s="622"/>
      <c r="DT28" s="622"/>
      <c r="DU28" s="622"/>
      <c r="DV28" s="623"/>
      <c r="DW28" s="624">
        <v>24.3</v>
      </c>
      <c r="DX28" s="636"/>
      <c r="DY28" s="636"/>
      <c r="DZ28" s="636"/>
      <c r="EA28" s="636"/>
      <c r="EB28" s="636"/>
      <c r="EC28" s="648"/>
    </row>
    <row r="29" spans="2:133" ht="11.25" customHeight="1">
      <c r="B29" s="618" t="s">
        <v>313</v>
      </c>
      <c r="C29" s="619"/>
      <c r="D29" s="619"/>
      <c r="E29" s="619"/>
      <c r="F29" s="619"/>
      <c r="G29" s="619"/>
      <c r="H29" s="619"/>
      <c r="I29" s="619"/>
      <c r="J29" s="619"/>
      <c r="K29" s="619"/>
      <c r="L29" s="619"/>
      <c r="M29" s="619"/>
      <c r="N29" s="619"/>
      <c r="O29" s="619"/>
      <c r="P29" s="619"/>
      <c r="Q29" s="620"/>
      <c r="R29" s="621">
        <v>5337</v>
      </c>
      <c r="S29" s="622"/>
      <c r="T29" s="622"/>
      <c r="U29" s="622"/>
      <c r="V29" s="622"/>
      <c r="W29" s="622"/>
      <c r="X29" s="622"/>
      <c r="Y29" s="623"/>
      <c r="Z29" s="659">
        <v>0.1</v>
      </c>
      <c r="AA29" s="659"/>
      <c r="AB29" s="659"/>
      <c r="AC29" s="659"/>
      <c r="AD29" s="660" t="s">
        <v>142</v>
      </c>
      <c r="AE29" s="660"/>
      <c r="AF29" s="660"/>
      <c r="AG29" s="660"/>
      <c r="AH29" s="660"/>
      <c r="AI29" s="660"/>
      <c r="AJ29" s="660"/>
      <c r="AK29" s="660"/>
      <c r="AL29" s="624" t="s">
        <v>253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314</v>
      </c>
      <c r="CE29" s="641"/>
      <c r="CF29" s="618" t="s">
        <v>72</v>
      </c>
      <c r="CG29" s="619"/>
      <c r="CH29" s="619"/>
      <c r="CI29" s="619"/>
      <c r="CJ29" s="619"/>
      <c r="CK29" s="619"/>
      <c r="CL29" s="619"/>
      <c r="CM29" s="619"/>
      <c r="CN29" s="619"/>
      <c r="CO29" s="619"/>
      <c r="CP29" s="619"/>
      <c r="CQ29" s="620"/>
      <c r="CR29" s="621">
        <v>1057876</v>
      </c>
      <c r="CS29" s="634"/>
      <c r="CT29" s="634"/>
      <c r="CU29" s="634"/>
      <c r="CV29" s="634"/>
      <c r="CW29" s="634"/>
      <c r="CX29" s="634"/>
      <c r="CY29" s="635"/>
      <c r="CZ29" s="624">
        <v>15</v>
      </c>
      <c r="DA29" s="636"/>
      <c r="DB29" s="636"/>
      <c r="DC29" s="637"/>
      <c r="DD29" s="627">
        <v>995613</v>
      </c>
      <c r="DE29" s="634"/>
      <c r="DF29" s="634"/>
      <c r="DG29" s="634"/>
      <c r="DH29" s="634"/>
      <c r="DI29" s="634"/>
      <c r="DJ29" s="634"/>
      <c r="DK29" s="635"/>
      <c r="DL29" s="627">
        <v>995613</v>
      </c>
      <c r="DM29" s="634"/>
      <c r="DN29" s="634"/>
      <c r="DO29" s="634"/>
      <c r="DP29" s="634"/>
      <c r="DQ29" s="634"/>
      <c r="DR29" s="634"/>
      <c r="DS29" s="634"/>
      <c r="DT29" s="634"/>
      <c r="DU29" s="634"/>
      <c r="DV29" s="635"/>
      <c r="DW29" s="624">
        <v>24.3</v>
      </c>
      <c r="DX29" s="636"/>
      <c r="DY29" s="636"/>
      <c r="DZ29" s="636"/>
      <c r="EA29" s="636"/>
      <c r="EB29" s="636"/>
      <c r="EC29" s="648"/>
    </row>
    <row r="30" spans="2:133" ht="11.25" customHeight="1">
      <c r="B30" s="618" t="s">
        <v>315</v>
      </c>
      <c r="C30" s="619"/>
      <c r="D30" s="619"/>
      <c r="E30" s="619"/>
      <c r="F30" s="619"/>
      <c r="G30" s="619"/>
      <c r="H30" s="619"/>
      <c r="I30" s="619"/>
      <c r="J30" s="619"/>
      <c r="K30" s="619"/>
      <c r="L30" s="619"/>
      <c r="M30" s="619"/>
      <c r="N30" s="619"/>
      <c r="O30" s="619"/>
      <c r="P30" s="619"/>
      <c r="Q30" s="620"/>
      <c r="R30" s="621">
        <v>905831</v>
      </c>
      <c r="S30" s="622"/>
      <c r="T30" s="622"/>
      <c r="U30" s="622"/>
      <c r="V30" s="622"/>
      <c r="W30" s="622"/>
      <c r="X30" s="622"/>
      <c r="Y30" s="623"/>
      <c r="Z30" s="659">
        <v>12.6</v>
      </c>
      <c r="AA30" s="659"/>
      <c r="AB30" s="659"/>
      <c r="AC30" s="659"/>
      <c r="AD30" s="660" t="s">
        <v>142</v>
      </c>
      <c r="AE30" s="660"/>
      <c r="AF30" s="660"/>
      <c r="AG30" s="660"/>
      <c r="AH30" s="660"/>
      <c r="AI30" s="660"/>
      <c r="AJ30" s="660"/>
      <c r="AK30" s="660"/>
      <c r="AL30" s="624" t="s">
        <v>142</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316</v>
      </c>
      <c r="BH30" s="696"/>
      <c r="BI30" s="696"/>
      <c r="BJ30" s="696"/>
      <c r="BK30" s="696"/>
      <c r="BL30" s="696"/>
      <c r="BM30" s="696"/>
      <c r="BN30" s="696"/>
      <c r="BO30" s="696"/>
      <c r="BP30" s="696"/>
      <c r="BQ30" s="697"/>
      <c r="BR30" s="673" t="s">
        <v>317</v>
      </c>
      <c r="BS30" s="696"/>
      <c r="BT30" s="696"/>
      <c r="BU30" s="696"/>
      <c r="BV30" s="696"/>
      <c r="BW30" s="696"/>
      <c r="BX30" s="696"/>
      <c r="BY30" s="696"/>
      <c r="BZ30" s="696"/>
      <c r="CA30" s="696"/>
      <c r="CB30" s="697"/>
      <c r="CD30" s="642"/>
      <c r="CE30" s="643"/>
      <c r="CF30" s="618" t="s">
        <v>318</v>
      </c>
      <c r="CG30" s="619"/>
      <c r="CH30" s="619"/>
      <c r="CI30" s="619"/>
      <c r="CJ30" s="619"/>
      <c r="CK30" s="619"/>
      <c r="CL30" s="619"/>
      <c r="CM30" s="619"/>
      <c r="CN30" s="619"/>
      <c r="CO30" s="619"/>
      <c r="CP30" s="619"/>
      <c r="CQ30" s="620"/>
      <c r="CR30" s="621">
        <v>1018205</v>
      </c>
      <c r="CS30" s="622"/>
      <c r="CT30" s="622"/>
      <c r="CU30" s="622"/>
      <c r="CV30" s="622"/>
      <c r="CW30" s="622"/>
      <c r="CX30" s="622"/>
      <c r="CY30" s="623"/>
      <c r="CZ30" s="624">
        <v>14.4</v>
      </c>
      <c r="DA30" s="636"/>
      <c r="DB30" s="636"/>
      <c r="DC30" s="637"/>
      <c r="DD30" s="627">
        <v>955942</v>
      </c>
      <c r="DE30" s="622"/>
      <c r="DF30" s="622"/>
      <c r="DG30" s="622"/>
      <c r="DH30" s="622"/>
      <c r="DI30" s="622"/>
      <c r="DJ30" s="622"/>
      <c r="DK30" s="623"/>
      <c r="DL30" s="627">
        <v>955942</v>
      </c>
      <c r="DM30" s="622"/>
      <c r="DN30" s="622"/>
      <c r="DO30" s="622"/>
      <c r="DP30" s="622"/>
      <c r="DQ30" s="622"/>
      <c r="DR30" s="622"/>
      <c r="DS30" s="622"/>
      <c r="DT30" s="622"/>
      <c r="DU30" s="622"/>
      <c r="DV30" s="623"/>
      <c r="DW30" s="624">
        <v>23.4</v>
      </c>
      <c r="DX30" s="636"/>
      <c r="DY30" s="636"/>
      <c r="DZ30" s="636"/>
      <c r="EA30" s="636"/>
      <c r="EB30" s="636"/>
      <c r="EC30" s="648"/>
    </row>
    <row r="31" spans="2:133" ht="11.25" customHeight="1">
      <c r="B31" s="688" t="s">
        <v>319</v>
      </c>
      <c r="C31" s="689"/>
      <c r="D31" s="689"/>
      <c r="E31" s="689"/>
      <c r="F31" s="689"/>
      <c r="G31" s="689"/>
      <c r="H31" s="689"/>
      <c r="I31" s="689"/>
      <c r="J31" s="689"/>
      <c r="K31" s="689"/>
      <c r="L31" s="689"/>
      <c r="M31" s="689"/>
      <c r="N31" s="689"/>
      <c r="O31" s="689"/>
      <c r="P31" s="689"/>
      <c r="Q31" s="690"/>
      <c r="R31" s="621" t="s">
        <v>253</v>
      </c>
      <c r="S31" s="622"/>
      <c r="T31" s="622"/>
      <c r="U31" s="622"/>
      <c r="V31" s="622"/>
      <c r="W31" s="622"/>
      <c r="X31" s="622"/>
      <c r="Y31" s="623"/>
      <c r="Z31" s="659" t="s">
        <v>141</v>
      </c>
      <c r="AA31" s="659"/>
      <c r="AB31" s="659"/>
      <c r="AC31" s="659"/>
      <c r="AD31" s="660" t="s">
        <v>142</v>
      </c>
      <c r="AE31" s="660"/>
      <c r="AF31" s="660"/>
      <c r="AG31" s="660"/>
      <c r="AH31" s="660"/>
      <c r="AI31" s="660"/>
      <c r="AJ31" s="660"/>
      <c r="AK31" s="660"/>
      <c r="AL31" s="624" t="s">
        <v>253</v>
      </c>
      <c r="AM31" s="625"/>
      <c r="AN31" s="625"/>
      <c r="AO31" s="661"/>
      <c r="AP31" s="691" t="s">
        <v>320</v>
      </c>
      <c r="AQ31" s="692"/>
      <c r="AR31" s="692"/>
      <c r="AS31" s="692"/>
      <c r="AT31" s="693" t="s">
        <v>321</v>
      </c>
      <c r="AU31" s="218"/>
      <c r="AV31" s="218"/>
      <c r="AW31" s="218"/>
      <c r="AX31" s="679" t="s">
        <v>194</v>
      </c>
      <c r="AY31" s="680"/>
      <c r="AZ31" s="680"/>
      <c r="BA31" s="680"/>
      <c r="BB31" s="680"/>
      <c r="BC31" s="680"/>
      <c r="BD31" s="680"/>
      <c r="BE31" s="680"/>
      <c r="BF31" s="681"/>
      <c r="BG31" s="683">
        <v>98.9</v>
      </c>
      <c r="BH31" s="684"/>
      <c r="BI31" s="684"/>
      <c r="BJ31" s="684"/>
      <c r="BK31" s="684"/>
      <c r="BL31" s="684"/>
      <c r="BM31" s="685">
        <v>94.8</v>
      </c>
      <c r="BN31" s="684"/>
      <c r="BO31" s="684"/>
      <c r="BP31" s="684"/>
      <c r="BQ31" s="686"/>
      <c r="BR31" s="683">
        <v>98.9</v>
      </c>
      <c r="BS31" s="684"/>
      <c r="BT31" s="684"/>
      <c r="BU31" s="684"/>
      <c r="BV31" s="684"/>
      <c r="BW31" s="684"/>
      <c r="BX31" s="685">
        <v>93</v>
      </c>
      <c r="BY31" s="684"/>
      <c r="BZ31" s="684"/>
      <c r="CA31" s="684"/>
      <c r="CB31" s="686"/>
      <c r="CD31" s="642"/>
      <c r="CE31" s="643"/>
      <c r="CF31" s="618" t="s">
        <v>322</v>
      </c>
      <c r="CG31" s="619"/>
      <c r="CH31" s="619"/>
      <c r="CI31" s="619"/>
      <c r="CJ31" s="619"/>
      <c r="CK31" s="619"/>
      <c r="CL31" s="619"/>
      <c r="CM31" s="619"/>
      <c r="CN31" s="619"/>
      <c r="CO31" s="619"/>
      <c r="CP31" s="619"/>
      <c r="CQ31" s="620"/>
      <c r="CR31" s="621">
        <v>39671</v>
      </c>
      <c r="CS31" s="634"/>
      <c r="CT31" s="634"/>
      <c r="CU31" s="634"/>
      <c r="CV31" s="634"/>
      <c r="CW31" s="634"/>
      <c r="CX31" s="634"/>
      <c r="CY31" s="635"/>
      <c r="CZ31" s="624">
        <v>0.6</v>
      </c>
      <c r="DA31" s="636"/>
      <c r="DB31" s="636"/>
      <c r="DC31" s="637"/>
      <c r="DD31" s="627">
        <v>39671</v>
      </c>
      <c r="DE31" s="634"/>
      <c r="DF31" s="634"/>
      <c r="DG31" s="634"/>
      <c r="DH31" s="634"/>
      <c r="DI31" s="634"/>
      <c r="DJ31" s="634"/>
      <c r="DK31" s="635"/>
      <c r="DL31" s="627">
        <v>39671</v>
      </c>
      <c r="DM31" s="634"/>
      <c r="DN31" s="634"/>
      <c r="DO31" s="634"/>
      <c r="DP31" s="634"/>
      <c r="DQ31" s="634"/>
      <c r="DR31" s="634"/>
      <c r="DS31" s="634"/>
      <c r="DT31" s="634"/>
      <c r="DU31" s="634"/>
      <c r="DV31" s="635"/>
      <c r="DW31" s="624">
        <v>1</v>
      </c>
      <c r="DX31" s="636"/>
      <c r="DY31" s="636"/>
      <c r="DZ31" s="636"/>
      <c r="EA31" s="636"/>
      <c r="EB31" s="636"/>
      <c r="EC31" s="648"/>
    </row>
    <row r="32" spans="2:133" ht="11.25" customHeight="1">
      <c r="B32" s="618" t="s">
        <v>323</v>
      </c>
      <c r="C32" s="619"/>
      <c r="D32" s="619"/>
      <c r="E32" s="619"/>
      <c r="F32" s="619"/>
      <c r="G32" s="619"/>
      <c r="H32" s="619"/>
      <c r="I32" s="619"/>
      <c r="J32" s="619"/>
      <c r="K32" s="619"/>
      <c r="L32" s="619"/>
      <c r="M32" s="619"/>
      <c r="N32" s="619"/>
      <c r="O32" s="619"/>
      <c r="P32" s="619"/>
      <c r="Q32" s="620"/>
      <c r="R32" s="621">
        <v>795421</v>
      </c>
      <c r="S32" s="622"/>
      <c r="T32" s="622"/>
      <c r="U32" s="622"/>
      <c r="V32" s="622"/>
      <c r="W32" s="622"/>
      <c r="X32" s="622"/>
      <c r="Y32" s="623"/>
      <c r="Z32" s="659">
        <v>11.1</v>
      </c>
      <c r="AA32" s="659"/>
      <c r="AB32" s="659"/>
      <c r="AC32" s="659"/>
      <c r="AD32" s="660" t="s">
        <v>253</v>
      </c>
      <c r="AE32" s="660"/>
      <c r="AF32" s="660"/>
      <c r="AG32" s="660"/>
      <c r="AH32" s="660"/>
      <c r="AI32" s="660"/>
      <c r="AJ32" s="660"/>
      <c r="AK32" s="660"/>
      <c r="AL32" s="624" t="s">
        <v>141</v>
      </c>
      <c r="AM32" s="625"/>
      <c r="AN32" s="625"/>
      <c r="AO32" s="661"/>
      <c r="AP32" s="662"/>
      <c r="AQ32" s="663"/>
      <c r="AR32" s="663"/>
      <c r="AS32" s="663"/>
      <c r="AT32" s="694"/>
      <c r="AU32" s="214" t="s">
        <v>324</v>
      </c>
      <c r="AX32" s="618" t="s">
        <v>325</v>
      </c>
      <c r="AY32" s="619"/>
      <c r="AZ32" s="619"/>
      <c r="BA32" s="619"/>
      <c r="BB32" s="619"/>
      <c r="BC32" s="619"/>
      <c r="BD32" s="619"/>
      <c r="BE32" s="619"/>
      <c r="BF32" s="620"/>
      <c r="BG32" s="687">
        <v>99.2</v>
      </c>
      <c r="BH32" s="634"/>
      <c r="BI32" s="634"/>
      <c r="BJ32" s="634"/>
      <c r="BK32" s="634"/>
      <c r="BL32" s="634"/>
      <c r="BM32" s="625">
        <v>97.6</v>
      </c>
      <c r="BN32" s="634"/>
      <c r="BO32" s="634"/>
      <c r="BP32" s="634"/>
      <c r="BQ32" s="657"/>
      <c r="BR32" s="687">
        <v>99</v>
      </c>
      <c r="BS32" s="634"/>
      <c r="BT32" s="634"/>
      <c r="BU32" s="634"/>
      <c r="BV32" s="634"/>
      <c r="BW32" s="634"/>
      <c r="BX32" s="625">
        <v>97.3</v>
      </c>
      <c r="BY32" s="634"/>
      <c r="BZ32" s="634"/>
      <c r="CA32" s="634"/>
      <c r="CB32" s="657"/>
      <c r="CD32" s="644"/>
      <c r="CE32" s="645"/>
      <c r="CF32" s="618" t="s">
        <v>326</v>
      </c>
      <c r="CG32" s="619"/>
      <c r="CH32" s="619"/>
      <c r="CI32" s="619"/>
      <c r="CJ32" s="619"/>
      <c r="CK32" s="619"/>
      <c r="CL32" s="619"/>
      <c r="CM32" s="619"/>
      <c r="CN32" s="619"/>
      <c r="CO32" s="619"/>
      <c r="CP32" s="619"/>
      <c r="CQ32" s="620"/>
      <c r="CR32" s="621" t="s">
        <v>142</v>
      </c>
      <c r="CS32" s="622"/>
      <c r="CT32" s="622"/>
      <c r="CU32" s="622"/>
      <c r="CV32" s="622"/>
      <c r="CW32" s="622"/>
      <c r="CX32" s="622"/>
      <c r="CY32" s="623"/>
      <c r="CZ32" s="624" t="s">
        <v>253</v>
      </c>
      <c r="DA32" s="636"/>
      <c r="DB32" s="636"/>
      <c r="DC32" s="637"/>
      <c r="DD32" s="627" t="s">
        <v>142</v>
      </c>
      <c r="DE32" s="622"/>
      <c r="DF32" s="622"/>
      <c r="DG32" s="622"/>
      <c r="DH32" s="622"/>
      <c r="DI32" s="622"/>
      <c r="DJ32" s="622"/>
      <c r="DK32" s="623"/>
      <c r="DL32" s="627" t="s">
        <v>142</v>
      </c>
      <c r="DM32" s="622"/>
      <c r="DN32" s="622"/>
      <c r="DO32" s="622"/>
      <c r="DP32" s="622"/>
      <c r="DQ32" s="622"/>
      <c r="DR32" s="622"/>
      <c r="DS32" s="622"/>
      <c r="DT32" s="622"/>
      <c r="DU32" s="622"/>
      <c r="DV32" s="623"/>
      <c r="DW32" s="624" t="s">
        <v>253</v>
      </c>
      <c r="DX32" s="636"/>
      <c r="DY32" s="636"/>
      <c r="DZ32" s="636"/>
      <c r="EA32" s="636"/>
      <c r="EB32" s="636"/>
      <c r="EC32" s="648"/>
    </row>
    <row r="33" spans="2:133" ht="11.25" customHeight="1">
      <c r="B33" s="618" t="s">
        <v>327</v>
      </c>
      <c r="C33" s="619"/>
      <c r="D33" s="619"/>
      <c r="E33" s="619"/>
      <c r="F33" s="619"/>
      <c r="G33" s="619"/>
      <c r="H33" s="619"/>
      <c r="I33" s="619"/>
      <c r="J33" s="619"/>
      <c r="K33" s="619"/>
      <c r="L33" s="619"/>
      <c r="M33" s="619"/>
      <c r="N33" s="619"/>
      <c r="O33" s="619"/>
      <c r="P33" s="619"/>
      <c r="Q33" s="620"/>
      <c r="R33" s="621">
        <v>26729</v>
      </c>
      <c r="S33" s="622"/>
      <c r="T33" s="622"/>
      <c r="U33" s="622"/>
      <c r="V33" s="622"/>
      <c r="W33" s="622"/>
      <c r="X33" s="622"/>
      <c r="Y33" s="623"/>
      <c r="Z33" s="659">
        <v>0.4</v>
      </c>
      <c r="AA33" s="659"/>
      <c r="AB33" s="659"/>
      <c r="AC33" s="659"/>
      <c r="AD33" s="660" t="s">
        <v>141</v>
      </c>
      <c r="AE33" s="660"/>
      <c r="AF33" s="660"/>
      <c r="AG33" s="660"/>
      <c r="AH33" s="660"/>
      <c r="AI33" s="660"/>
      <c r="AJ33" s="660"/>
      <c r="AK33" s="660"/>
      <c r="AL33" s="624" t="s">
        <v>279</v>
      </c>
      <c r="AM33" s="625"/>
      <c r="AN33" s="625"/>
      <c r="AO33" s="661"/>
      <c r="AP33" s="664"/>
      <c r="AQ33" s="665"/>
      <c r="AR33" s="665"/>
      <c r="AS33" s="665"/>
      <c r="AT33" s="695"/>
      <c r="AU33" s="219"/>
      <c r="AV33" s="219"/>
      <c r="AW33" s="219"/>
      <c r="AX33" s="602" t="s">
        <v>328</v>
      </c>
      <c r="AY33" s="603"/>
      <c r="AZ33" s="603"/>
      <c r="BA33" s="603"/>
      <c r="BB33" s="603"/>
      <c r="BC33" s="603"/>
      <c r="BD33" s="603"/>
      <c r="BE33" s="603"/>
      <c r="BF33" s="604"/>
      <c r="BG33" s="682">
        <v>98.2</v>
      </c>
      <c r="BH33" s="606"/>
      <c r="BI33" s="606"/>
      <c r="BJ33" s="606"/>
      <c r="BK33" s="606"/>
      <c r="BL33" s="606"/>
      <c r="BM33" s="652">
        <v>90.6</v>
      </c>
      <c r="BN33" s="606"/>
      <c r="BO33" s="606"/>
      <c r="BP33" s="606"/>
      <c r="BQ33" s="669"/>
      <c r="BR33" s="682">
        <v>98.3</v>
      </c>
      <c r="BS33" s="606"/>
      <c r="BT33" s="606"/>
      <c r="BU33" s="606"/>
      <c r="BV33" s="606"/>
      <c r="BW33" s="606"/>
      <c r="BX33" s="652">
        <v>87.1</v>
      </c>
      <c r="BY33" s="606"/>
      <c r="BZ33" s="606"/>
      <c r="CA33" s="606"/>
      <c r="CB33" s="669"/>
      <c r="CD33" s="618" t="s">
        <v>329</v>
      </c>
      <c r="CE33" s="619"/>
      <c r="CF33" s="619"/>
      <c r="CG33" s="619"/>
      <c r="CH33" s="619"/>
      <c r="CI33" s="619"/>
      <c r="CJ33" s="619"/>
      <c r="CK33" s="619"/>
      <c r="CL33" s="619"/>
      <c r="CM33" s="619"/>
      <c r="CN33" s="619"/>
      <c r="CO33" s="619"/>
      <c r="CP33" s="619"/>
      <c r="CQ33" s="620"/>
      <c r="CR33" s="621">
        <v>3362063</v>
      </c>
      <c r="CS33" s="634"/>
      <c r="CT33" s="634"/>
      <c r="CU33" s="634"/>
      <c r="CV33" s="634"/>
      <c r="CW33" s="634"/>
      <c r="CX33" s="634"/>
      <c r="CY33" s="635"/>
      <c r="CZ33" s="624">
        <v>47.7</v>
      </c>
      <c r="DA33" s="636"/>
      <c r="DB33" s="636"/>
      <c r="DC33" s="637"/>
      <c r="DD33" s="627">
        <v>2025571</v>
      </c>
      <c r="DE33" s="634"/>
      <c r="DF33" s="634"/>
      <c r="DG33" s="634"/>
      <c r="DH33" s="634"/>
      <c r="DI33" s="634"/>
      <c r="DJ33" s="634"/>
      <c r="DK33" s="635"/>
      <c r="DL33" s="627">
        <v>1241543</v>
      </c>
      <c r="DM33" s="634"/>
      <c r="DN33" s="634"/>
      <c r="DO33" s="634"/>
      <c r="DP33" s="634"/>
      <c r="DQ33" s="634"/>
      <c r="DR33" s="634"/>
      <c r="DS33" s="634"/>
      <c r="DT33" s="634"/>
      <c r="DU33" s="634"/>
      <c r="DV33" s="635"/>
      <c r="DW33" s="624">
        <v>30.3</v>
      </c>
      <c r="DX33" s="636"/>
      <c r="DY33" s="636"/>
      <c r="DZ33" s="636"/>
      <c r="EA33" s="636"/>
      <c r="EB33" s="636"/>
      <c r="EC33" s="648"/>
    </row>
    <row r="34" spans="2:133" ht="11.25" customHeight="1">
      <c r="B34" s="618" t="s">
        <v>330</v>
      </c>
      <c r="C34" s="619"/>
      <c r="D34" s="619"/>
      <c r="E34" s="619"/>
      <c r="F34" s="619"/>
      <c r="G34" s="619"/>
      <c r="H34" s="619"/>
      <c r="I34" s="619"/>
      <c r="J34" s="619"/>
      <c r="K34" s="619"/>
      <c r="L34" s="619"/>
      <c r="M34" s="619"/>
      <c r="N34" s="619"/>
      <c r="O34" s="619"/>
      <c r="P34" s="619"/>
      <c r="Q34" s="620"/>
      <c r="R34" s="621">
        <v>264154</v>
      </c>
      <c r="S34" s="622"/>
      <c r="T34" s="622"/>
      <c r="U34" s="622"/>
      <c r="V34" s="622"/>
      <c r="W34" s="622"/>
      <c r="X34" s="622"/>
      <c r="Y34" s="623"/>
      <c r="Z34" s="659">
        <v>3.7</v>
      </c>
      <c r="AA34" s="659"/>
      <c r="AB34" s="659"/>
      <c r="AC34" s="659"/>
      <c r="AD34" s="660" t="s">
        <v>253</v>
      </c>
      <c r="AE34" s="660"/>
      <c r="AF34" s="660"/>
      <c r="AG34" s="660"/>
      <c r="AH34" s="660"/>
      <c r="AI34" s="660"/>
      <c r="AJ34" s="660"/>
      <c r="AK34" s="660"/>
      <c r="AL34" s="624" t="s">
        <v>142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756753</v>
      </c>
      <c r="CS34" s="622"/>
      <c r="CT34" s="622"/>
      <c r="CU34" s="622"/>
      <c r="CV34" s="622"/>
      <c r="CW34" s="622"/>
      <c r="CX34" s="622"/>
      <c r="CY34" s="623"/>
      <c r="CZ34" s="624">
        <v>10.7</v>
      </c>
      <c r="DA34" s="636"/>
      <c r="DB34" s="636"/>
      <c r="DC34" s="637"/>
      <c r="DD34" s="627">
        <v>408001</v>
      </c>
      <c r="DE34" s="622"/>
      <c r="DF34" s="622"/>
      <c r="DG34" s="622"/>
      <c r="DH34" s="622"/>
      <c r="DI34" s="622"/>
      <c r="DJ34" s="622"/>
      <c r="DK34" s="623"/>
      <c r="DL34" s="627">
        <v>331293</v>
      </c>
      <c r="DM34" s="622"/>
      <c r="DN34" s="622"/>
      <c r="DO34" s="622"/>
      <c r="DP34" s="622"/>
      <c r="DQ34" s="622"/>
      <c r="DR34" s="622"/>
      <c r="DS34" s="622"/>
      <c r="DT34" s="622"/>
      <c r="DU34" s="622"/>
      <c r="DV34" s="623"/>
      <c r="DW34" s="624">
        <v>8.1</v>
      </c>
      <c r="DX34" s="636"/>
      <c r="DY34" s="636"/>
      <c r="DZ34" s="636"/>
      <c r="EA34" s="636"/>
      <c r="EB34" s="636"/>
      <c r="EC34" s="648"/>
    </row>
    <row r="35" spans="2:133" ht="11.25" customHeight="1">
      <c r="B35" s="618" t="s">
        <v>332</v>
      </c>
      <c r="C35" s="619"/>
      <c r="D35" s="619"/>
      <c r="E35" s="619"/>
      <c r="F35" s="619"/>
      <c r="G35" s="619"/>
      <c r="H35" s="619"/>
      <c r="I35" s="619"/>
      <c r="J35" s="619"/>
      <c r="K35" s="619"/>
      <c r="L35" s="619"/>
      <c r="M35" s="619"/>
      <c r="N35" s="619"/>
      <c r="O35" s="619"/>
      <c r="P35" s="619"/>
      <c r="Q35" s="620"/>
      <c r="R35" s="621">
        <v>64823</v>
      </c>
      <c r="S35" s="622"/>
      <c r="T35" s="622"/>
      <c r="U35" s="622"/>
      <c r="V35" s="622"/>
      <c r="W35" s="622"/>
      <c r="X35" s="622"/>
      <c r="Y35" s="623"/>
      <c r="Z35" s="659">
        <v>0.9</v>
      </c>
      <c r="AA35" s="659"/>
      <c r="AB35" s="659"/>
      <c r="AC35" s="659"/>
      <c r="AD35" s="660" t="s">
        <v>279</v>
      </c>
      <c r="AE35" s="660"/>
      <c r="AF35" s="660"/>
      <c r="AG35" s="660"/>
      <c r="AH35" s="660"/>
      <c r="AI35" s="660"/>
      <c r="AJ35" s="660"/>
      <c r="AK35" s="660"/>
      <c r="AL35" s="624" t="s">
        <v>142</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53112</v>
      </c>
      <c r="CS35" s="634"/>
      <c r="CT35" s="634"/>
      <c r="CU35" s="634"/>
      <c r="CV35" s="634"/>
      <c r="CW35" s="634"/>
      <c r="CX35" s="634"/>
      <c r="CY35" s="635"/>
      <c r="CZ35" s="624">
        <v>0.8</v>
      </c>
      <c r="DA35" s="636"/>
      <c r="DB35" s="636"/>
      <c r="DC35" s="637"/>
      <c r="DD35" s="627">
        <v>37319</v>
      </c>
      <c r="DE35" s="634"/>
      <c r="DF35" s="634"/>
      <c r="DG35" s="634"/>
      <c r="DH35" s="634"/>
      <c r="DI35" s="634"/>
      <c r="DJ35" s="634"/>
      <c r="DK35" s="635"/>
      <c r="DL35" s="627">
        <v>16899</v>
      </c>
      <c r="DM35" s="634"/>
      <c r="DN35" s="634"/>
      <c r="DO35" s="634"/>
      <c r="DP35" s="634"/>
      <c r="DQ35" s="634"/>
      <c r="DR35" s="634"/>
      <c r="DS35" s="634"/>
      <c r="DT35" s="634"/>
      <c r="DU35" s="634"/>
      <c r="DV35" s="635"/>
      <c r="DW35" s="624">
        <v>0.4</v>
      </c>
      <c r="DX35" s="636"/>
      <c r="DY35" s="636"/>
      <c r="DZ35" s="636"/>
      <c r="EA35" s="636"/>
      <c r="EB35" s="636"/>
      <c r="EC35" s="648"/>
    </row>
    <row r="36" spans="2:133" ht="11.25" customHeight="1">
      <c r="B36" s="618" t="s">
        <v>336</v>
      </c>
      <c r="C36" s="619"/>
      <c r="D36" s="619"/>
      <c r="E36" s="619"/>
      <c r="F36" s="619"/>
      <c r="G36" s="619"/>
      <c r="H36" s="619"/>
      <c r="I36" s="619"/>
      <c r="J36" s="619"/>
      <c r="K36" s="619"/>
      <c r="L36" s="619"/>
      <c r="M36" s="619"/>
      <c r="N36" s="619"/>
      <c r="O36" s="619"/>
      <c r="P36" s="619"/>
      <c r="Q36" s="620"/>
      <c r="R36" s="621">
        <v>124258</v>
      </c>
      <c r="S36" s="622"/>
      <c r="T36" s="622"/>
      <c r="U36" s="622"/>
      <c r="V36" s="622"/>
      <c r="W36" s="622"/>
      <c r="X36" s="622"/>
      <c r="Y36" s="623"/>
      <c r="Z36" s="659">
        <v>1.7</v>
      </c>
      <c r="AA36" s="659"/>
      <c r="AB36" s="659"/>
      <c r="AC36" s="659"/>
      <c r="AD36" s="660" t="s">
        <v>142</v>
      </c>
      <c r="AE36" s="660"/>
      <c r="AF36" s="660"/>
      <c r="AG36" s="660"/>
      <c r="AH36" s="660"/>
      <c r="AI36" s="660"/>
      <c r="AJ36" s="660"/>
      <c r="AK36" s="660"/>
      <c r="AL36" s="624" t="s">
        <v>142</v>
      </c>
      <c r="AM36" s="625"/>
      <c r="AN36" s="625"/>
      <c r="AO36" s="661"/>
      <c r="AP36" s="222"/>
      <c r="AQ36" s="670" t="s">
        <v>337</v>
      </c>
      <c r="AR36" s="671"/>
      <c r="AS36" s="671"/>
      <c r="AT36" s="671"/>
      <c r="AU36" s="671"/>
      <c r="AV36" s="671"/>
      <c r="AW36" s="671"/>
      <c r="AX36" s="671"/>
      <c r="AY36" s="672"/>
      <c r="AZ36" s="676">
        <v>739395</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48694</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1151250</v>
      </c>
      <c r="CS36" s="622"/>
      <c r="CT36" s="622"/>
      <c r="CU36" s="622"/>
      <c r="CV36" s="622"/>
      <c r="CW36" s="622"/>
      <c r="CX36" s="622"/>
      <c r="CY36" s="623"/>
      <c r="CZ36" s="624">
        <v>16.3</v>
      </c>
      <c r="DA36" s="636"/>
      <c r="DB36" s="636"/>
      <c r="DC36" s="637"/>
      <c r="DD36" s="627">
        <v>579114</v>
      </c>
      <c r="DE36" s="622"/>
      <c r="DF36" s="622"/>
      <c r="DG36" s="622"/>
      <c r="DH36" s="622"/>
      <c r="DI36" s="622"/>
      <c r="DJ36" s="622"/>
      <c r="DK36" s="623"/>
      <c r="DL36" s="627">
        <v>362576</v>
      </c>
      <c r="DM36" s="622"/>
      <c r="DN36" s="622"/>
      <c r="DO36" s="622"/>
      <c r="DP36" s="622"/>
      <c r="DQ36" s="622"/>
      <c r="DR36" s="622"/>
      <c r="DS36" s="622"/>
      <c r="DT36" s="622"/>
      <c r="DU36" s="622"/>
      <c r="DV36" s="623"/>
      <c r="DW36" s="624">
        <v>8.9</v>
      </c>
      <c r="DX36" s="636"/>
      <c r="DY36" s="636"/>
      <c r="DZ36" s="636"/>
      <c r="EA36" s="636"/>
      <c r="EB36" s="636"/>
      <c r="EC36" s="648"/>
    </row>
    <row r="37" spans="2:133" ht="11.25" customHeight="1">
      <c r="B37" s="618" t="s">
        <v>340</v>
      </c>
      <c r="C37" s="619"/>
      <c r="D37" s="619"/>
      <c r="E37" s="619"/>
      <c r="F37" s="619"/>
      <c r="G37" s="619"/>
      <c r="H37" s="619"/>
      <c r="I37" s="619"/>
      <c r="J37" s="619"/>
      <c r="K37" s="619"/>
      <c r="L37" s="619"/>
      <c r="M37" s="619"/>
      <c r="N37" s="619"/>
      <c r="O37" s="619"/>
      <c r="P37" s="619"/>
      <c r="Q37" s="620"/>
      <c r="R37" s="621">
        <v>239523</v>
      </c>
      <c r="S37" s="622"/>
      <c r="T37" s="622"/>
      <c r="U37" s="622"/>
      <c r="V37" s="622"/>
      <c r="W37" s="622"/>
      <c r="X37" s="622"/>
      <c r="Y37" s="623"/>
      <c r="Z37" s="659">
        <v>3.3</v>
      </c>
      <c r="AA37" s="659"/>
      <c r="AB37" s="659"/>
      <c r="AC37" s="659"/>
      <c r="AD37" s="660">
        <v>9</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325016</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6917</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249249</v>
      </c>
      <c r="CS37" s="634"/>
      <c r="CT37" s="634"/>
      <c r="CU37" s="634"/>
      <c r="CV37" s="634"/>
      <c r="CW37" s="634"/>
      <c r="CX37" s="634"/>
      <c r="CY37" s="635"/>
      <c r="CZ37" s="624">
        <v>3.5</v>
      </c>
      <c r="DA37" s="636"/>
      <c r="DB37" s="636"/>
      <c r="DC37" s="637"/>
      <c r="DD37" s="627">
        <v>237325</v>
      </c>
      <c r="DE37" s="634"/>
      <c r="DF37" s="634"/>
      <c r="DG37" s="634"/>
      <c r="DH37" s="634"/>
      <c r="DI37" s="634"/>
      <c r="DJ37" s="634"/>
      <c r="DK37" s="635"/>
      <c r="DL37" s="627">
        <v>214872</v>
      </c>
      <c r="DM37" s="634"/>
      <c r="DN37" s="634"/>
      <c r="DO37" s="634"/>
      <c r="DP37" s="634"/>
      <c r="DQ37" s="634"/>
      <c r="DR37" s="634"/>
      <c r="DS37" s="634"/>
      <c r="DT37" s="634"/>
      <c r="DU37" s="634"/>
      <c r="DV37" s="635"/>
      <c r="DW37" s="624">
        <v>5.3</v>
      </c>
      <c r="DX37" s="636"/>
      <c r="DY37" s="636"/>
      <c r="DZ37" s="636"/>
      <c r="EA37" s="636"/>
      <c r="EB37" s="636"/>
      <c r="EC37" s="648"/>
    </row>
    <row r="38" spans="2:133" ht="11.25" customHeight="1">
      <c r="B38" s="618" t="s">
        <v>344</v>
      </c>
      <c r="C38" s="619"/>
      <c r="D38" s="619"/>
      <c r="E38" s="619"/>
      <c r="F38" s="619"/>
      <c r="G38" s="619"/>
      <c r="H38" s="619"/>
      <c r="I38" s="619"/>
      <c r="J38" s="619"/>
      <c r="K38" s="619"/>
      <c r="L38" s="619"/>
      <c r="M38" s="619"/>
      <c r="N38" s="619"/>
      <c r="O38" s="619"/>
      <c r="P38" s="619"/>
      <c r="Q38" s="620"/>
      <c r="R38" s="621">
        <v>358874</v>
      </c>
      <c r="S38" s="622"/>
      <c r="T38" s="622"/>
      <c r="U38" s="622"/>
      <c r="V38" s="622"/>
      <c r="W38" s="622"/>
      <c r="X38" s="622"/>
      <c r="Y38" s="623"/>
      <c r="Z38" s="659">
        <v>5</v>
      </c>
      <c r="AA38" s="659"/>
      <c r="AB38" s="659"/>
      <c r="AC38" s="659"/>
      <c r="AD38" s="660" t="s">
        <v>279</v>
      </c>
      <c r="AE38" s="660"/>
      <c r="AF38" s="660"/>
      <c r="AG38" s="660"/>
      <c r="AH38" s="660"/>
      <c r="AI38" s="660"/>
      <c r="AJ38" s="660"/>
      <c r="AK38" s="660"/>
      <c r="AL38" s="624" t="s">
        <v>141</v>
      </c>
      <c r="AM38" s="625"/>
      <c r="AN38" s="625"/>
      <c r="AO38" s="661"/>
      <c r="AQ38" s="654" t="s">
        <v>345</v>
      </c>
      <c r="AR38" s="655"/>
      <c r="AS38" s="655"/>
      <c r="AT38" s="655"/>
      <c r="AU38" s="655"/>
      <c r="AV38" s="655"/>
      <c r="AW38" s="655"/>
      <c r="AX38" s="655"/>
      <c r="AY38" s="656"/>
      <c r="AZ38" s="621">
        <v>42580</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1375</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696815</v>
      </c>
      <c r="CS38" s="622"/>
      <c r="CT38" s="622"/>
      <c r="CU38" s="622"/>
      <c r="CV38" s="622"/>
      <c r="CW38" s="622"/>
      <c r="CX38" s="622"/>
      <c r="CY38" s="623"/>
      <c r="CZ38" s="624">
        <v>9.9</v>
      </c>
      <c r="DA38" s="636"/>
      <c r="DB38" s="636"/>
      <c r="DC38" s="637"/>
      <c r="DD38" s="627">
        <v>612012</v>
      </c>
      <c r="DE38" s="622"/>
      <c r="DF38" s="622"/>
      <c r="DG38" s="622"/>
      <c r="DH38" s="622"/>
      <c r="DI38" s="622"/>
      <c r="DJ38" s="622"/>
      <c r="DK38" s="623"/>
      <c r="DL38" s="627">
        <v>530443</v>
      </c>
      <c r="DM38" s="622"/>
      <c r="DN38" s="622"/>
      <c r="DO38" s="622"/>
      <c r="DP38" s="622"/>
      <c r="DQ38" s="622"/>
      <c r="DR38" s="622"/>
      <c r="DS38" s="622"/>
      <c r="DT38" s="622"/>
      <c r="DU38" s="622"/>
      <c r="DV38" s="623"/>
      <c r="DW38" s="624">
        <v>13</v>
      </c>
      <c r="DX38" s="636"/>
      <c r="DY38" s="636"/>
      <c r="DZ38" s="636"/>
      <c r="EA38" s="636"/>
      <c r="EB38" s="636"/>
      <c r="EC38" s="648"/>
    </row>
    <row r="39" spans="2:133" ht="11.25" customHeight="1">
      <c r="B39" s="618" t="s">
        <v>348</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141</v>
      </c>
      <c r="AA39" s="659"/>
      <c r="AB39" s="659"/>
      <c r="AC39" s="659"/>
      <c r="AD39" s="660" t="s">
        <v>253</v>
      </c>
      <c r="AE39" s="660"/>
      <c r="AF39" s="660"/>
      <c r="AG39" s="660"/>
      <c r="AH39" s="660"/>
      <c r="AI39" s="660"/>
      <c r="AJ39" s="660"/>
      <c r="AK39" s="660"/>
      <c r="AL39" s="624" t="s">
        <v>141</v>
      </c>
      <c r="AM39" s="625"/>
      <c r="AN39" s="625"/>
      <c r="AO39" s="661"/>
      <c r="AQ39" s="654" t="s">
        <v>349</v>
      </c>
      <c r="AR39" s="655"/>
      <c r="AS39" s="655"/>
      <c r="AT39" s="655"/>
      <c r="AU39" s="655"/>
      <c r="AV39" s="655"/>
      <c r="AW39" s="655"/>
      <c r="AX39" s="655"/>
      <c r="AY39" s="656"/>
      <c r="AZ39" s="621">
        <v>438</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2258</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697653</v>
      </c>
      <c r="CS39" s="634"/>
      <c r="CT39" s="634"/>
      <c r="CU39" s="634"/>
      <c r="CV39" s="634"/>
      <c r="CW39" s="634"/>
      <c r="CX39" s="634"/>
      <c r="CY39" s="635"/>
      <c r="CZ39" s="624">
        <v>9.9</v>
      </c>
      <c r="DA39" s="636"/>
      <c r="DB39" s="636"/>
      <c r="DC39" s="637"/>
      <c r="DD39" s="627">
        <v>388793</v>
      </c>
      <c r="DE39" s="634"/>
      <c r="DF39" s="634"/>
      <c r="DG39" s="634"/>
      <c r="DH39" s="634"/>
      <c r="DI39" s="634"/>
      <c r="DJ39" s="634"/>
      <c r="DK39" s="635"/>
      <c r="DL39" s="627" t="s">
        <v>141</v>
      </c>
      <c r="DM39" s="634"/>
      <c r="DN39" s="634"/>
      <c r="DO39" s="634"/>
      <c r="DP39" s="634"/>
      <c r="DQ39" s="634"/>
      <c r="DR39" s="634"/>
      <c r="DS39" s="634"/>
      <c r="DT39" s="634"/>
      <c r="DU39" s="634"/>
      <c r="DV39" s="635"/>
      <c r="DW39" s="624" t="s">
        <v>142</v>
      </c>
      <c r="DX39" s="636"/>
      <c r="DY39" s="636"/>
      <c r="DZ39" s="636"/>
      <c r="EA39" s="636"/>
      <c r="EB39" s="636"/>
      <c r="EC39" s="648"/>
    </row>
    <row r="40" spans="2:133" ht="11.25" customHeight="1">
      <c r="B40" s="618" t="s">
        <v>352</v>
      </c>
      <c r="C40" s="619"/>
      <c r="D40" s="619"/>
      <c r="E40" s="619"/>
      <c r="F40" s="619"/>
      <c r="G40" s="619"/>
      <c r="H40" s="619"/>
      <c r="I40" s="619"/>
      <c r="J40" s="619"/>
      <c r="K40" s="619"/>
      <c r="L40" s="619"/>
      <c r="M40" s="619"/>
      <c r="N40" s="619"/>
      <c r="O40" s="619"/>
      <c r="P40" s="619"/>
      <c r="Q40" s="620"/>
      <c r="R40" s="621">
        <v>34574</v>
      </c>
      <c r="S40" s="622"/>
      <c r="T40" s="622"/>
      <c r="U40" s="622"/>
      <c r="V40" s="622"/>
      <c r="W40" s="622"/>
      <c r="X40" s="622"/>
      <c r="Y40" s="623"/>
      <c r="Z40" s="659">
        <v>0.5</v>
      </c>
      <c r="AA40" s="659"/>
      <c r="AB40" s="659"/>
      <c r="AC40" s="659"/>
      <c r="AD40" s="660" t="s">
        <v>141</v>
      </c>
      <c r="AE40" s="660"/>
      <c r="AF40" s="660"/>
      <c r="AG40" s="660"/>
      <c r="AH40" s="660"/>
      <c r="AI40" s="660"/>
      <c r="AJ40" s="660"/>
      <c r="AK40" s="660"/>
      <c r="AL40" s="624" t="s">
        <v>253</v>
      </c>
      <c r="AM40" s="625"/>
      <c r="AN40" s="625"/>
      <c r="AO40" s="661"/>
      <c r="AQ40" s="654" t="s">
        <v>353</v>
      </c>
      <c r="AR40" s="655"/>
      <c r="AS40" s="655"/>
      <c r="AT40" s="655"/>
      <c r="AU40" s="655"/>
      <c r="AV40" s="655"/>
      <c r="AW40" s="655"/>
      <c r="AX40" s="655"/>
      <c r="AY40" s="656"/>
      <c r="AZ40" s="621" t="s">
        <v>142</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104</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6480</v>
      </c>
      <c r="CS40" s="622"/>
      <c r="CT40" s="622"/>
      <c r="CU40" s="622"/>
      <c r="CV40" s="622"/>
      <c r="CW40" s="622"/>
      <c r="CX40" s="622"/>
      <c r="CY40" s="623"/>
      <c r="CZ40" s="624">
        <v>0.1</v>
      </c>
      <c r="DA40" s="636"/>
      <c r="DB40" s="636"/>
      <c r="DC40" s="637"/>
      <c r="DD40" s="627">
        <v>332</v>
      </c>
      <c r="DE40" s="622"/>
      <c r="DF40" s="622"/>
      <c r="DG40" s="622"/>
      <c r="DH40" s="622"/>
      <c r="DI40" s="622"/>
      <c r="DJ40" s="622"/>
      <c r="DK40" s="623"/>
      <c r="DL40" s="627">
        <v>332</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357</v>
      </c>
      <c r="C41" s="603"/>
      <c r="D41" s="603"/>
      <c r="E41" s="603"/>
      <c r="F41" s="603"/>
      <c r="G41" s="603"/>
      <c r="H41" s="603"/>
      <c r="I41" s="603"/>
      <c r="J41" s="603"/>
      <c r="K41" s="603"/>
      <c r="L41" s="603"/>
      <c r="M41" s="603"/>
      <c r="N41" s="603"/>
      <c r="O41" s="603"/>
      <c r="P41" s="603"/>
      <c r="Q41" s="604"/>
      <c r="R41" s="605">
        <v>7190783</v>
      </c>
      <c r="S41" s="646"/>
      <c r="T41" s="646"/>
      <c r="U41" s="646"/>
      <c r="V41" s="646"/>
      <c r="W41" s="646"/>
      <c r="X41" s="646"/>
      <c r="Y41" s="649"/>
      <c r="Z41" s="650">
        <v>100</v>
      </c>
      <c r="AA41" s="650"/>
      <c r="AB41" s="650"/>
      <c r="AC41" s="650"/>
      <c r="AD41" s="651">
        <v>4056648</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98971</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141</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141</v>
      </c>
      <c r="CS41" s="634"/>
      <c r="CT41" s="634"/>
      <c r="CU41" s="634"/>
      <c r="CV41" s="634"/>
      <c r="CW41" s="634"/>
      <c r="CX41" s="634"/>
      <c r="CY41" s="635"/>
      <c r="CZ41" s="624" t="s">
        <v>141</v>
      </c>
      <c r="DA41" s="636"/>
      <c r="DB41" s="636"/>
      <c r="DC41" s="637"/>
      <c r="DD41" s="627" t="s">
        <v>141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361</v>
      </c>
      <c r="AR42" s="667"/>
      <c r="AS42" s="667"/>
      <c r="AT42" s="667"/>
      <c r="AU42" s="667"/>
      <c r="AV42" s="667"/>
      <c r="AW42" s="667"/>
      <c r="AX42" s="667"/>
      <c r="AY42" s="668"/>
      <c r="AZ42" s="605">
        <v>272390</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335</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685204</v>
      </c>
      <c r="CS42" s="634"/>
      <c r="CT42" s="634"/>
      <c r="CU42" s="634"/>
      <c r="CV42" s="634"/>
      <c r="CW42" s="634"/>
      <c r="CX42" s="634"/>
      <c r="CY42" s="635"/>
      <c r="CZ42" s="624">
        <v>9.6999999999999993</v>
      </c>
      <c r="DA42" s="636"/>
      <c r="DB42" s="636"/>
      <c r="DC42" s="637"/>
      <c r="DD42" s="627">
        <v>148692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364</v>
      </c>
      <c r="CD43" s="618" t="s">
        <v>365</v>
      </c>
      <c r="CE43" s="619"/>
      <c r="CF43" s="619"/>
      <c r="CG43" s="619"/>
      <c r="CH43" s="619"/>
      <c r="CI43" s="619"/>
      <c r="CJ43" s="619"/>
      <c r="CK43" s="619"/>
      <c r="CL43" s="619"/>
      <c r="CM43" s="619"/>
      <c r="CN43" s="619"/>
      <c r="CO43" s="619"/>
      <c r="CP43" s="619"/>
      <c r="CQ43" s="620"/>
      <c r="CR43" s="621">
        <v>25302</v>
      </c>
      <c r="CS43" s="634"/>
      <c r="CT43" s="634"/>
      <c r="CU43" s="634"/>
      <c r="CV43" s="634"/>
      <c r="CW43" s="634"/>
      <c r="CX43" s="634"/>
      <c r="CY43" s="635"/>
      <c r="CZ43" s="624">
        <v>0.4</v>
      </c>
      <c r="DA43" s="636"/>
      <c r="DB43" s="636"/>
      <c r="DC43" s="637"/>
      <c r="DD43" s="627">
        <v>25012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367</v>
      </c>
      <c r="CG44" s="619"/>
      <c r="CH44" s="619"/>
      <c r="CI44" s="619"/>
      <c r="CJ44" s="619"/>
      <c r="CK44" s="619"/>
      <c r="CL44" s="619"/>
      <c r="CM44" s="619"/>
      <c r="CN44" s="619"/>
      <c r="CO44" s="619"/>
      <c r="CP44" s="619"/>
      <c r="CQ44" s="620"/>
      <c r="CR44" s="621">
        <v>678697</v>
      </c>
      <c r="CS44" s="622"/>
      <c r="CT44" s="622"/>
      <c r="CU44" s="622"/>
      <c r="CV44" s="622"/>
      <c r="CW44" s="622"/>
      <c r="CX44" s="622"/>
      <c r="CY44" s="623"/>
      <c r="CZ44" s="624">
        <v>9.6</v>
      </c>
      <c r="DA44" s="625"/>
      <c r="DB44" s="625"/>
      <c r="DC44" s="626"/>
      <c r="DD44" s="627">
        <v>147976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428107</v>
      </c>
      <c r="CS45" s="634"/>
      <c r="CT45" s="634"/>
      <c r="CU45" s="634"/>
      <c r="CV45" s="634"/>
      <c r="CW45" s="634"/>
      <c r="CX45" s="634"/>
      <c r="CY45" s="635"/>
      <c r="CZ45" s="624">
        <v>6.1</v>
      </c>
      <c r="DA45" s="636"/>
      <c r="DB45" s="636"/>
      <c r="DC45" s="637"/>
      <c r="DD45" s="627">
        <v>44673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370</v>
      </c>
      <c r="CG46" s="619"/>
      <c r="CH46" s="619"/>
      <c r="CI46" s="619"/>
      <c r="CJ46" s="619"/>
      <c r="CK46" s="619"/>
      <c r="CL46" s="619"/>
      <c r="CM46" s="619"/>
      <c r="CN46" s="619"/>
      <c r="CO46" s="619"/>
      <c r="CP46" s="619"/>
      <c r="CQ46" s="620"/>
      <c r="CR46" s="621">
        <v>148691</v>
      </c>
      <c r="CS46" s="622"/>
      <c r="CT46" s="622"/>
      <c r="CU46" s="622"/>
      <c r="CV46" s="622"/>
      <c r="CW46" s="622"/>
      <c r="CX46" s="622"/>
      <c r="CY46" s="623"/>
      <c r="CZ46" s="624">
        <v>2.1</v>
      </c>
      <c r="DA46" s="625"/>
      <c r="DB46" s="625"/>
      <c r="DC46" s="626"/>
      <c r="DD46" s="627">
        <v>89335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371</v>
      </c>
      <c r="CG47" s="619"/>
      <c r="CH47" s="619"/>
      <c r="CI47" s="619"/>
      <c r="CJ47" s="619"/>
      <c r="CK47" s="619"/>
      <c r="CL47" s="619"/>
      <c r="CM47" s="619"/>
      <c r="CN47" s="619"/>
      <c r="CO47" s="619"/>
      <c r="CP47" s="619"/>
      <c r="CQ47" s="620"/>
      <c r="CR47" s="621">
        <v>6507</v>
      </c>
      <c r="CS47" s="634"/>
      <c r="CT47" s="634"/>
      <c r="CU47" s="634"/>
      <c r="CV47" s="634"/>
      <c r="CW47" s="634"/>
      <c r="CX47" s="634"/>
      <c r="CY47" s="635"/>
      <c r="CZ47" s="624">
        <v>0.1</v>
      </c>
      <c r="DA47" s="636"/>
      <c r="DB47" s="636"/>
      <c r="DC47" s="637"/>
      <c r="DD47" s="627">
        <v>716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372</v>
      </c>
      <c r="CG48" s="619"/>
      <c r="CH48" s="619"/>
      <c r="CI48" s="619"/>
      <c r="CJ48" s="619"/>
      <c r="CK48" s="619"/>
      <c r="CL48" s="619"/>
      <c r="CM48" s="619"/>
      <c r="CN48" s="619"/>
      <c r="CO48" s="619"/>
      <c r="CP48" s="619"/>
      <c r="CQ48" s="620"/>
      <c r="CR48" s="621" t="s">
        <v>142</v>
      </c>
      <c r="CS48" s="622"/>
      <c r="CT48" s="622"/>
      <c r="CU48" s="622"/>
      <c r="CV48" s="622"/>
      <c r="CW48" s="622"/>
      <c r="CX48" s="622"/>
      <c r="CY48" s="623"/>
      <c r="CZ48" s="624" t="s">
        <v>142</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373</v>
      </c>
      <c r="CE49" s="603"/>
      <c r="CF49" s="603"/>
      <c r="CG49" s="603"/>
      <c r="CH49" s="603"/>
      <c r="CI49" s="603"/>
      <c r="CJ49" s="603"/>
      <c r="CK49" s="603"/>
      <c r="CL49" s="603"/>
      <c r="CM49" s="603"/>
      <c r="CN49" s="603"/>
      <c r="CO49" s="603"/>
      <c r="CP49" s="603"/>
      <c r="CQ49" s="604"/>
      <c r="CR49" s="605">
        <v>7047006</v>
      </c>
      <c r="CS49" s="606"/>
      <c r="CT49" s="606"/>
      <c r="CU49" s="606"/>
      <c r="CV49" s="606"/>
      <c r="CW49" s="606"/>
      <c r="CX49" s="606"/>
      <c r="CY49" s="607"/>
      <c r="CZ49" s="608">
        <v>100</v>
      </c>
      <c r="DA49" s="609"/>
      <c r="DB49" s="609"/>
      <c r="DC49" s="610"/>
      <c r="DD49" s="611">
        <v>4516352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EAHqDgfqQiHDUjgw0tEnHv1GFb2eBoh/3agYobHtLY28zS+SMeSbJOjXx9ArpAjtHYp7/26sqb2HiyLSXyEw==" saltValue="vcvrcH9dyeMzCCFWD8GP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396</v>
      </c>
      <c r="C7" s="1048"/>
      <c r="D7" s="1048"/>
      <c r="E7" s="1048"/>
      <c r="F7" s="1048"/>
      <c r="G7" s="1048"/>
      <c r="H7" s="1048"/>
      <c r="I7" s="1048"/>
      <c r="J7" s="1048"/>
      <c r="K7" s="1048"/>
      <c r="L7" s="1048"/>
      <c r="M7" s="1048"/>
      <c r="N7" s="1048"/>
      <c r="O7" s="1048"/>
      <c r="P7" s="1049"/>
      <c r="Q7" s="1102">
        <v>7179</v>
      </c>
      <c r="R7" s="1103"/>
      <c r="S7" s="1103"/>
      <c r="T7" s="1103"/>
      <c r="U7" s="1103"/>
      <c r="V7" s="1103">
        <v>7041</v>
      </c>
      <c r="W7" s="1103"/>
      <c r="X7" s="1103"/>
      <c r="Y7" s="1103"/>
      <c r="Z7" s="1103"/>
      <c r="AA7" s="1103">
        <v>139</v>
      </c>
      <c r="AB7" s="1103"/>
      <c r="AC7" s="1103"/>
      <c r="AD7" s="1103"/>
      <c r="AE7" s="1104"/>
      <c r="AF7" s="1105">
        <v>123</v>
      </c>
      <c r="AG7" s="1106"/>
      <c r="AH7" s="1106"/>
      <c r="AI7" s="1106"/>
      <c r="AJ7" s="1107"/>
      <c r="AK7" s="1108">
        <v>65</v>
      </c>
      <c r="AL7" s="1109"/>
      <c r="AM7" s="1109"/>
      <c r="AN7" s="1109"/>
      <c r="AO7" s="1109"/>
      <c r="AP7" s="1109">
        <v>8555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-28</v>
      </c>
      <c r="CI7" s="1097"/>
      <c r="CJ7" s="1097"/>
      <c r="CK7" s="1097"/>
      <c r="CL7" s="1098"/>
      <c r="CM7" s="1096">
        <v>132</v>
      </c>
      <c r="CN7" s="1097"/>
      <c r="CO7" s="1097"/>
      <c r="CP7" s="1097"/>
      <c r="CQ7" s="1098"/>
      <c r="CR7" s="1096" t="s">
        <v>612</v>
      </c>
      <c r="CS7" s="1097"/>
      <c r="CT7" s="1097"/>
      <c r="CU7" s="1097"/>
      <c r="CV7" s="1098"/>
      <c r="CW7" s="1096" t="s">
        <v>595</v>
      </c>
      <c r="CX7" s="1097"/>
      <c r="CY7" s="1097"/>
      <c r="CZ7" s="1097"/>
      <c r="DA7" s="1098"/>
      <c r="DB7" s="1096" t="s">
        <v>613</v>
      </c>
      <c r="DC7" s="1097"/>
      <c r="DD7" s="1097"/>
      <c r="DE7" s="1097"/>
      <c r="DF7" s="1098"/>
      <c r="DG7" s="1096" t="s">
        <v>613</v>
      </c>
      <c r="DH7" s="1097"/>
      <c r="DI7" s="1097"/>
      <c r="DJ7" s="1097"/>
      <c r="DK7" s="1098"/>
      <c r="DL7" s="1096" t="s">
        <v>613</v>
      </c>
      <c r="DM7" s="1097"/>
      <c r="DN7" s="1097"/>
      <c r="DO7" s="1097"/>
      <c r="DP7" s="1098"/>
      <c r="DQ7" s="1096" t="s">
        <v>613</v>
      </c>
      <c r="DR7" s="1097"/>
      <c r="DS7" s="1097"/>
      <c r="DT7" s="1097"/>
      <c r="DU7" s="1098"/>
      <c r="DV7" s="1099"/>
      <c r="DW7" s="1100"/>
      <c r="DX7" s="1100"/>
      <c r="DY7" s="1100"/>
      <c r="DZ7" s="1101"/>
      <c r="EA7" s="234"/>
    </row>
    <row r="8" spans="1:131" s="235" customFormat="1" ht="26.25" customHeight="1">
      <c r="A8" s="238">
        <v>2</v>
      </c>
      <c r="B8" s="1030" t="s">
        <v>397</v>
      </c>
      <c r="C8" s="1031"/>
      <c r="D8" s="1031"/>
      <c r="E8" s="1031"/>
      <c r="F8" s="1031"/>
      <c r="G8" s="1031"/>
      <c r="H8" s="1031"/>
      <c r="I8" s="1031"/>
      <c r="J8" s="1031"/>
      <c r="K8" s="1031"/>
      <c r="L8" s="1031"/>
      <c r="M8" s="1031"/>
      <c r="N8" s="1031"/>
      <c r="O8" s="1031"/>
      <c r="P8" s="1032"/>
      <c r="Q8" s="1038">
        <v>12</v>
      </c>
      <c r="R8" s="1039"/>
      <c r="S8" s="1039"/>
      <c r="T8" s="1039"/>
      <c r="U8" s="1039"/>
      <c r="V8" s="1039">
        <v>6</v>
      </c>
      <c r="W8" s="1039"/>
      <c r="X8" s="1039"/>
      <c r="Y8" s="1039"/>
      <c r="Z8" s="1039"/>
      <c r="AA8" s="1039">
        <v>5</v>
      </c>
      <c r="AB8" s="1039"/>
      <c r="AC8" s="1039"/>
      <c r="AD8" s="1039"/>
      <c r="AE8" s="1040"/>
      <c r="AF8" s="1035">
        <v>5</v>
      </c>
      <c r="AG8" s="1036"/>
      <c r="AH8" s="1036"/>
      <c r="AI8" s="1036"/>
      <c r="AJ8" s="1037"/>
      <c r="AK8" s="1080" t="s">
        <v>595</v>
      </c>
      <c r="AL8" s="1081"/>
      <c r="AM8" s="1081"/>
      <c r="AN8" s="1081"/>
      <c r="AO8" s="1081"/>
      <c r="AP8" s="1081" t="s">
        <v>595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0</v>
      </c>
      <c r="CI8" s="990"/>
      <c r="CJ8" s="990"/>
      <c r="CK8" s="990"/>
      <c r="CL8" s="991"/>
      <c r="CM8" s="989">
        <v>-3</v>
      </c>
      <c r="CN8" s="990"/>
      <c r="CO8" s="990"/>
      <c r="CP8" s="990"/>
      <c r="CQ8" s="991"/>
      <c r="CR8" s="989">
        <v>25</v>
      </c>
      <c r="CS8" s="990"/>
      <c r="CT8" s="990"/>
      <c r="CU8" s="990"/>
      <c r="CV8" s="991"/>
      <c r="CW8" s="989" t="s">
        <v>612</v>
      </c>
      <c r="CX8" s="990"/>
      <c r="CY8" s="990"/>
      <c r="CZ8" s="990"/>
      <c r="DA8" s="991"/>
      <c r="DB8" s="989" t="s">
        <v>613</v>
      </c>
      <c r="DC8" s="990"/>
      <c r="DD8" s="990"/>
      <c r="DE8" s="990"/>
      <c r="DF8" s="991"/>
      <c r="DG8" s="989" t="s">
        <v>613</v>
      </c>
      <c r="DH8" s="990"/>
      <c r="DI8" s="990"/>
      <c r="DJ8" s="990"/>
      <c r="DK8" s="991"/>
      <c r="DL8" s="989" t="s">
        <v>613</v>
      </c>
      <c r="DM8" s="990"/>
      <c r="DN8" s="990"/>
      <c r="DO8" s="990"/>
      <c r="DP8" s="991"/>
      <c r="DQ8" s="989" t="s">
        <v>613</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399</v>
      </c>
      <c r="B23" s="937" t="s">
        <v>400</v>
      </c>
      <c r="C23" s="938"/>
      <c r="D23" s="938"/>
      <c r="E23" s="938"/>
      <c r="F23" s="938"/>
      <c r="G23" s="938"/>
      <c r="H23" s="938"/>
      <c r="I23" s="938"/>
      <c r="J23" s="938"/>
      <c r="K23" s="938"/>
      <c r="L23" s="938"/>
      <c r="M23" s="938"/>
      <c r="N23" s="938"/>
      <c r="O23" s="938"/>
      <c r="P23" s="948"/>
      <c r="Q23" s="1067">
        <v>7191</v>
      </c>
      <c r="R23" s="1061"/>
      <c r="S23" s="1061"/>
      <c r="T23" s="1061"/>
      <c r="U23" s="1061"/>
      <c r="V23" s="1061">
        <v>7047</v>
      </c>
      <c r="W23" s="1061"/>
      <c r="X23" s="1061"/>
      <c r="Y23" s="1061"/>
      <c r="Z23" s="1061"/>
      <c r="AA23" s="1061">
        <v>144</v>
      </c>
      <c r="AB23" s="1061"/>
      <c r="AC23" s="1061"/>
      <c r="AD23" s="1061"/>
      <c r="AE23" s="1068"/>
      <c r="AF23" s="1069">
        <v>128</v>
      </c>
      <c r="AG23" s="1061"/>
      <c r="AH23" s="1061"/>
      <c r="AI23" s="1061"/>
      <c r="AJ23" s="1070"/>
      <c r="AK23" s="1071"/>
      <c r="AL23" s="1072"/>
      <c r="AM23" s="1072"/>
      <c r="AN23" s="1072"/>
      <c r="AO23" s="1072"/>
      <c r="AP23" s="1061">
        <v>855</v>
      </c>
      <c r="AQ23" s="1061"/>
      <c r="AR23" s="1061"/>
      <c r="AS23" s="1061"/>
      <c r="AT23" s="1061"/>
      <c r="AU23" s="1062"/>
      <c r="AV23" s="1062"/>
      <c r="AW23" s="1062"/>
      <c r="AX23" s="1062"/>
      <c r="AY23" s="1063"/>
      <c r="AZ23" s="1064" t="s">
        <v>141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411</v>
      </c>
      <c r="C28" s="1048"/>
      <c r="D28" s="1048"/>
      <c r="E28" s="1048"/>
      <c r="F28" s="1048"/>
      <c r="G28" s="1048"/>
      <c r="H28" s="1048"/>
      <c r="I28" s="1048"/>
      <c r="J28" s="1048"/>
      <c r="K28" s="1048"/>
      <c r="L28" s="1048"/>
      <c r="M28" s="1048"/>
      <c r="N28" s="1048"/>
      <c r="O28" s="1048"/>
      <c r="P28" s="1049"/>
      <c r="Q28" s="1050">
        <v>1169</v>
      </c>
      <c r="R28" s="1051"/>
      <c r="S28" s="1051"/>
      <c r="T28" s="1051"/>
      <c r="U28" s="1051"/>
      <c r="V28" s="1051">
        <v>1120</v>
      </c>
      <c r="W28" s="1051"/>
      <c r="X28" s="1051"/>
      <c r="Y28" s="1051"/>
      <c r="Z28" s="1051"/>
      <c r="AA28" s="1051">
        <v>49</v>
      </c>
      <c r="AB28" s="1051"/>
      <c r="AC28" s="1051"/>
      <c r="AD28" s="1051"/>
      <c r="AE28" s="1052"/>
      <c r="AF28" s="1053">
        <v>49</v>
      </c>
      <c r="AG28" s="1051"/>
      <c r="AH28" s="1051"/>
      <c r="AI28" s="1051"/>
      <c r="AJ28" s="1054"/>
      <c r="AK28" s="1042">
        <v>104</v>
      </c>
      <c r="AL28" s="1043"/>
      <c r="AM28" s="1043"/>
      <c r="AN28" s="1043"/>
      <c r="AO28" s="1043"/>
      <c r="AP28" s="1043" t="s">
        <v>595</v>
      </c>
      <c r="AQ28" s="1043"/>
      <c r="AR28" s="1043"/>
      <c r="AS28" s="1043"/>
      <c r="AT28" s="1043"/>
      <c r="AU28" s="1043" t="s">
        <v>595</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412</v>
      </c>
      <c r="C29" s="1031"/>
      <c r="D29" s="1031"/>
      <c r="E29" s="1031"/>
      <c r="F29" s="1031"/>
      <c r="G29" s="1031"/>
      <c r="H29" s="1031"/>
      <c r="I29" s="1031"/>
      <c r="J29" s="1031"/>
      <c r="K29" s="1031"/>
      <c r="L29" s="1031"/>
      <c r="M29" s="1031"/>
      <c r="N29" s="1031"/>
      <c r="O29" s="1031"/>
      <c r="P29" s="1032"/>
      <c r="Q29" s="1038">
        <v>1001</v>
      </c>
      <c r="R29" s="1039"/>
      <c r="S29" s="1039"/>
      <c r="T29" s="1039"/>
      <c r="U29" s="1039"/>
      <c r="V29" s="1039">
        <v>897</v>
      </c>
      <c r="W29" s="1039"/>
      <c r="X29" s="1039"/>
      <c r="Y29" s="1039"/>
      <c r="Z29" s="1039"/>
      <c r="AA29" s="1039">
        <v>103</v>
      </c>
      <c r="AB29" s="1039"/>
      <c r="AC29" s="1039"/>
      <c r="AD29" s="1039"/>
      <c r="AE29" s="1040"/>
      <c r="AF29" s="1035">
        <v>103</v>
      </c>
      <c r="AG29" s="1036"/>
      <c r="AH29" s="1036"/>
      <c r="AI29" s="1036"/>
      <c r="AJ29" s="1037"/>
      <c r="AK29" s="980">
        <v>157</v>
      </c>
      <c r="AL29" s="971"/>
      <c r="AM29" s="971"/>
      <c r="AN29" s="971"/>
      <c r="AO29" s="971"/>
      <c r="AP29" s="971" t="s">
        <v>595</v>
      </c>
      <c r="AQ29" s="971"/>
      <c r="AR29" s="971"/>
      <c r="AS29" s="971"/>
      <c r="AT29" s="971"/>
      <c r="AU29" s="971" t="s">
        <v>595</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413</v>
      </c>
      <c r="C30" s="1031"/>
      <c r="D30" s="1031"/>
      <c r="E30" s="1031"/>
      <c r="F30" s="1031"/>
      <c r="G30" s="1031"/>
      <c r="H30" s="1031"/>
      <c r="I30" s="1031"/>
      <c r="J30" s="1031"/>
      <c r="K30" s="1031"/>
      <c r="L30" s="1031"/>
      <c r="M30" s="1031"/>
      <c r="N30" s="1031"/>
      <c r="O30" s="1031"/>
      <c r="P30" s="1032"/>
      <c r="Q30" s="1038">
        <v>104</v>
      </c>
      <c r="R30" s="1039"/>
      <c r="S30" s="1039"/>
      <c r="T30" s="1039"/>
      <c r="U30" s="1039"/>
      <c r="V30" s="1039">
        <v>98</v>
      </c>
      <c r="W30" s="1039"/>
      <c r="X30" s="1039"/>
      <c r="Y30" s="1039"/>
      <c r="Z30" s="1039"/>
      <c r="AA30" s="1039">
        <v>6</v>
      </c>
      <c r="AB30" s="1039"/>
      <c r="AC30" s="1039"/>
      <c r="AD30" s="1039"/>
      <c r="AE30" s="1040"/>
      <c r="AF30" s="1035">
        <v>6</v>
      </c>
      <c r="AG30" s="1036"/>
      <c r="AH30" s="1036"/>
      <c r="AI30" s="1036"/>
      <c r="AJ30" s="1037"/>
      <c r="AK30" s="980">
        <v>31</v>
      </c>
      <c r="AL30" s="971"/>
      <c r="AM30" s="971"/>
      <c r="AN30" s="971"/>
      <c r="AO30" s="971"/>
      <c r="AP30" s="971" t="s">
        <v>595</v>
      </c>
      <c r="AQ30" s="971"/>
      <c r="AR30" s="971"/>
      <c r="AS30" s="971"/>
      <c r="AT30" s="971"/>
      <c r="AU30" s="971" t="s">
        <v>595</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414</v>
      </c>
      <c r="C31" s="1031"/>
      <c r="D31" s="1031"/>
      <c r="E31" s="1031"/>
      <c r="F31" s="1031"/>
      <c r="G31" s="1031"/>
      <c r="H31" s="1031"/>
      <c r="I31" s="1031"/>
      <c r="J31" s="1031"/>
      <c r="K31" s="1031"/>
      <c r="L31" s="1031"/>
      <c r="M31" s="1031"/>
      <c r="N31" s="1031"/>
      <c r="O31" s="1031"/>
      <c r="P31" s="1032"/>
      <c r="Q31" s="1038">
        <v>171</v>
      </c>
      <c r="R31" s="1039"/>
      <c r="S31" s="1039"/>
      <c r="T31" s="1039"/>
      <c r="U31" s="1039"/>
      <c r="V31" s="1039">
        <v>170</v>
      </c>
      <c r="W31" s="1039"/>
      <c r="X31" s="1039"/>
      <c r="Y31" s="1039"/>
      <c r="Z31" s="1039"/>
      <c r="AA31" s="1039">
        <v>0</v>
      </c>
      <c r="AB31" s="1039"/>
      <c r="AC31" s="1039"/>
      <c r="AD31" s="1039"/>
      <c r="AE31" s="1040"/>
      <c r="AF31" s="1035">
        <v>60</v>
      </c>
      <c r="AG31" s="1036"/>
      <c r="AH31" s="1036"/>
      <c r="AI31" s="1036"/>
      <c r="AJ31" s="1037"/>
      <c r="AK31" s="980">
        <v>1</v>
      </c>
      <c r="AL31" s="971"/>
      <c r="AM31" s="971"/>
      <c r="AN31" s="971"/>
      <c r="AO31" s="971"/>
      <c r="AP31" s="971">
        <v>1082</v>
      </c>
      <c r="AQ31" s="971"/>
      <c r="AR31" s="971"/>
      <c r="AS31" s="971"/>
      <c r="AT31" s="971"/>
      <c r="AU31" s="971">
        <v>4</v>
      </c>
      <c r="AV31" s="971"/>
      <c r="AW31" s="971"/>
      <c r="AX31" s="971"/>
      <c r="AY31" s="971"/>
      <c r="AZ31" s="1041" t="s">
        <v>595</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416</v>
      </c>
      <c r="C32" s="1031"/>
      <c r="D32" s="1031"/>
      <c r="E32" s="1031"/>
      <c r="F32" s="1031"/>
      <c r="G32" s="1031"/>
      <c r="H32" s="1031"/>
      <c r="I32" s="1031"/>
      <c r="J32" s="1031"/>
      <c r="K32" s="1031"/>
      <c r="L32" s="1031"/>
      <c r="M32" s="1031"/>
      <c r="N32" s="1031"/>
      <c r="O32" s="1031"/>
      <c r="P32" s="1032"/>
      <c r="Q32" s="1038">
        <v>315</v>
      </c>
      <c r="R32" s="1039"/>
      <c r="S32" s="1039"/>
      <c r="T32" s="1039"/>
      <c r="U32" s="1039"/>
      <c r="V32" s="1039">
        <v>291</v>
      </c>
      <c r="W32" s="1039"/>
      <c r="X32" s="1039"/>
      <c r="Y32" s="1039"/>
      <c r="Z32" s="1039"/>
      <c r="AA32" s="1039">
        <v>23</v>
      </c>
      <c r="AB32" s="1039"/>
      <c r="AC32" s="1039"/>
      <c r="AD32" s="1039"/>
      <c r="AE32" s="1040"/>
      <c r="AF32" s="1035" t="s">
        <v>417</v>
      </c>
      <c r="AG32" s="1036"/>
      <c r="AH32" s="1036"/>
      <c r="AI32" s="1036"/>
      <c r="AJ32" s="1037"/>
      <c r="AK32" s="980">
        <v>184</v>
      </c>
      <c r="AL32" s="971"/>
      <c r="AM32" s="971"/>
      <c r="AN32" s="971"/>
      <c r="AO32" s="971"/>
      <c r="AP32" s="971">
        <v>912</v>
      </c>
      <c r="AQ32" s="971"/>
      <c r="AR32" s="971"/>
      <c r="AS32" s="971"/>
      <c r="AT32" s="971"/>
      <c r="AU32" s="971">
        <v>912</v>
      </c>
      <c r="AV32" s="971"/>
      <c r="AW32" s="971"/>
      <c r="AX32" s="971"/>
      <c r="AY32" s="971"/>
      <c r="AZ32" s="1041" t="s">
        <v>595</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419</v>
      </c>
      <c r="C33" s="1031"/>
      <c r="D33" s="1031"/>
      <c r="E33" s="1031"/>
      <c r="F33" s="1031"/>
      <c r="G33" s="1031"/>
      <c r="H33" s="1031"/>
      <c r="I33" s="1031"/>
      <c r="J33" s="1031"/>
      <c r="K33" s="1031"/>
      <c r="L33" s="1031"/>
      <c r="M33" s="1031"/>
      <c r="N33" s="1031"/>
      <c r="O33" s="1031"/>
      <c r="P33" s="1032"/>
      <c r="Q33" s="1038">
        <v>273</v>
      </c>
      <c r="R33" s="1039"/>
      <c r="S33" s="1039"/>
      <c r="T33" s="1039"/>
      <c r="U33" s="1039"/>
      <c r="V33" s="1039">
        <v>267</v>
      </c>
      <c r="W33" s="1039"/>
      <c r="X33" s="1039"/>
      <c r="Y33" s="1039"/>
      <c r="Z33" s="1039"/>
      <c r="AA33" s="1039">
        <v>5</v>
      </c>
      <c r="AB33" s="1039"/>
      <c r="AC33" s="1039"/>
      <c r="AD33" s="1039"/>
      <c r="AE33" s="1040"/>
      <c r="AF33" s="1035" t="s">
        <v>420</v>
      </c>
      <c r="AG33" s="1036"/>
      <c r="AH33" s="1036"/>
      <c r="AI33" s="1036"/>
      <c r="AJ33" s="1037"/>
      <c r="AK33" s="980">
        <v>165</v>
      </c>
      <c r="AL33" s="971"/>
      <c r="AM33" s="971"/>
      <c r="AN33" s="971"/>
      <c r="AO33" s="971"/>
      <c r="AP33" s="971">
        <v>1178</v>
      </c>
      <c r="AQ33" s="971"/>
      <c r="AR33" s="971"/>
      <c r="AS33" s="971"/>
      <c r="AT33" s="971"/>
      <c r="AU33" s="971">
        <v>1178</v>
      </c>
      <c r="AV33" s="971"/>
      <c r="AW33" s="971"/>
      <c r="AX33" s="971"/>
      <c r="AY33" s="971"/>
      <c r="AZ33" s="1041" t="s">
        <v>595</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399</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218</v>
      </c>
      <c r="AG63" s="959"/>
      <c r="AH63" s="959"/>
      <c r="AI63" s="959"/>
      <c r="AJ63" s="1022"/>
      <c r="AK63" s="1023"/>
      <c r="AL63" s="963"/>
      <c r="AM63" s="963"/>
      <c r="AN63" s="963"/>
      <c r="AO63" s="963"/>
      <c r="AP63" s="959">
        <v>3172</v>
      </c>
      <c r="AQ63" s="959"/>
      <c r="AR63" s="959"/>
      <c r="AS63" s="959"/>
      <c r="AT63" s="959"/>
      <c r="AU63" s="959">
        <v>2094</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405</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596</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612</v>
      </c>
      <c r="AQ68" s="982"/>
      <c r="AR68" s="982"/>
      <c r="AS68" s="982"/>
      <c r="AT68" s="982"/>
      <c r="AU68" s="982" t="s">
        <v>613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597</v>
      </c>
      <c r="C69" s="975"/>
      <c r="D69" s="975"/>
      <c r="E69" s="975"/>
      <c r="F69" s="975"/>
      <c r="G69" s="975"/>
      <c r="H69" s="975"/>
      <c r="I69" s="975"/>
      <c r="J69" s="975"/>
      <c r="K69" s="975"/>
      <c r="L69" s="975"/>
      <c r="M69" s="975"/>
      <c r="N69" s="975"/>
      <c r="O69" s="975"/>
      <c r="P69" s="976"/>
      <c r="Q69" s="977">
        <v>229</v>
      </c>
      <c r="R69" s="971"/>
      <c r="S69" s="971"/>
      <c r="T69" s="971"/>
      <c r="U69" s="971"/>
      <c r="V69" s="971">
        <v>229</v>
      </c>
      <c r="W69" s="971"/>
      <c r="X69" s="971"/>
      <c r="Y69" s="971"/>
      <c r="Z69" s="971"/>
      <c r="AA69" s="971">
        <v>0</v>
      </c>
      <c r="AB69" s="971"/>
      <c r="AC69" s="971"/>
      <c r="AD69" s="971"/>
      <c r="AE69" s="971"/>
      <c r="AF69" s="971" t="s">
        <v>612</v>
      </c>
      <c r="AG69" s="971"/>
      <c r="AH69" s="971"/>
      <c r="AI69" s="971"/>
      <c r="AJ69" s="971"/>
      <c r="AK69" s="971" t="s">
        <v>612</v>
      </c>
      <c r="AL69" s="971"/>
      <c r="AM69" s="971"/>
      <c r="AN69" s="971"/>
      <c r="AO69" s="971"/>
      <c r="AP69" s="971">
        <v>92</v>
      </c>
      <c r="AQ69" s="971"/>
      <c r="AR69" s="971"/>
      <c r="AS69" s="971"/>
      <c r="AT69" s="971"/>
      <c r="AU69" s="971" t="s">
        <v>613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598</v>
      </c>
      <c r="C70" s="975"/>
      <c r="D70" s="975"/>
      <c r="E70" s="975"/>
      <c r="F70" s="975"/>
      <c r="G70" s="975"/>
      <c r="H70" s="975"/>
      <c r="I70" s="975"/>
      <c r="J70" s="975"/>
      <c r="K70" s="975"/>
      <c r="L70" s="975"/>
      <c r="M70" s="975"/>
      <c r="N70" s="975"/>
      <c r="O70" s="975"/>
      <c r="P70" s="976"/>
      <c r="Q70" s="977">
        <v>1</v>
      </c>
      <c r="R70" s="971"/>
      <c r="S70" s="971"/>
      <c r="T70" s="971"/>
      <c r="U70" s="971"/>
      <c r="V70" s="971">
        <v>1</v>
      </c>
      <c r="W70" s="971"/>
      <c r="X70" s="971"/>
      <c r="Y70" s="971"/>
      <c r="Z70" s="971"/>
      <c r="AA70" s="971">
        <v>0</v>
      </c>
      <c r="AB70" s="971"/>
      <c r="AC70" s="971"/>
      <c r="AD70" s="971"/>
      <c r="AE70" s="971"/>
      <c r="AF70" s="971" t="s">
        <v>612</v>
      </c>
      <c r="AG70" s="971"/>
      <c r="AH70" s="971"/>
      <c r="AI70" s="971"/>
      <c r="AJ70" s="971"/>
      <c r="AK70" s="971" t="s">
        <v>612</v>
      </c>
      <c r="AL70" s="971"/>
      <c r="AM70" s="971"/>
      <c r="AN70" s="971"/>
      <c r="AO70" s="971"/>
      <c r="AP70" s="971" t="s">
        <v>612</v>
      </c>
      <c r="AQ70" s="971"/>
      <c r="AR70" s="971"/>
      <c r="AS70" s="971"/>
      <c r="AT70" s="971"/>
      <c r="AU70" s="971" t="s">
        <v>613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599</v>
      </c>
      <c r="C71" s="975"/>
      <c r="D71" s="975"/>
      <c r="E71" s="975"/>
      <c r="F71" s="975"/>
      <c r="G71" s="975"/>
      <c r="H71" s="975"/>
      <c r="I71" s="975"/>
      <c r="J71" s="975"/>
      <c r="K71" s="975"/>
      <c r="L71" s="975"/>
      <c r="M71" s="975"/>
      <c r="N71" s="975"/>
      <c r="O71" s="975"/>
      <c r="P71" s="976"/>
      <c r="Q71" s="977">
        <v>423</v>
      </c>
      <c r="R71" s="971"/>
      <c r="S71" s="971"/>
      <c r="T71" s="971"/>
      <c r="U71" s="971"/>
      <c r="V71" s="971">
        <v>423</v>
      </c>
      <c r="W71" s="971"/>
      <c r="X71" s="971"/>
      <c r="Y71" s="971"/>
      <c r="Z71" s="971"/>
      <c r="AA71" s="971">
        <v>0</v>
      </c>
      <c r="AB71" s="971"/>
      <c r="AC71" s="971"/>
      <c r="AD71" s="971"/>
      <c r="AE71" s="971"/>
      <c r="AF71" s="971" t="s">
        <v>612</v>
      </c>
      <c r="AG71" s="971"/>
      <c r="AH71" s="971"/>
      <c r="AI71" s="971"/>
      <c r="AJ71" s="971"/>
      <c r="AK71" s="971">
        <v>6</v>
      </c>
      <c r="AL71" s="971"/>
      <c r="AM71" s="971"/>
      <c r="AN71" s="971"/>
      <c r="AO71" s="971"/>
      <c r="AP71" s="971">
        <v>36</v>
      </c>
      <c r="AQ71" s="971"/>
      <c r="AR71" s="971"/>
      <c r="AS71" s="971"/>
      <c r="AT71" s="971"/>
      <c r="AU71" s="971" t="s">
        <v>613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600</v>
      </c>
      <c r="C72" s="975"/>
      <c r="D72" s="975"/>
      <c r="E72" s="975"/>
      <c r="F72" s="975"/>
      <c r="G72" s="975"/>
      <c r="H72" s="975"/>
      <c r="I72" s="975"/>
      <c r="J72" s="975"/>
      <c r="K72" s="975"/>
      <c r="L72" s="975"/>
      <c r="M72" s="975"/>
      <c r="N72" s="975"/>
      <c r="O72" s="975"/>
      <c r="P72" s="976"/>
      <c r="Q72" s="977">
        <v>599</v>
      </c>
      <c r="R72" s="971"/>
      <c r="S72" s="971"/>
      <c r="T72" s="971"/>
      <c r="U72" s="971"/>
      <c r="V72" s="971">
        <v>576</v>
      </c>
      <c r="W72" s="971"/>
      <c r="X72" s="971"/>
      <c r="Y72" s="971"/>
      <c r="Z72" s="971"/>
      <c r="AA72" s="971">
        <v>23</v>
      </c>
      <c r="AB72" s="971"/>
      <c r="AC72" s="971"/>
      <c r="AD72" s="971"/>
      <c r="AE72" s="971"/>
      <c r="AF72" s="971">
        <v>23</v>
      </c>
      <c r="AG72" s="971"/>
      <c r="AH72" s="971"/>
      <c r="AI72" s="971"/>
      <c r="AJ72" s="971"/>
      <c r="AK72" s="971">
        <v>33</v>
      </c>
      <c r="AL72" s="971"/>
      <c r="AM72" s="971"/>
      <c r="AN72" s="971"/>
      <c r="AO72" s="971"/>
      <c r="AP72" s="971" t="s">
        <v>612</v>
      </c>
      <c r="AQ72" s="971"/>
      <c r="AR72" s="971"/>
      <c r="AS72" s="971"/>
      <c r="AT72" s="971"/>
      <c r="AU72" s="971" t="s">
        <v>613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601</v>
      </c>
      <c r="C73" s="975"/>
      <c r="D73" s="975"/>
      <c r="E73" s="975"/>
      <c r="F73" s="975"/>
      <c r="G73" s="975"/>
      <c r="H73" s="975"/>
      <c r="I73" s="975"/>
      <c r="J73" s="975"/>
      <c r="K73" s="975"/>
      <c r="L73" s="975"/>
      <c r="M73" s="975"/>
      <c r="N73" s="975"/>
      <c r="O73" s="975"/>
      <c r="P73" s="976"/>
      <c r="Q73" s="977">
        <v>84</v>
      </c>
      <c r="R73" s="971"/>
      <c r="S73" s="971"/>
      <c r="T73" s="971"/>
      <c r="U73" s="971"/>
      <c r="V73" s="971">
        <v>79</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612</v>
      </c>
      <c r="AQ73" s="971"/>
      <c r="AR73" s="971"/>
      <c r="AS73" s="971"/>
      <c r="AT73" s="971"/>
      <c r="AU73" s="971" t="s">
        <v>613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602</v>
      </c>
      <c r="C74" s="975"/>
      <c r="D74" s="975"/>
      <c r="E74" s="975"/>
      <c r="F74" s="975"/>
      <c r="G74" s="975"/>
      <c r="H74" s="975"/>
      <c r="I74" s="975"/>
      <c r="J74" s="975"/>
      <c r="K74" s="975"/>
      <c r="L74" s="975"/>
      <c r="M74" s="975"/>
      <c r="N74" s="975"/>
      <c r="O74" s="975"/>
      <c r="P74" s="976"/>
      <c r="Q74" s="977">
        <v>288382</v>
      </c>
      <c r="R74" s="971"/>
      <c r="S74" s="971"/>
      <c r="T74" s="971"/>
      <c r="U74" s="971"/>
      <c r="V74" s="971">
        <v>283191</v>
      </c>
      <c r="W74" s="971"/>
      <c r="X74" s="971"/>
      <c r="Y74" s="971"/>
      <c r="Z74" s="971"/>
      <c r="AA74" s="971">
        <v>5190</v>
      </c>
      <c r="AB74" s="971"/>
      <c r="AC74" s="971"/>
      <c r="AD74" s="971"/>
      <c r="AE74" s="971"/>
      <c r="AF74" s="971">
        <v>5190</v>
      </c>
      <c r="AG74" s="971"/>
      <c r="AH74" s="971"/>
      <c r="AI74" s="971"/>
      <c r="AJ74" s="971"/>
      <c r="AK74" s="971" t="s">
        <v>612</v>
      </c>
      <c r="AL74" s="971"/>
      <c r="AM74" s="971"/>
      <c r="AN74" s="971"/>
      <c r="AO74" s="971"/>
      <c r="AP74" s="971" t="s">
        <v>612</v>
      </c>
      <c r="AQ74" s="971"/>
      <c r="AR74" s="971"/>
      <c r="AS74" s="971"/>
      <c r="AT74" s="971"/>
      <c r="AU74" s="971" t="s">
        <v>613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603</v>
      </c>
      <c r="C75" s="975"/>
      <c r="D75" s="975"/>
      <c r="E75" s="975"/>
      <c r="F75" s="975"/>
      <c r="G75" s="975"/>
      <c r="H75" s="975"/>
      <c r="I75" s="975"/>
      <c r="J75" s="975"/>
      <c r="K75" s="975"/>
      <c r="L75" s="975"/>
      <c r="M75" s="975"/>
      <c r="N75" s="975"/>
      <c r="O75" s="975"/>
      <c r="P75" s="976"/>
      <c r="Q75" s="978">
        <v>131</v>
      </c>
      <c r="R75" s="979"/>
      <c r="S75" s="979"/>
      <c r="T75" s="979"/>
      <c r="U75" s="980"/>
      <c r="V75" s="981">
        <v>126</v>
      </c>
      <c r="W75" s="979"/>
      <c r="X75" s="979"/>
      <c r="Y75" s="979"/>
      <c r="Z75" s="980"/>
      <c r="AA75" s="981">
        <v>6</v>
      </c>
      <c r="AB75" s="979"/>
      <c r="AC75" s="979"/>
      <c r="AD75" s="979"/>
      <c r="AE75" s="980"/>
      <c r="AF75" s="981">
        <v>6</v>
      </c>
      <c r="AG75" s="979"/>
      <c r="AH75" s="979"/>
      <c r="AI75" s="979"/>
      <c r="AJ75" s="980"/>
      <c r="AK75" s="981">
        <v>88</v>
      </c>
      <c r="AL75" s="979"/>
      <c r="AM75" s="979"/>
      <c r="AN75" s="979"/>
      <c r="AO75" s="980"/>
      <c r="AP75" s="981" t="s">
        <v>612</v>
      </c>
      <c r="AQ75" s="979"/>
      <c r="AR75" s="979"/>
      <c r="AS75" s="979"/>
      <c r="AT75" s="980"/>
      <c r="AU75" s="981" t="s">
        <v>613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5549</v>
      </c>
      <c r="AG88" s="959"/>
      <c r="AH88" s="959"/>
      <c r="AI88" s="959"/>
      <c r="AJ88" s="959"/>
      <c r="AK88" s="963"/>
      <c r="AL88" s="963"/>
      <c r="AM88" s="963"/>
      <c r="AN88" s="963"/>
      <c r="AO88" s="963"/>
      <c r="AP88" s="959">
        <v>128</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316</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316</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316</v>
      </c>
      <c r="DR109" s="896"/>
      <c r="DS109" s="896"/>
      <c r="DT109" s="896"/>
      <c r="DU109" s="897"/>
      <c r="DV109" s="898" t="s">
        <v>444</v>
      </c>
      <c r="DW109" s="896"/>
      <c r="DX109" s="896"/>
      <c r="DY109" s="896"/>
      <c r="DZ109" s="929"/>
    </row>
    <row r="110" spans="1:131" s="230" customFormat="1" ht="26.25" customHeight="1">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1151483</v>
      </c>
      <c r="AB110" s="889"/>
      <c r="AC110" s="889"/>
      <c r="AD110" s="889"/>
      <c r="AE110" s="890"/>
      <c r="AF110" s="891">
        <v>1172214</v>
      </c>
      <c r="AG110" s="889"/>
      <c r="AH110" s="889"/>
      <c r="AI110" s="889"/>
      <c r="AJ110" s="890"/>
      <c r="AK110" s="891">
        <v>1057876</v>
      </c>
      <c r="AL110" s="889"/>
      <c r="AM110" s="889"/>
      <c r="AN110" s="889"/>
      <c r="AO110" s="890"/>
      <c r="AP110" s="892">
        <v>31.3</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9584017</v>
      </c>
      <c r="BR110" s="842"/>
      <c r="BS110" s="842"/>
      <c r="BT110" s="842"/>
      <c r="BU110" s="842"/>
      <c r="BV110" s="842">
        <v>9041436</v>
      </c>
      <c r="BW110" s="842"/>
      <c r="BX110" s="842"/>
      <c r="BY110" s="842"/>
      <c r="BZ110" s="842"/>
      <c r="CA110" s="842">
        <v>8555496</v>
      </c>
      <c r="CB110" s="842"/>
      <c r="CC110" s="842"/>
      <c r="CD110" s="842"/>
      <c r="CE110" s="842"/>
      <c r="CF110" s="866">
        <v>253.3</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424</v>
      </c>
      <c r="DH110" s="842"/>
      <c r="DI110" s="842"/>
      <c r="DJ110" s="842"/>
      <c r="DK110" s="842"/>
      <c r="DL110" s="842" t="s">
        <v>450</v>
      </c>
      <c r="DM110" s="842"/>
      <c r="DN110" s="842"/>
      <c r="DO110" s="842"/>
      <c r="DP110" s="842"/>
      <c r="DQ110" s="842" t="s">
        <v>451</v>
      </c>
      <c r="DR110" s="842"/>
      <c r="DS110" s="842"/>
      <c r="DT110" s="842"/>
      <c r="DU110" s="842"/>
      <c r="DV110" s="843" t="s">
        <v>451</v>
      </c>
      <c r="DW110" s="843"/>
      <c r="DX110" s="843"/>
      <c r="DY110" s="843"/>
      <c r="DZ110" s="844"/>
    </row>
    <row r="111" spans="1:131" s="230" customFormat="1" ht="26.25" customHeight="1">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453</v>
      </c>
      <c r="AB111" s="919"/>
      <c r="AC111" s="919"/>
      <c r="AD111" s="919"/>
      <c r="AE111" s="920"/>
      <c r="AF111" s="921" t="s">
        <v>451</v>
      </c>
      <c r="AG111" s="919"/>
      <c r="AH111" s="919"/>
      <c r="AI111" s="919"/>
      <c r="AJ111" s="920"/>
      <c r="AK111" s="921" t="s">
        <v>424</v>
      </c>
      <c r="AL111" s="919"/>
      <c r="AM111" s="919"/>
      <c r="AN111" s="919"/>
      <c r="AO111" s="920"/>
      <c r="AP111" s="922" t="s">
        <v>450</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450</v>
      </c>
      <c r="BW111" s="817"/>
      <c r="BX111" s="817"/>
      <c r="BY111" s="817"/>
      <c r="BZ111" s="817"/>
      <c r="CA111" s="817" t="s">
        <v>450</v>
      </c>
      <c r="CB111" s="817"/>
      <c r="CC111" s="817"/>
      <c r="CD111" s="817"/>
      <c r="CE111" s="817"/>
      <c r="CF111" s="875" t="s">
        <v>451</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450</v>
      </c>
      <c r="DM111" s="817"/>
      <c r="DN111" s="817"/>
      <c r="DO111" s="817"/>
      <c r="DP111" s="817"/>
      <c r="DQ111" s="817" t="s">
        <v>451</v>
      </c>
      <c r="DR111" s="817"/>
      <c r="DS111" s="817"/>
      <c r="DT111" s="817"/>
      <c r="DU111" s="817"/>
      <c r="DV111" s="794" t="s">
        <v>450</v>
      </c>
      <c r="DW111" s="794"/>
      <c r="DX111" s="794"/>
      <c r="DY111" s="794"/>
      <c r="DZ111" s="795"/>
    </row>
    <row r="112" spans="1:131" s="230" customFormat="1" ht="26.25" customHeight="1">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451</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2404342</v>
      </c>
      <c r="BR112" s="817"/>
      <c r="BS112" s="817"/>
      <c r="BT112" s="817"/>
      <c r="BU112" s="817"/>
      <c r="BV112" s="817">
        <v>2235646</v>
      </c>
      <c r="BW112" s="817"/>
      <c r="BX112" s="817"/>
      <c r="BY112" s="817"/>
      <c r="BZ112" s="817"/>
      <c r="CA112" s="817">
        <v>2095166</v>
      </c>
      <c r="CB112" s="817"/>
      <c r="CC112" s="817"/>
      <c r="CD112" s="817"/>
      <c r="CE112" s="817"/>
      <c r="CF112" s="875">
        <v>62</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453</v>
      </c>
      <c r="DM112" s="817"/>
      <c r="DN112" s="817"/>
      <c r="DO112" s="817"/>
      <c r="DP112" s="817"/>
      <c r="DQ112" s="817" t="s">
        <v>453</v>
      </c>
      <c r="DR112" s="817"/>
      <c r="DS112" s="817"/>
      <c r="DT112" s="817"/>
      <c r="DU112" s="817"/>
      <c r="DV112" s="794" t="s">
        <v>453</v>
      </c>
      <c r="DW112" s="794"/>
      <c r="DX112" s="794"/>
      <c r="DY112" s="794"/>
      <c r="DZ112" s="795"/>
    </row>
    <row r="113" spans="1:130" s="230" customFormat="1" ht="26.25" customHeight="1">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239543</v>
      </c>
      <c r="AB113" s="919"/>
      <c r="AC113" s="919"/>
      <c r="AD113" s="919"/>
      <c r="AE113" s="920"/>
      <c r="AF113" s="921">
        <v>243526</v>
      </c>
      <c r="AG113" s="919"/>
      <c r="AH113" s="919"/>
      <c r="AI113" s="919"/>
      <c r="AJ113" s="920"/>
      <c r="AK113" s="921">
        <v>253669</v>
      </c>
      <c r="AL113" s="919"/>
      <c r="AM113" s="919"/>
      <c r="AN113" s="919"/>
      <c r="AO113" s="920"/>
      <c r="AP113" s="922">
        <v>7.5</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78056</v>
      </c>
      <c r="BR113" s="817"/>
      <c r="BS113" s="817"/>
      <c r="BT113" s="817"/>
      <c r="BU113" s="817"/>
      <c r="BV113" s="817">
        <v>68174</v>
      </c>
      <c r="BW113" s="817"/>
      <c r="BX113" s="817"/>
      <c r="BY113" s="817"/>
      <c r="BZ113" s="817"/>
      <c r="CA113" s="817">
        <v>58226</v>
      </c>
      <c r="CB113" s="817"/>
      <c r="CC113" s="817"/>
      <c r="CD113" s="817"/>
      <c r="CE113" s="817"/>
      <c r="CF113" s="875">
        <v>1.7</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453</v>
      </c>
      <c r="DM113" s="780"/>
      <c r="DN113" s="780"/>
      <c r="DO113" s="780"/>
      <c r="DP113" s="781"/>
      <c r="DQ113" s="782" t="s">
        <v>453</v>
      </c>
      <c r="DR113" s="780"/>
      <c r="DS113" s="780"/>
      <c r="DT113" s="780"/>
      <c r="DU113" s="781"/>
      <c r="DV113" s="824" t="s">
        <v>451</v>
      </c>
      <c r="DW113" s="825"/>
      <c r="DX113" s="825"/>
      <c r="DY113" s="825"/>
      <c r="DZ113" s="826"/>
    </row>
    <row r="114" spans="1:130" s="230" customFormat="1" ht="26.25" customHeight="1">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8090</v>
      </c>
      <c r="AB114" s="780"/>
      <c r="AC114" s="780"/>
      <c r="AD114" s="780"/>
      <c r="AE114" s="781"/>
      <c r="AF114" s="782">
        <v>9210</v>
      </c>
      <c r="AG114" s="780"/>
      <c r="AH114" s="780"/>
      <c r="AI114" s="780"/>
      <c r="AJ114" s="781"/>
      <c r="AK114" s="782">
        <v>9254</v>
      </c>
      <c r="AL114" s="780"/>
      <c r="AM114" s="780"/>
      <c r="AN114" s="780"/>
      <c r="AO114" s="781"/>
      <c r="AP114" s="824">
        <v>0.3</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684776</v>
      </c>
      <c r="BR114" s="817"/>
      <c r="BS114" s="817"/>
      <c r="BT114" s="817"/>
      <c r="BU114" s="817"/>
      <c r="BV114" s="817">
        <v>692896</v>
      </c>
      <c r="BW114" s="817"/>
      <c r="BX114" s="817"/>
      <c r="BY114" s="817"/>
      <c r="BZ114" s="817"/>
      <c r="CA114" s="817">
        <v>647679</v>
      </c>
      <c r="CB114" s="817"/>
      <c r="CC114" s="817"/>
      <c r="CD114" s="817"/>
      <c r="CE114" s="817"/>
      <c r="CF114" s="875">
        <v>19.2</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451</v>
      </c>
      <c r="DR114" s="780"/>
      <c r="DS114" s="780"/>
      <c r="DT114" s="780"/>
      <c r="DU114" s="781"/>
      <c r="DV114" s="824" t="s">
        <v>453</v>
      </c>
      <c r="DW114" s="825"/>
      <c r="DX114" s="825"/>
      <c r="DY114" s="825"/>
      <c r="DZ114" s="826"/>
    </row>
    <row r="115" spans="1:130" s="230" customFormat="1" ht="26.25" customHeight="1">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453</v>
      </c>
      <c r="AG115" s="919"/>
      <c r="AH115" s="919"/>
      <c r="AI115" s="919"/>
      <c r="AJ115" s="920"/>
      <c r="AK115" s="921" t="s">
        <v>453</v>
      </c>
      <c r="AL115" s="919"/>
      <c r="AM115" s="919"/>
      <c r="AN115" s="919"/>
      <c r="AO115" s="920"/>
      <c r="AP115" s="922" t="s">
        <v>453</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453</v>
      </c>
      <c r="BW115" s="817"/>
      <c r="BX115" s="817"/>
      <c r="BY115" s="817"/>
      <c r="BZ115" s="817"/>
      <c r="CA115" s="817" t="s">
        <v>453</v>
      </c>
      <c r="CB115" s="817"/>
      <c r="CC115" s="817"/>
      <c r="CD115" s="817"/>
      <c r="CE115" s="817"/>
      <c r="CF115" s="875" t="s">
        <v>451</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451</v>
      </c>
      <c r="DR115" s="780"/>
      <c r="DS115" s="780"/>
      <c r="DT115" s="780"/>
      <c r="DU115" s="781"/>
      <c r="DV115" s="824" t="s">
        <v>453</v>
      </c>
      <c r="DW115" s="825"/>
      <c r="DX115" s="825"/>
      <c r="DY115" s="825"/>
      <c r="DZ115" s="826"/>
    </row>
    <row r="116" spans="1:130" s="230" customFormat="1" ht="26.25" customHeight="1">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31</v>
      </c>
      <c r="AB116" s="780"/>
      <c r="AC116" s="780"/>
      <c r="AD116" s="780"/>
      <c r="AE116" s="781"/>
      <c r="AF116" s="782" t="s">
        <v>451</v>
      </c>
      <c r="AG116" s="780"/>
      <c r="AH116" s="780"/>
      <c r="AI116" s="780"/>
      <c r="AJ116" s="781"/>
      <c r="AK116" s="782" t="s">
        <v>453</v>
      </c>
      <c r="AL116" s="780"/>
      <c r="AM116" s="780"/>
      <c r="AN116" s="780"/>
      <c r="AO116" s="781"/>
      <c r="AP116" s="824" t="s">
        <v>453</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453</v>
      </c>
      <c r="BW116" s="817"/>
      <c r="BX116" s="817"/>
      <c r="BY116" s="817"/>
      <c r="BZ116" s="817"/>
      <c r="CA116" s="817" t="s">
        <v>453</v>
      </c>
      <c r="CB116" s="817"/>
      <c r="CC116" s="817"/>
      <c r="CD116" s="817"/>
      <c r="CE116" s="817"/>
      <c r="CF116" s="875" t="s">
        <v>453</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453</v>
      </c>
      <c r="DM116" s="780"/>
      <c r="DN116" s="780"/>
      <c r="DO116" s="780"/>
      <c r="DP116" s="781"/>
      <c r="DQ116" s="782" t="s">
        <v>453</v>
      </c>
      <c r="DR116" s="780"/>
      <c r="DS116" s="780"/>
      <c r="DT116" s="780"/>
      <c r="DU116" s="781"/>
      <c r="DV116" s="824" t="s">
        <v>453</v>
      </c>
      <c r="DW116" s="825"/>
      <c r="DX116" s="825"/>
      <c r="DY116" s="825"/>
      <c r="DZ116" s="826"/>
    </row>
    <row r="117" spans="1:130" s="230" customFormat="1" ht="26.25" customHeight="1">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1399147</v>
      </c>
      <c r="AB117" s="903"/>
      <c r="AC117" s="903"/>
      <c r="AD117" s="903"/>
      <c r="AE117" s="904"/>
      <c r="AF117" s="905">
        <v>1424950</v>
      </c>
      <c r="AG117" s="903"/>
      <c r="AH117" s="903"/>
      <c r="AI117" s="903"/>
      <c r="AJ117" s="904"/>
      <c r="AK117" s="905">
        <v>1320799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474</v>
      </c>
      <c r="BR117" s="817"/>
      <c r="BS117" s="817"/>
      <c r="BT117" s="817"/>
      <c r="BU117" s="817"/>
      <c r="BV117" s="817" t="s">
        <v>141</v>
      </c>
      <c r="BW117" s="817"/>
      <c r="BX117" s="817"/>
      <c r="BY117" s="817"/>
      <c r="BZ117" s="817"/>
      <c r="CA117" s="817" t="s">
        <v>453</v>
      </c>
      <c r="CB117" s="817"/>
      <c r="CC117" s="817"/>
      <c r="CD117" s="817"/>
      <c r="CE117" s="817"/>
      <c r="CF117" s="875" t="s">
        <v>475</v>
      </c>
      <c r="CG117" s="876"/>
      <c r="CH117" s="876"/>
      <c r="CI117" s="876"/>
      <c r="CJ117" s="876"/>
      <c r="CK117" s="927"/>
      <c r="CL117" s="821"/>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477</v>
      </c>
      <c r="DH117" s="780"/>
      <c r="DI117" s="780"/>
      <c r="DJ117" s="780"/>
      <c r="DK117" s="781"/>
      <c r="DL117" s="782" t="s">
        <v>424</v>
      </c>
      <c r="DM117" s="780"/>
      <c r="DN117" s="780"/>
      <c r="DO117" s="780"/>
      <c r="DP117" s="781"/>
      <c r="DQ117" s="782" t="s">
        <v>453</v>
      </c>
      <c r="DR117" s="780"/>
      <c r="DS117" s="780"/>
      <c r="DT117" s="780"/>
      <c r="DU117" s="781"/>
      <c r="DV117" s="824" t="s">
        <v>450</v>
      </c>
      <c r="DW117" s="825"/>
      <c r="DX117" s="825"/>
      <c r="DY117" s="825"/>
      <c r="DZ117" s="826"/>
    </row>
    <row r="118" spans="1:130" s="230" customFormat="1" ht="26.25" customHeight="1">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316</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474</v>
      </c>
      <c r="BR118" s="845"/>
      <c r="BS118" s="845"/>
      <c r="BT118" s="845"/>
      <c r="BU118" s="845"/>
      <c r="BV118" s="845" t="s">
        <v>475</v>
      </c>
      <c r="BW118" s="845"/>
      <c r="BX118" s="845"/>
      <c r="BY118" s="845"/>
      <c r="BZ118" s="845"/>
      <c r="CA118" s="845" t="s">
        <v>450</v>
      </c>
      <c r="CB118" s="845"/>
      <c r="CC118" s="845"/>
      <c r="CD118" s="845"/>
      <c r="CE118" s="845"/>
      <c r="CF118" s="875" t="s">
        <v>474</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453</v>
      </c>
      <c r="DM118" s="780"/>
      <c r="DN118" s="780"/>
      <c r="DO118" s="780"/>
      <c r="DP118" s="781"/>
      <c r="DQ118" s="782" t="s">
        <v>453</v>
      </c>
      <c r="DR118" s="780"/>
      <c r="DS118" s="780"/>
      <c r="DT118" s="780"/>
      <c r="DU118" s="781"/>
      <c r="DV118" s="824" t="s">
        <v>141</v>
      </c>
      <c r="DW118" s="825"/>
      <c r="DX118" s="825"/>
      <c r="DY118" s="825"/>
      <c r="DZ118" s="826"/>
    </row>
    <row r="119" spans="1:130" s="230" customFormat="1" ht="26.25" customHeight="1">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453</v>
      </c>
      <c r="AB119" s="889"/>
      <c r="AC119" s="889"/>
      <c r="AD119" s="889"/>
      <c r="AE119" s="890"/>
      <c r="AF119" s="891" t="s">
        <v>477</v>
      </c>
      <c r="AG119" s="889"/>
      <c r="AH119" s="889"/>
      <c r="AI119" s="889"/>
      <c r="AJ119" s="890"/>
      <c r="AK119" s="891" t="s">
        <v>424</v>
      </c>
      <c r="AL119" s="889"/>
      <c r="AM119" s="889"/>
      <c r="AN119" s="889"/>
      <c r="AO119" s="890"/>
      <c r="AP119" s="892" t="s">
        <v>453</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480</v>
      </c>
      <c r="BP119" s="878"/>
      <c r="BQ119" s="879">
        <v>12751191</v>
      </c>
      <c r="BR119" s="845"/>
      <c r="BS119" s="845"/>
      <c r="BT119" s="845"/>
      <c r="BU119" s="845"/>
      <c r="BV119" s="845">
        <v>12038152</v>
      </c>
      <c r="BW119" s="845"/>
      <c r="BX119" s="845"/>
      <c r="BY119" s="845"/>
      <c r="BZ119" s="845"/>
      <c r="CA119" s="845">
        <v>11356567</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424</v>
      </c>
      <c r="DH119" s="764"/>
      <c r="DI119" s="764"/>
      <c r="DJ119" s="764"/>
      <c r="DK119" s="765"/>
      <c r="DL119" s="766" t="s">
        <v>450</v>
      </c>
      <c r="DM119" s="764"/>
      <c r="DN119" s="764"/>
      <c r="DO119" s="764"/>
      <c r="DP119" s="765"/>
      <c r="DQ119" s="766" t="s">
        <v>477</v>
      </c>
      <c r="DR119" s="764"/>
      <c r="DS119" s="764"/>
      <c r="DT119" s="764"/>
      <c r="DU119" s="765"/>
      <c r="DV119" s="848" t="s">
        <v>474</v>
      </c>
      <c r="DW119" s="849"/>
      <c r="DX119" s="849"/>
      <c r="DY119" s="849"/>
      <c r="DZ119" s="850"/>
    </row>
    <row r="120" spans="1:130" s="230" customFormat="1" ht="26.25" customHeight="1">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424</v>
      </c>
      <c r="AB120" s="780"/>
      <c r="AC120" s="780"/>
      <c r="AD120" s="780"/>
      <c r="AE120" s="781"/>
      <c r="AF120" s="782" t="s">
        <v>450</v>
      </c>
      <c r="AG120" s="780"/>
      <c r="AH120" s="780"/>
      <c r="AI120" s="780"/>
      <c r="AJ120" s="781"/>
      <c r="AK120" s="782" t="s">
        <v>477</v>
      </c>
      <c r="AL120" s="780"/>
      <c r="AM120" s="780"/>
      <c r="AN120" s="780"/>
      <c r="AO120" s="781"/>
      <c r="AP120" s="824" t="s">
        <v>482</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2819891</v>
      </c>
      <c r="BR120" s="842"/>
      <c r="BS120" s="842"/>
      <c r="BT120" s="842"/>
      <c r="BU120" s="842"/>
      <c r="BV120" s="842">
        <v>3177031</v>
      </c>
      <c r="BW120" s="842"/>
      <c r="BX120" s="842"/>
      <c r="BY120" s="842"/>
      <c r="BZ120" s="842"/>
      <c r="CA120" s="842">
        <v>3865341</v>
      </c>
      <c r="CB120" s="842"/>
      <c r="CC120" s="842"/>
      <c r="CD120" s="842"/>
      <c r="CE120" s="842"/>
      <c r="CF120" s="866">
        <v>114.4</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1368281</v>
      </c>
      <c r="DH120" s="842"/>
      <c r="DI120" s="842"/>
      <c r="DJ120" s="842"/>
      <c r="DK120" s="842"/>
      <c r="DL120" s="842">
        <v>1259116</v>
      </c>
      <c r="DM120" s="842"/>
      <c r="DN120" s="842"/>
      <c r="DO120" s="842"/>
      <c r="DP120" s="842"/>
      <c r="DQ120" s="842">
        <v>1178481</v>
      </c>
      <c r="DR120" s="842"/>
      <c r="DS120" s="842"/>
      <c r="DT120" s="842"/>
      <c r="DU120" s="842"/>
      <c r="DV120" s="843">
        <v>34.9</v>
      </c>
      <c r="DW120" s="843"/>
      <c r="DX120" s="843"/>
      <c r="DY120" s="843"/>
      <c r="DZ120" s="844"/>
    </row>
    <row r="121" spans="1:130" s="230" customFormat="1" ht="26.25" customHeight="1">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424</v>
      </c>
      <c r="AB121" s="780"/>
      <c r="AC121" s="780"/>
      <c r="AD121" s="780"/>
      <c r="AE121" s="781"/>
      <c r="AF121" s="782" t="s">
        <v>488</v>
      </c>
      <c r="AG121" s="780"/>
      <c r="AH121" s="780"/>
      <c r="AI121" s="780"/>
      <c r="AJ121" s="781"/>
      <c r="AK121" s="782" t="s">
        <v>424</v>
      </c>
      <c r="AL121" s="780"/>
      <c r="AM121" s="780"/>
      <c r="AN121" s="780"/>
      <c r="AO121" s="781"/>
      <c r="AP121" s="824" t="s">
        <v>450</v>
      </c>
      <c r="AQ121" s="825"/>
      <c r="AR121" s="825"/>
      <c r="AS121" s="825"/>
      <c r="AT121" s="826"/>
      <c r="AU121" s="883"/>
      <c r="AV121" s="884"/>
      <c r="AW121" s="884"/>
      <c r="AX121" s="884"/>
      <c r="AY121" s="885"/>
      <c r="AZ121" s="815" t="s">
        <v>489</v>
      </c>
      <c r="BA121" s="752"/>
      <c r="BB121" s="752"/>
      <c r="BC121" s="752"/>
      <c r="BD121" s="752"/>
      <c r="BE121" s="752"/>
      <c r="BF121" s="752"/>
      <c r="BG121" s="752"/>
      <c r="BH121" s="752"/>
      <c r="BI121" s="752"/>
      <c r="BJ121" s="752"/>
      <c r="BK121" s="752"/>
      <c r="BL121" s="752"/>
      <c r="BM121" s="752"/>
      <c r="BN121" s="752"/>
      <c r="BO121" s="752"/>
      <c r="BP121" s="753"/>
      <c r="BQ121" s="816">
        <v>852548</v>
      </c>
      <c r="BR121" s="817"/>
      <c r="BS121" s="817"/>
      <c r="BT121" s="817"/>
      <c r="BU121" s="817"/>
      <c r="BV121" s="817">
        <v>839422</v>
      </c>
      <c r="BW121" s="817"/>
      <c r="BX121" s="817"/>
      <c r="BY121" s="817"/>
      <c r="BZ121" s="817"/>
      <c r="CA121" s="817">
        <v>814417</v>
      </c>
      <c r="CB121" s="817"/>
      <c r="CC121" s="817"/>
      <c r="CD121" s="817"/>
      <c r="CE121" s="817"/>
      <c r="CF121" s="875">
        <v>24.1</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816">
        <v>1032458</v>
      </c>
      <c r="DH121" s="817"/>
      <c r="DI121" s="817"/>
      <c r="DJ121" s="817"/>
      <c r="DK121" s="817"/>
      <c r="DL121" s="817">
        <v>974246</v>
      </c>
      <c r="DM121" s="817"/>
      <c r="DN121" s="817"/>
      <c r="DO121" s="817"/>
      <c r="DP121" s="817"/>
      <c r="DQ121" s="817">
        <v>912357</v>
      </c>
      <c r="DR121" s="817"/>
      <c r="DS121" s="817"/>
      <c r="DT121" s="817"/>
      <c r="DU121" s="817"/>
      <c r="DV121" s="794">
        <v>27</v>
      </c>
      <c r="DW121" s="794"/>
      <c r="DX121" s="794"/>
      <c r="DY121" s="794"/>
      <c r="DZ121" s="795"/>
    </row>
    <row r="122" spans="1:130" s="230" customFormat="1" ht="26.25" customHeight="1">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482</v>
      </c>
      <c r="AB122" s="780"/>
      <c r="AC122" s="780"/>
      <c r="AD122" s="780"/>
      <c r="AE122" s="781"/>
      <c r="AF122" s="782" t="s">
        <v>141</v>
      </c>
      <c r="AG122" s="780"/>
      <c r="AH122" s="780"/>
      <c r="AI122" s="780"/>
      <c r="AJ122" s="781"/>
      <c r="AK122" s="782" t="s">
        <v>450</v>
      </c>
      <c r="AL122" s="780"/>
      <c r="AM122" s="780"/>
      <c r="AN122" s="780"/>
      <c r="AO122" s="781"/>
      <c r="AP122" s="824" t="s">
        <v>424</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6392862</v>
      </c>
      <c r="BR122" s="845"/>
      <c r="BS122" s="845"/>
      <c r="BT122" s="845"/>
      <c r="BU122" s="845"/>
      <c r="BV122" s="845">
        <v>5898366</v>
      </c>
      <c r="BW122" s="845"/>
      <c r="BX122" s="845"/>
      <c r="BY122" s="845"/>
      <c r="BZ122" s="845"/>
      <c r="CA122" s="845">
        <v>5476077</v>
      </c>
      <c r="CB122" s="845"/>
      <c r="CC122" s="845"/>
      <c r="CD122" s="845"/>
      <c r="CE122" s="845"/>
      <c r="CF122" s="846">
        <v>162.1</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816">
        <v>3603</v>
      </c>
      <c r="DH122" s="817"/>
      <c r="DI122" s="817"/>
      <c r="DJ122" s="817"/>
      <c r="DK122" s="817"/>
      <c r="DL122" s="817">
        <v>2284</v>
      </c>
      <c r="DM122" s="817"/>
      <c r="DN122" s="817"/>
      <c r="DO122" s="817"/>
      <c r="DP122" s="817"/>
      <c r="DQ122" s="817">
        <v>4328</v>
      </c>
      <c r="DR122" s="817"/>
      <c r="DS122" s="817"/>
      <c r="DT122" s="817"/>
      <c r="DU122" s="817"/>
      <c r="DV122" s="794">
        <v>0.1</v>
      </c>
      <c r="DW122" s="794"/>
      <c r="DX122" s="794"/>
      <c r="DY122" s="794"/>
      <c r="DZ122" s="795"/>
    </row>
    <row r="123" spans="1:130" s="230" customFormat="1" ht="26.25" customHeight="1">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424</v>
      </c>
      <c r="AG123" s="780"/>
      <c r="AH123" s="780"/>
      <c r="AI123" s="780"/>
      <c r="AJ123" s="781"/>
      <c r="AK123" s="782" t="s">
        <v>424</v>
      </c>
      <c r="AL123" s="780"/>
      <c r="AM123" s="780"/>
      <c r="AN123" s="780"/>
      <c r="AO123" s="781"/>
      <c r="AP123" s="824" t="s">
        <v>141</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493</v>
      </c>
      <c r="BP123" s="878"/>
      <c r="BQ123" s="832">
        <v>10065301</v>
      </c>
      <c r="BR123" s="833"/>
      <c r="BS123" s="833"/>
      <c r="BT123" s="833"/>
      <c r="BU123" s="833"/>
      <c r="BV123" s="833">
        <v>9914819</v>
      </c>
      <c r="BW123" s="833"/>
      <c r="BX123" s="833"/>
      <c r="BY123" s="833"/>
      <c r="BZ123" s="833"/>
      <c r="CA123" s="833">
        <v>10155835</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t="s">
        <v>482</v>
      </c>
      <c r="DH123" s="780"/>
      <c r="DI123" s="780"/>
      <c r="DJ123" s="780"/>
      <c r="DK123" s="781"/>
      <c r="DL123" s="782" t="s">
        <v>453</v>
      </c>
      <c r="DM123" s="780"/>
      <c r="DN123" s="780"/>
      <c r="DO123" s="780"/>
      <c r="DP123" s="781"/>
      <c r="DQ123" s="782" t="s">
        <v>474</v>
      </c>
      <c r="DR123" s="780"/>
      <c r="DS123" s="780"/>
      <c r="DT123" s="780"/>
      <c r="DU123" s="781"/>
      <c r="DV123" s="824" t="s">
        <v>424</v>
      </c>
      <c r="DW123" s="825"/>
      <c r="DX123" s="825"/>
      <c r="DY123" s="825"/>
      <c r="DZ123" s="826"/>
    </row>
    <row r="124" spans="1:130" s="230" customFormat="1" ht="26.25" customHeight="1" thickBot="1">
      <c r="A124" s="820"/>
      <c r="B124" s="821"/>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424</v>
      </c>
      <c r="AB124" s="780"/>
      <c r="AC124" s="780"/>
      <c r="AD124" s="780"/>
      <c r="AE124" s="781"/>
      <c r="AF124" s="782" t="s">
        <v>477</v>
      </c>
      <c r="AG124" s="780"/>
      <c r="AH124" s="780"/>
      <c r="AI124" s="780"/>
      <c r="AJ124" s="781"/>
      <c r="AK124" s="782" t="s">
        <v>477</v>
      </c>
      <c r="AL124" s="780"/>
      <c r="AM124" s="780"/>
      <c r="AN124" s="780"/>
      <c r="AO124" s="781"/>
      <c r="AP124" s="824" t="s">
        <v>477</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85.2</v>
      </c>
      <c r="BR124" s="831"/>
      <c r="BS124" s="831"/>
      <c r="BT124" s="831"/>
      <c r="BU124" s="831"/>
      <c r="BV124" s="831">
        <v>61.5</v>
      </c>
      <c r="BW124" s="831"/>
      <c r="BX124" s="831"/>
      <c r="BY124" s="831"/>
      <c r="BZ124" s="831"/>
      <c r="CA124" s="831">
        <v>35.5</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477</v>
      </c>
      <c r="DM124" s="764"/>
      <c r="DN124" s="764"/>
      <c r="DO124" s="764"/>
      <c r="DP124" s="765"/>
      <c r="DQ124" s="766" t="s">
        <v>450</v>
      </c>
      <c r="DR124" s="764"/>
      <c r="DS124" s="764"/>
      <c r="DT124" s="764"/>
      <c r="DU124" s="765"/>
      <c r="DV124" s="848" t="s">
        <v>474</v>
      </c>
      <c r="DW124" s="849"/>
      <c r="DX124" s="849"/>
      <c r="DY124" s="849"/>
      <c r="DZ124" s="850"/>
    </row>
    <row r="125" spans="1:130" s="230" customFormat="1" ht="26.25" customHeight="1">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475</v>
      </c>
      <c r="AB125" s="780"/>
      <c r="AC125" s="780"/>
      <c r="AD125" s="780"/>
      <c r="AE125" s="781"/>
      <c r="AF125" s="782" t="s">
        <v>424</v>
      </c>
      <c r="AG125" s="780"/>
      <c r="AH125" s="780"/>
      <c r="AI125" s="780"/>
      <c r="AJ125" s="781"/>
      <c r="AK125" s="782" t="s">
        <v>424</v>
      </c>
      <c r="AL125" s="780"/>
      <c r="AM125" s="780"/>
      <c r="AN125" s="780"/>
      <c r="AO125" s="781"/>
      <c r="AP125" s="824" t="s">
        <v>453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482</v>
      </c>
      <c r="DH125" s="842"/>
      <c r="DI125" s="842"/>
      <c r="DJ125" s="842"/>
      <c r="DK125" s="842"/>
      <c r="DL125" s="842" t="s">
        <v>482</v>
      </c>
      <c r="DM125" s="842"/>
      <c r="DN125" s="842"/>
      <c r="DO125" s="842"/>
      <c r="DP125" s="842"/>
      <c r="DQ125" s="842" t="s">
        <v>424</v>
      </c>
      <c r="DR125" s="842"/>
      <c r="DS125" s="842"/>
      <c r="DT125" s="842"/>
      <c r="DU125" s="842"/>
      <c r="DV125" s="843" t="s">
        <v>475</v>
      </c>
      <c r="DW125" s="843"/>
      <c r="DX125" s="843"/>
      <c r="DY125" s="843"/>
      <c r="DZ125" s="844"/>
    </row>
    <row r="126" spans="1:130" s="230" customFormat="1" ht="26.25" customHeight="1" thickBot="1">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141</v>
      </c>
      <c r="AB126" s="780"/>
      <c r="AC126" s="780"/>
      <c r="AD126" s="780"/>
      <c r="AE126" s="781"/>
      <c r="AF126" s="782" t="s">
        <v>424</v>
      </c>
      <c r="AG126" s="780"/>
      <c r="AH126" s="780"/>
      <c r="AI126" s="780"/>
      <c r="AJ126" s="781"/>
      <c r="AK126" s="782" t="s">
        <v>475</v>
      </c>
      <c r="AL126" s="780"/>
      <c r="AM126" s="780"/>
      <c r="AN126" s="780"/>
      <c r="AO126" s="781"/>
      <c r="AP126" s="824" t="s">
        <v>475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424</v>
      </c>
      <c r="DH126" s="817"/>
      <c r="DI126" s="817"/>
      <c r="DJ126" s="817"/>
      <c r="DK126" s="817"/>
      <c r="DL126" s="817" t="s">
        <v>482</v>
      </c>
      <c r="DM126" s="817"/>
      <c r="DN126" s="817"/>
      <c r="DO126" s="817"/>
      <c r="DP126" s="817"/>
      <c r="DQ126" s="817" t="s">
        <v>141</v>
      </c>
      <c r="DR126" s="817"/>
      <c r="DS126" s="817"/>
      <c r="DT126" s="817"/>
      <c r="DU126" s="817"/>
      <c r="DV126" s="794" t="s">
        <v>141</v>
      </c>
      <c r="DW126" s="794"/>
      <c r="DX126" s="794"/>
      <c r="DY126" s="794"/>
      <c r="DZ126" s="795"/>
    </row>
    <row r="127" spans="1:130" s="230" customFormat="1" ht="26.25" customHeight="1">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424</v>
      </c>
      <c r="AB127" s="780"/>
      <c r="AC127" s="780"/>
      <c r="AD127" s="780"/>
      <c r="AE127" s="781"/>
      <c r="AF127" s="782" t="s">
        <v>141</v>
      </c>
      <c r="AG127" s="780"/>
      <c r="AH127" s="780"/>
      <c r="AI127" s="780"/>
      <c r="AJ127" s="781"/>
      <c r="AK127" s="782" t="s">
        <v>477</v>
      </c>
      <c r="AL127" s="780"/>
      <c r="AM127" s="780"/>
      <c r="AN127" s="780"/>
      <c r="AO127" s="781"/>
      <c r="AP127" s="824" t="s">
        <v>475</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424</v>
      </c>
      <c r="DH127" s="817"/>
      <c r="DI127" s="817"/>
      <c r="DJ127" s="817"/>
      <c r="DK127" s="817"/>
      <c r="DL127" s="817" t="s">
        <v>141</v>
      </c>
      <c r="DM127" s="817"/>
      <c r="DN127" s="817"/>
      <c r="DO127" s="817"/>
      <c r="DP127" s="817"/>
      <c r="DQ127" s="817" t="s">
        <v>424</v>
      </c>
      <c r="DR127" s="817"/>
      <c r="DS127" s="817"/>
      <c r="DT127" s="817"/>
      <c r="DU127" s="817"/>
      <c r="DV127" s="794" t="s">
        <v>453</v>
      </c>
      <c r="DW127" s="794"/>
      <c r="DX127" s="794"/>
      <c r="DY127" s="794"/>
      <c r="DZ127" s="795"/>
    </row>
    <row r="128" spans="1:130" s="230" customFormat="1" ht="26.25" customHeight="1" thickBot="1">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47825</v>
      </c>
      <c r="AB128" s="801"/>
      <c r="AC128" s="801"/>
      <c r="AD128" s="801"/>
      <c r="AE128" s="802"/>
      <c r="AF128" s="803">
        <v>58416</v>
      </c>
      <c r="AG128" s="801"/>
      <c r="AH128" s="801"/>
      <c r="AI128" s="801"/>
      <c r="AJ128" s="802"/>
      <c r="AK128" s="803">
        <v>62263</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482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450</v>
      </c>
      <c r="DH128" s="791"/>
      <c r="DI128" s="791"/>
      <c r="DJ128" s="791"/>
      <c r="DK128" s="791"/>
      <c r="DL128" s="791" t="s">
        <v>482</v>
      </c>
      <c r="DM128" s="791"/>
      <c r="DN128" s="791"/>
      <c r="DO128" s="791"/>
      <c r="DP128" s="791"/>
      <c r="DQ128" s="791" t="s">
        <v>141</v>
      </c>
      <c r="DR128" s="791"/>
      <c r="DS128" s="791"/>
      <c r="DT128" s="791"/>
      <c r="DU128" s="791"/>
      <c r="DV128" s="792" t="s">
        <v>475</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3986332</v>
      </c>
      <c r="AB129" s="780"/>
      <c r="AC129" s="780"/>
      <c r="AD129" s="780"/>
      <c r="AE129" s="781"/>
      <c r="AF129" s="782">
        <v>4258316</v>
      </c>
      <c r="AG129" s="780"/>
      <c r="AH129" s="780"/>
      <c r="AI129" s="780"/>
      <c r="AJ129" s="781"/>
      <c r="AK129" s="782">
        <v>4072094</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475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835893</v>
      </c>
      <c r="AB130" s="780"/>
      <c r="AC130" s="780"/>
      <c r="AD130" s="780"/>
      <c r="AE130" s="781"/>
      <c r="AF130" s="782">
        <v>809050</v>
      </c>
      <c r="AG130" s="780"/>
      <c r="AH130" s="780"/>
      <c r="AI130" s="780"/>
      <c r="AJ130" s="781"/>
      <c r="AK130" s="782">
        <v>694645</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16.399999999999999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3150439</v>
      </c>
      <c r="AB131" s="764"/>
      <c r="AC131" s="764"/>
      <c r="AD131" s="764"/>
      <c r="AE131" s="765"/>
      <c r="AF131" s="766">
        <v>3449266</v>
      </c>
      <c r="AG131" s="764"/>
      <c r="AH131" s="764"/>
      <c r="AI131" s="764"/>
      <c r="AJ131" s="765"/>
      <c r="AK131" s="766">
        <v>3377449</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35.5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16.360545309999999</v>
      </c>
      <c r="AB132" s="745"/>
      <c r="AC132" s="745"/>
      <c r="AD132" s="745"/>
      <c r="AE132" s="746"/>
      <c r="AF132" s="747">
        <v>16.16239513</v>
      </c>
      <c r="AG132" s="745"/>
      <c r="AH132" s="745"/>
      <c r="AI132" s="745"/>
      <c r="AJ132" s="746"/>
      <c r="AK132" s="747">
        <v>16.695765420000001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16.3</v>
      </c>
      <c r="AB133" s="724"/>
      <c r="AC133" s="724"/>
      <c r="AD133" s="724"/>
      <c r="AE133" s="725"/>
      <c r="AF133" s="723">
        <v>16.399999999999999</v>
      </c>
      <c r="AG133" s="724"/>
      <c r="AH133" s="724"/>
      <c r="AI133" s="724"/>
      <c r="AJ133" s="725"/>
      <c r="AK133" s="723">
        <v>16.399999999999999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yuRnB6KRNPz32XlA0pCsOd7Y+o7GsdZ69EW4vh+dAx4yxgVXsquRD47NKaoBFg3Tik95q+sPe7Ly5hha+wL2A==" saltValue="MMl+E/8dCY2DZLMb52y0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kpzGfwqGxHGap+jLLY3LARyCaSF6Nkx/pTTVmqys3r/Cl6hmMyT4QLfdbfxHSK/50jNTxTwyYOkmA/Vee/93mw==" saltValue="wl6KiulITqEEfIIMsFhm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yo+Xd5/cWGCe4B2dukkexAh4+N9x1VgGcMKxGOi5ZL6WrWvWeWXQlhX7Gz3HtuVrPMwzeoG/wBS3bQW9opUJA==" saltValue="T+TLpvJGEyhK5Kebnrj0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523</v>
      </c>
      <c r="AP7" s="272"/>
      <c r="AQ7" s="273" t="s">
        <v>524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525</v>
      </c>
      <c r="AQ8" s="279" t="s">
        <v>526</v>
      </c>
      <c r="AR8" s="280" t="s">
        <v>527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528</v>
      </c>
      <c r="AL9" s="1131"/>
      <c r="AM9" s="1131"/>
      <c r="AN9" s="1132"/>
      <c r="AO9" s="281">
        <v>1230129</v>
      </c>
      <c r="AP9" s="281">
        <v>195383</v>
      </c>
      <c r="AQ9" s="282">
        <v>166998</v>
      </c>
      <c r="AR9" s="283">
        <v>17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529</v>
      </c>
      <c r="AL10" s="1131"/>
      <c r="AM10" s="1131"/>
      <c r="AN10" s="1132"/>
      <c r="AO10" s="284">
        <v>159437</v>
      </c>
      <c r="AP10" s="284">
        <v>25324</v>
      </c>
      <c r="AQ10" s="285">
        <v>26170</v>
      </c>
      <c r="AR10" s="286">
        <v>-3.2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530</v>
      </c>
      <c r="AL11" s="1131"/>
      <c r="AM11" s="1131"/>
      <c r="AN11" s="1132"/>
      <c r="AO11" s="284" t="s">
        <v>531</v>
      </c>
      <c r="AP11" s="284" t="s">
        <v>531</v>
      </c>
      <c r="AQ11" s="285">
        <v>5047</v>
      </c>
      <c r="AR11" s="286" t="s">
        <v>531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531</v>
      </c>
      <c r="AP12" s="284" t="s">
        <v>531</v>
      </c>
      <c r="AQ12" s="285" t="s">
        <v>531</v>
      </c>
      <c r="AR12" s="286" t="s">
        <v>531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533</v>
      </c>
      <c r="AL13" s="1131"/>
      <c r="AM13" s="1131"/>
      <c r="AN13" s="1132"/>
      <c r="AO13" s="284">
        <v>33048</v>
      </c>
      <c r="AP13" s="284">
        <v>5249</v>
      </c>
      <c r="AQ13" s="285">
        <v>6466</v>
      </c>
      <c r="AR13" s="286">
        <v>-18.8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534</v>
      </c>
      <c r="AL14" s="1131"/>
      <c r="AM14" s="1131"/>
      <c r="AN14" s="1132"/>
      <c r="AO14" s="284">
        <v>25302</v>
      </c>
      <c r="AP14" s="284">
        <v>4019</v>
      </c>
      <c r="AQ14" s="285">
        <v>3589</v>
      </c>
      <c r="AR14" s="286">
        <v>12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535</v>
      </c>
      <c r="AL15" s="1134"/>
      <c r="AM15" s="1134"/>
      <c r="AN15" s="1135"/>
      <c r="AO15" s="284">
        <v>-95451</v>
      </c>
      <c r="AP15" s="284">
        <v>-15161</v>
      </c>
      <c r="AQ15" s="285">
        <v>-12920</v>
      </c>
      <c r="AR15" s="286">
        <v>17.3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1352465</v>
      </c>
      <c r="AP16" s="284">
        <v>214813</v>
      </c>
      <c r="AQ16" s="285">
        <v>195349</v>
      </c>
      <c r="AR16" s="286">
        <v>10</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540</v>
      </c>
      <c r="AL21" s="1137"/>
      <c r="AM21" s="1137"/>
      <c r="AN21" s="1138"/>
      <c r="AO21" s="297">
        <v>19.7</v>
      </c>
      <c r="AP21" s="298">
        <v>16.600000000000001</v>
      </c>
      <c r="AQ21" s="299">
        <v>3.1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541</v>
      </c>
      <c r="AL22" s="1137"/>
      <c r="AM22" s="1137"/>
      <c r="AN22" s="1138"/>
      <c r="AO22" s="302">
        <v>92.6</v>
      </c>
      <c r="AP22" s="303">
        <v>95.6</v>
      </c>
      <c r="AQ22" s="304">
        <v>-3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542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523</v>
      </c>
      <c r="AP30" s="272"/>
      <c r="AQ30" s="273" t="s">
        <v>524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525</v>
      </c>
      <c r="AQ31" s="279" t="s">
        <v>526</v>
      </c>
      <c r="AR31" s="280" t="s">
        <v>527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545</v>
      </c>
      <c r="AL32" s="1121"/>
      <c r="AM32" s="1121"/>
      <c r="AN32" s="1122"/>
      <c r="AO32" s="312">
        <v>1057876</v>
      </c>
      <c r="AP32" s="312">
        <v>168024</v>
      </c>
      <c r="AQ32" s="313">
        <v>125145</v>
      </c>
      <c r="AR32" s="314">
        <v>34.299999999999997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546</v>
      </c>
      <c r="AL33" s="1121"/>
      <c r="AM33" s="1121"/>
      <c r="AN33" s="1122"/>
      <c r="AO33" s="312" t="s">
        <v>531</v>
      </c>
      <c r="AP33" s="312" t="s">
        <v>531</v>
      </c>
      <c r="AQ33" s="313">
        <v>142</v>
      </c>
      <c r="AR33" s="314" t="s">
        <v>531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547</v>
      </c>
      <c r="AL34" s="1121"/>
      <c r="AM34" s="1121"/>
      <c r="AN34" s="1122"/>
      <c r="AO34" s="312" t="s">
        <v>531</v>
      </c>
      <c r="AP34" s="312" t="s">
        <v>531</v>
      </c>
      <c r="AQ34" s="313">
        <v>186</v>
      </c>
      <c r="AR34" s="314" t="s">
        <v>531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548</v>
      </c>
      <c r="AL35" s="1121"/>
      <c r="AM35" s="1121"/>
      <c r="AN35" s="1122"/>
      <c r="AO35" s="312">
        <v>253669</v>
      </c>
      <c r="AP35" s="312">
        <v>40291</v>
      </c>
      <c r="AQ35" s="313">
        <v>24116</v>
      </c>
      <c r="AR35" s="314">
        <v>67.099999999999994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549</v>
      </c>
      <c r="AL36" s="1121"/>
      <c r="AM36" s="1121"/>
      <c r="AN36" s="1122"/>
      <c r="AO36" s="312">
        <v>9254</v>
      </c>
      <c r="AP36" s="312">
        <v>1470</v>
      </c>
      <c r="AQ36" s="313">
        <v>3945</v>
      </c>
      <c r="AR36" s="314">
        <v>-62.7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550</v>
      </c>
      <c r="AL37" s="1121"/>
      <c r="AM37" s="1121"/>
      <c r="AN37" s="1122"/>
      <c r="AO37" s="312" t="s">
        <v>531</v>
      </c>
      <c r="AP37" s="312" t="s">
        <v>531</v>
      </c>
      <c r="AQ37" s="313">
        <v>817</v>
      </c>
      <c r="AR37" s="314" t="s">
        <v>531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551</v>
      </c>
      <c r="AL38" s="1124"/>
      <c r="AM38" s="1124"/>
      <c r="AN38" s="1125"/>
      <c r="AO38" s="315" t="s">
        <v>531</v>
      </c>
      <c r="AP38" s="315" t="s">
        <v>531</v>
      </c>
      <c r="AQ38" s="316">
        <v>16</v>
      </c>
      <c r="AR38" s="304" t="s">
        <v>531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552</v>
      </c>
      <c r="AL39" s="1124"/>
      <c r="AM39" s="1124"/>
      <c r="AN39" s="1125"/>
      <c r="AO39" s="312">
        <v>-62263</v>
      </c>
      <c r="AP39" s="312">
        <v>-9889</v>
      </c>
      <c r="AQ39" s="313">
        <v>-6780</v>
      </c>
      <c r="AR39" s="314">
        <v>45.9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553</v>
      </c>
      <c r="AL40" s="1121"/>
      <c r="AM40" s="1121"/>
      <c r="AN40" s="1122"/>
      <c r="AO40" s="312">
        <v>-694645</v>
      </c>
      <c r="AP40" s="312">
        <v>-110331</v>
      </c>
      <c r="AQ40" s="313">
        <v>-98746</v>
      </c>
      <c r="AR40" s="314">
        <v>11.7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563891</v>
      </c>
      <c r="AP41" s="312">
        <v>89563</v>
      </c>
      <c r="AQ41" s="313">
        <v>48842</v>
      </c>
      <c r="AR41" s="314">
        <v>83.4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523</v>
      </c>
      <c r="AN49" s="1115" t="s">
        <v>557</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558</v>
      </c>
      <c r="AO50" s="329" t="s">
        <v>559</v>
      </c>
      <c r="AP50" s="330" t="s">
        <v>560</v>
      </c>
      <c r="AQ50" s="331" t="s">
        <v>561</v>
      </c>
      <c r="AR50" s="332" t="s">
        <v>562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2175715</v>
      </c>
      <c r="AN51" s="334">
        <v>328113</v>
      </c>
      <c r="AO51" s="335">
        <v>108.4</v>
      </c>
      <c r="AP51" s="336">
        <v>167497</v>
      </c>
      <c r="AQ51" s="337">
        <v>-17.399999999999999</v>
      </c>
      <c r="AR51" s="338">
        <v>125.8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1404558</v>
      </c>
      <c r="AN52" s="342">
        <v>211817</v>
      </c>
      <c r="AO52" s="343">
        <v>457.4</v>
      </c>
      <c r="AP52" s="344">
        <v>82571</v>
      </c>
      <c r="AQ52" s="345">
        <v>3.6</v>
      </c>
      <c r="AR52" s="346">
        <v>453.8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1067564</v>
      </c>
      <c r="AN53" s="334">
        <v>163311</v>
      </c>
      <c r="AO53" s="335">
        <v>-50.2</v>
      </c>
      <c r="AP53" s="336">
        <v>190274</v>
      </c>
      <c r="AQ53" s="337">
        <v>13.6</v>
      </c>
      <c r="AR53" s="338">
        <v>-63.8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222863</v>
      </c>
      <c r="AN54" s="342">
        <v>34093</v>
      </c>
      <c r="AO54" s="343">
        <v>-83.9</v>
      </c>
      <c r="AP54" s="344">
        <v>88584</v>
      </c>
      <c r="AQ54" s="345">
        <v>7.3</v>
      </c>
      <c r="AR54" s="346">
        <v>-91.2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1365552</v>
      </c>
      <c r="AN55" s="334">
        <v>212471</v>
      </c>
      <c r="AO55" s="335">
        <v>30.1</v>
      </c>
      <c r="AP55" s="336">
        <v>200194</v>
      </c>
      <c r="AQ55" s="337">
        <v>5.2</v>
      </c>
      <c r="AR55" s="338">
        <v>24.9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454438</v>
      </c>
      <c r="AN56" s="342">
        <v>70708</v>
      </c>
      <c r="AO56" s="343">
        <v>107.4</v>
      </c>
      <c r="AP56" s="344">
        <v>106422</v>
      </c>
      <c r="AQ56" s="345">
        <v>20.100000000000001</v>
      </c>
      <c r="AR56" s="346">
        <v>87.3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1320100</v>
      </c>
      <c r="AN57" s="334">
        <v>208711</v>
      </c>
      <c r="AO57" s="335">
        <v>-1.8</v>
      </c>
      <c r="AP57" s="336">
        <v>196914</v>
      </c>
      <c r="AQ57" s="337">
        <v>-1.6</v>
      </c>
      <c r="AR57" s="338">
        <v>-0.2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194111</v>
      </c>
      <c r="AN58" s="342">
        <v>30689</v>
      </c>
      <c r="AO58" s="343">
        <v>-56.6</v>
      </c>
      <c r="AP58" s="344">
        <v>98966</v>
      </c>
      <c r="AQ58" s="345">
        <v>-7</v>
      </c>
      <c r="AR58" s="346">
        <v>-49.6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678697</v>
      </c>
      <c r="AN59" s="334">
        <v>107798</v>
      </c>
      <c r="AO59" s="335">
        <v>-48.4</v>
      </c>
      <c r="AP59" s="336">
        <v>204757</v>
      </c>
      <c r="AQ59" s="337">
        <v>4</v>
      </c>
      <c r="AR59" s="338">
        <v>-52.4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148691</v>
      </c>
      <c r="AN60" s="342">
        <v>23617</v>
      </c>
      <c r="AO60" s="343">
        <v>-23</v>
      </c>
      <c r="AP60" s="344">
        <v>106071</v>
      </c>
      <c r="AQ60" s="345">
        <v>7.2</v>
      </c>
      <c r="AR60" s="346">
        <v>-30.2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1321526</v>
      </c>
      <c r="AN61" s="349">
        <v>204081</v>
      </c>
      <c r="AO61" s="350">
        <v>7.6</v>
      </c>
      <c r="AP61" s="351">
        <v>191927</v>
      </c>
      <c r="AQ61" s="352">
        <v>0.8</v>
      </c>
      <c r="AR61" s="338">
        <v>6.8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484932</v>
      </c>
      <c r="AN62" s="342">
        <v>74185</v>
      </c>
      <c r="AO62" s="343">
        <v>80.3</v>
      </c>
      <c r="AP62" s="344">
        <v>96523</v>
      </c>
      <c r="AQ62" s="345">
        <v>6.2</v>
      </c>
      <c r="AR62" s="346">
        <v>74.099999999999994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hMtmugXo4DU+G8Hm6CbsYx8Gr5zEsWgm9K7NeupvlbGDLgEx8/Inznr2xixEL2XszjXCuTFfC2JFot3Bw7Zw==" saltValue="ukT9OW/JgoDbDEMaWmS/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571</v>
      </c>
    </row>
    <row r="120" spans="125:125" ht="13.5" hidden="1" customHeight="1"/>
    <row r="121" spans="125:125" ht="13.5" hidden="1" customHeight="1">
      <c r="DU121" s="259"/>
    </row>
  </sheetData>
  <sheetProtection algorithmName="SHA-512" hashValue="6dGBqiXTwLJkgvvWNLqAGLhwByic8ErgieAYdFGkRvciZkJsKXlWyy6vDcPiVWBr3b71+K9qiWI5Eo9WFsDZmg==" saltValue="HieJV9qG5SXYxD3A+vpg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572</v>
      </c>
    </row>
  </sheetData>
  <sheetProtection algorithmName="SHA-512" hashValue="2bebaGgD6LQHu6/jsdYkR0eQovMwWSHNgt5VMyng5oERxdS10ZQaui/theqh6QbM+UPEJP1JtepP5GVgCpZB0A==" saltValue="lZEVnZkzx0vVZHpCnU1O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39" t="s">
        <v>3</v>
      </c>
      <c r="D47" s="1139"/>
      <c r="E47" s="1140"/>
      <c r="F47" s="11">
        <v>26.25</v>
      </c>
      <c r="G47" s="12">
        <v>26.38</v>
      </c>
      <c r="H47" s="12">
        <v>30.1</v>
      </c>
      <c r="I47" s="12">
        <v>32.04</v>
      </c>
      <c r="J47" s="13">
        <v>23.93</v>
      </c>
    </row>
    <row r="48" spans="2:10" ht="57.75" customHeight="1">
      <c r="B48" s="14"/>
      <c r="C48" s="1141" t="s">
        <v>4</v>
      </c>
      <c r="D48" s="1141"/>
      <c r="E48" s="1142"/>
      <c r="F48" s="15">
        <v>5.13</v>
      </c>
      <c r="G48" s="16">
        <v>3.31</v>
      </c>
      <c r="H48" s="16">
        <v>1.48</v>
      </c>
      <c r="I48" s="16">
        <v>1.27</v>
      </c>
      <c r="J48" s="17">
        <v>3.14</v>
      </c>
    </row>
    <row r="49" spans="2:10" ht="57.75" customHeight="1" thickBot="1">
      <c r="B49" s="18"/>
      <c r="C49" s="1143" t="s">
        <v>5</v>
      </c>
      <c r="D49" s="1143"/>
      <c r="E49" s="1144"/>
      <c r="F49" s="19">
        <v>1.1000000000000001</v>
      </c>
      <c r="G49" s="20" t="s">
        <v>578</v>
      </c>
      <c r="H49" s="20">
        <v>3.06</v>
      </c>
      <c r="I49" s="20">
        <v>3.74</v>
      </c>
      <c r="J49" s="21">
        <v>4.5199999999999996</v>
      </c>
    </row>
    <row r="50" spans="2:10"/>
  </sheetData>
  <sheetProtection algorithmName="SHA-512" hashValue="XrKKkk10W8GADCrfnHd2zqvfSNfrFmARFmCAdMGaKqORfAnarZC1pvAe3rNpwG25DLxrbatvJ6qgn18Ck8dfrQ==" saltValue="HT7qDqJ44cmWup1xPEPo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2024-03-18T07:07:19Z</cp:lastPrinted>
  <dcterms:created xsi:type="dcterms:W3CDTF">2024-02-05T04:04:20Z</dcterms:created>
  <dcterms:modified xsi:type="dcterms:W3CDTF">2024-03-22T01:25:42Z</dcterms:modified>
  <cp:category/>
</cp:coreProperties>
</file>