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E899AADD-4CD6-4B60-9E8F-B92B1A8C479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BE34" i="10"/>
  <c r="C34" i="10"/>
  <c r="U34" i="10" s="1"/>
  <c r="U35" i="10" s="1"/>
  <c r="U36" i="10" s="1"/>
  <c r="U37"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<sst xmlns="http://schemas.openxmlformats.org/spreadsheetml/2006/main" count="1091" uniqueCount="587">
  <si>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</si>
  <si>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</si>
  <si>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</si>
  <si>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</si>
  <si>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</si>
  <si>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</si>
  <si>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</si>
  <si>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</si>
  <si>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</si>
  <si>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</si>
  <si>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</si>
  <si>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</si>
  <si>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</si>
  <si>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</si>
  <si>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</si>
  <si>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</si>
  <si>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</si>
  <si>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</si>
  <si>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</si>
  <si>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</si>
  <si>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</si>
  <si>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</si>
  <si>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</si>
  <si>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</si>
  <si>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</si>
  <si>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</si>
  <si>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</si>
  <si>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</si>
  <si>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</si>
  <si>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</si>
  <si>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</si>
  <si>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</si>
  <si>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</si>
  <si>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</si>
  <si>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</si>
  <si>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</si>
  <si>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</si>
  <si>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</si>
  <si>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</si>
  <si>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</si>
  <si>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</si>
  <si>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</si>
  <si>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</si>
  <si>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</si>
  <si>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</si>
  <si>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</si>
  <si>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</si>
  <si>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</si>
  <si>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</si>
  <si>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</si>
  <si>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</si>
  <si>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</si>
  <si>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</si>
  <si>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</si>
  <si>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</si>
  <si>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</si>
  <si>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</si>
  <si>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</si>
  <si>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</si>
  <si>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</si>
  <si>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</si>
  <si>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</si>
  <si>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</si>
  <si>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</si>
  <si>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</si>
  <si>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</si>
  <si>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</si>
  <si>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</si>
  <si>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</si>
  <si>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</si>
  <si>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</si>
  <si>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</si>
  <si>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</si>
  <si>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</si>
  <si>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</si>
  <si>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</si>
  <si>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</si>
  <si>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</si>
  <si>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</si>
  <si>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</si>
  <si>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</si>
  <si>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</si>
  <si>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</si>
  <si>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</si>
  <si>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</si>
  <si>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</si>
  <si>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</si>
  <si>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</si>
  <si>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</si>
  <si>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</si>
  <si>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</si>
  <si>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</si>
  <si>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</si>
  <si>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</si>
  <si>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</si>
  <si>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</si>
  <si>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</si>
  <si>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</si>
  <si>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</si>
  <si>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</si>
  <si>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東串良町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</si>
  <si>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</si>
  <si>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</si>
  <si>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</si>
  <si>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</si>
  <si>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</si>
  <si>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</si>
  <si>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</si>
  <si>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</si>
  <si>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</si>
  <si>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</si>
  <si>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</si>
  <si>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</si>
  <si>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</si>
  <si>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</si>
  <si>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</si>
  <si>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</si>
  <si>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</si>
  <si>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</si>
  <si>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</si>
  <si>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</si>
  <si>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</si>
  <si>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</si>
  <si>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</si>
  <si>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</si>
  <si>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</si>
  <si>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</si>
  <si>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</si>
  <si>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</si>
  <si>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</si>
  <si>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</si>
  <si>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</si>
  <si>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</si>
  <si>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</si>
  <si>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</si>
  <si>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</si>
  <si>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</si>
  <si>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</si>
  <si>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</si>
  <si>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</si>
  <si>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</si>
  <si>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</si>
  <si>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</si>
  <si>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</si>
  <si>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</si>
  <si>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</si>
  <si>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</si>
  <si>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</si>
  <si>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</si>
  <si>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</si>
  <si>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</si>
  <si>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</si>
  <si>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</si>
  <si>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</si>
  <si>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</si>
  <si>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</si>
  <si>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</si>
  <si>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</si>
  <si>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</si>
  <si>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</si>
  <si>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</si>
  <si>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</si>
  <si>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</si>
  <si>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</si>
  <si>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</si>
  <si>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</si>
  <si>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</si>
  <si>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</si>
  <si>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</si>
  <si>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</si>
  <si>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</si>
  <si>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</si>
  <si>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</si>
  <si>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</si>
  <si>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</si>
  <si>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</si>
  <si>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</si>
  <si>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</si>
  <si>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</si>
  <si>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</si>
  <si>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</si>
  <si>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</si>
  <si>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</si>
  <si>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</si>
  <si>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</si>
  <si>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</si>
  <si>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</si>
  <si>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</si>
  <si>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</si>
  <si>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</si>
  <si>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</si>
  <si>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</si>
  <si>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</si>
  <si>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</si>
  <si>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</si>
  <si>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</si>
  <si>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</si>
  <si>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</si>
  <si>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</si>
  <si>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</si>
  <si>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</si>
  <si>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</si>
  <si>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</si>
  <si>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</si>
  <si>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</si>
  <si>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</si>
  <si>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</si>
  <si>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</si>
  <si>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</si>
  <si>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</si>
  <si>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</si>
  <si>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</si>
  <si>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</si>
  <si>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</si>
  <si>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</si>
  <si>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</si>
  <si>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</si>
  <si>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</si>
  <si>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</si>
  <si>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</si>
  <si>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</si>
  <si>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鹿児島県東串良町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</si>
  <si>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</si>
  <si>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</si>
  <si>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</si>
  <si>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</si>
  <si>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</si>
  <si>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</si>
  <si>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</si>
  <si>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</si>
  <si>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</si>
  <si>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</si>
  <si>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</si>
  <si>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</si>
  <si>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</si>
  <si>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</si>
  <si>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</si>
  <si>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</si>
  <si>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</si>
  <si>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</si>
  <si>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</si>
  <si>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</si>
  <si>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</si>
  <si>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</si>
  <si>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</si>
  <si>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</si>
  <si>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</si>
  <si>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</si>
  <si>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</si>
  <si>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</si>
  <si>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</si>
  <si>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</si>
  <si>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</si>
  <si>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</si>
  <si>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</si>
  <si>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</si>
  <si>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</si>
  <si>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</si>
  <si>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</si>
  <si>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</si>
  <si>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</si>
  <si>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</si>
  <si>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</si>
  <si>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</si>
  <si>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</si>
  <si>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</si>
  <si>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</si>
  <si>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</si>
  <si>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</si>
  <si>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</si>
  <si>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</si>
  <si>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</si>
  <si>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</si>
  <si>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</si>
  <si>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</si>
  <si>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</si>
  <si>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</si>
  <si>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</si>
  <si>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</si>
  <si>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</si>
  <si>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</si>
  <si>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</si>
  <si>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</si>
  <si>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</si>
  <si>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</si>
  <si>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</si>
  <si>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</si>
  <si>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</si>
  <si>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</si>
  <si>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</si>
  <si>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</si>
  <si>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</si>
  <si>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</si>
  <si>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</si>
  <si>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</si>
  <si>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</si>
  <si>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</si>
  <si>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</si>
  <si>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</si>
  <si>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</si>
  <si>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</si>
  <si>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</si>
  <si>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</si>
  <si>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</si>
  <si>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</si>
  <si>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</si>
  <si>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</si>
  <si>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</si>
  <si>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</si>
  <si>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</si>
  <si>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</si>
  <si>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</si>
  <si>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</si>
  <si>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</si>
  <si>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</si>
  <si>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</si>
  <si>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</si>
  <si>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</si>
  <si>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</si>
  <si>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</si>
  <si>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</si>
  <si>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</si>
  <si>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</si>
  <si>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</si>
  <si>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</si>
  <si>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</si>
  <si>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</si>
  <si>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</si>
  <si>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</si>
  <si>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</si>
  <si>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</si>
  <si>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</si>
  <si>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</si>
  <si>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</si>
  <si>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</si>
  <si>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</si>
  <si>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</si>
  <si>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</si>
  <si>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</si>
  <si>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</si>
  <si>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</si>
  <si>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</si>
  <si>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</si>
  <si>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</si>
  <si>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</si>
  <si>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</si>
  <si>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</si>
  <si>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</si>
  <si>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</si>
  <si>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</si>
  <si>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</si>
  <si>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</si>
  <si>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</si>
  <si>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</si>
  <si>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</si>
  <si>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</si>
  <si>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</si>
  <si>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</si>
  <si>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</si>
  <si>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</si>
  <si>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</si>
  <si>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</si>
  <si>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</si>
  <si>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</si>
  <si>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</si>
  <si>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</si>
  <si>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</si>
  <si>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</si>
  <si>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</si>
  <si>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</si>
  <si>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</si>
  <si>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</si>
  <si>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</si>
  <si>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</si>
  <si>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鹿児島県東串良町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</si>
  <si>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</si>
  <si>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</si>
  <si>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</si>
  <si>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</si>
  <si>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</si>
  <si>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</si>
  <si>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</si>
  <si>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</si>
  <si>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</si>
  <si>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</si>
  <si>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</si>
  <si>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</si>
  <si>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</si>
  <si>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</si>
  <si>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</si>
  <si>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</si>
  <si>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</si>
  <si>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</si>
  <si>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</si>
  <si>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</si>
  <si>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</si>
  <si>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</si>
  <si>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</si>
  <si>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</si>
  <si>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</si>
  <si>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</si>
  <si>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</si>
  <si>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</si>
  <si>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</si>
  <si>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</si>
  <si>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</si>
  <si>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</si>
  <si>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</si>
  <si>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</si>
  <si>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東串良町国民健康保険特別会計</t>
    <phoneticPr fontId="5"/>
  </si>
  <si>
    <t>東串良町介護保険特別会計（保険事業勘定）</t>
    <phoneticPr fontId="5"/>
  </si>
  <si>
    <t>東串良町介護保険特別会計（サービス事業勘定）</t>
    <phoneticPr fontId="5"/>
  </si>
  <si>
    <t>東串良町後期高齢者医療特別会計</t>
    <phoneticPr fontId="5"/>
  </si>
  <si>
    <t>東串良町水道事業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</si>
  <si>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</si>
  <si>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</si>
  <si>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</si>
  <si>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</si>
  <si>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</si>
  <si>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</si>
  <si>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</si>
  <si>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</si>
  <si>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</si>
  <si>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</si>
  <si>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</si>
  <si>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</si>
  <si>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</si>
  <si>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</si>
  <si>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</si>
  <si>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</si>
  <si>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</si>
  <si>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</si>
  <si>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</si>
  <si>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</si>
  <si>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</si>
  <si>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</si>
  <si>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</si>
  <si>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</si>
  <si>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</si>
  <si>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</si>
  <si>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</si>
  <si>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</si>
  <si>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</si>
  <si>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</si>
  <si>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</si>
  <si>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</si>
  <si>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</si>
  <si>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</si>
  <si>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</si>
  <si>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</si>
  <si>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</si>
  <si>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</si>
  <si>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</si>
  <si>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</si>
  <si>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</si>
  <si>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</si>
  <si>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</si>
  <si>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</si>
  <si>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</si>
  <si>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</si>
  <si>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</si>
  <si>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</si>
  <si>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</si>
  <si>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</si>
  <si>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</si>
  <si>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</si>
  <si>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</si>
  <si>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</si>
  <si>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</si>
  <si>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</si>
  <si>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東串良町水道事業会計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</si>
  <si>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</si>
  <si>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</si>
  <si>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</si>
  <si>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東串良町介護保険特別会計（保険事業勘定）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</si>
  <si>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</si>
  <si>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</si>
  <si>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</si>
  <si>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</si>
  <si>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</si>
  <si>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</si>
  <si>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</si>
  <si>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</si>
  <si>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</si>
  <si>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</si>
  <si>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</si>
  <si>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</si>
  <si>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</si>
  <si>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</si>
  <si>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</si>
  <si>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</si>
  <si>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</si>
  <si>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</si>
  <si>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</si>
  <si>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</si>
  <si>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</si>
  <si>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</si>
  <si>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</si>
  <si>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</si>
  <si>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</si>
  <si>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</si>
  <si>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</si>
  <si>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</si>
  <si>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</si>
  <si>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</si>
  <si>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</si>
  <si>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</si>
  <si>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</si>
  <si>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</si>
  <si>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</si>
  <si>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</si>
  <si>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</si>
  <si>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</si>
  <si>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</si>
  <si>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</si>
  <si>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</si>
  <si>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</si>
  <si>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</si>
  <si>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</si>
  <si>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</si>
  <si>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</si>
  <si>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</si>
  <si>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</si>
  <si>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</si>
  <si>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</si>
  <si>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</si>
  <si>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</si>
  <si>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</si>
  <si>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</si>
  <si>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</si>
  <si>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</si>
  <si>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</si>
  <si>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</si>
  <si>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</si>
  <si>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</si>
  <si>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</si>
  <si>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</si>
  <si>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</si>
  <si>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</si>
  <si>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</si>
  <si>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</si>
  <si>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</si>
  <si>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</si>
  <si>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</si>
  <si>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</si>
  <si>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</si>
  <si>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</si>
  <si>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</si>
  <si>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</si>
  <si>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</si>
  <si>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</si>
  <si>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</si>
  <si>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</si>
  <si>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</si>
  <si>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</si>
  <si>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</si>
  <si>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</si>
  <si>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</si>
  <si>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</si>
  <si>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10.74</t>
  </si>
  <si>
    <t>東串良町水道事業</t>
  </si>
  <si>
    <t>一般会計</t>
  </si>
  <si>
    <t>東串良町介護保険特別会計（保険事業勘定）</t>
  </si>
  <si>
    <t>東串良町国民健康保険特別会計</t>
  </si>
  <si>
    <t>東串良町介護保険特別会計（サービス事業勘定）</t>
  </si>
  <si>
    <t>東串良町後期高齢者医療特別会計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</si>
  <si>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</si>
  <si>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</si>
  <si>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</si>
  <si>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</si>
  <si>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</si>
  <si>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</si>
  <si>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</si>
  <si>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</si>
  <si>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東串良町ふるさと応援基金</t>
    <rPh sb="0" eb="4">
      <t>ヒガシクシラチョウ</t>
    </rPh>
    <rPh sb="8" eb="12">
      <t>オウエンキキン</t>
    </rPh>
    <phoneticPr fontId="5"/>
  </si>
  <si>
    <t>-</t>
    <phoneticPr fontId="2"/>
  </si>
  <si>
    <t>東串良町公共施設等整備基金</t>
    <phoneticPr fontId="2"/>
  </si>
  <si>
    <t>東串良町農地利用集積促進基金</t>
    <rPh sb="0" eb="3">
      <t>ヒガシクシラ</t>
    </rPh>
    <rPh sb="3" eb="4">
      <t>チョウ</t>
    </rPh>
    <rPh sb="4" eb="6">
      <t>ノウチ</t>
    </rPh>
    <rPh sb="6" eb="8">
      <t>リヨウ</t>
    </rPh>
    <rPh sb="8" eb="10">
      <t>シュウセキ</t>
    </rPh>
    <rPh sb="10" eb="12">
      <t>ソクシン</t>
    </rPh>
    <rPh sb="12" eb="14">
      <t>キキン</t>
    </rPh>
    <phoneticPr fontId="2"/>
  </si>
  <si>
    <t>みずほ銀行有価証券配当積立金</t>
    <phoneticPr fontId="2"/>
  </si>
  <si>
    <t>東串良企業版ふるさと応援基金</t>
    <rPh sb="0" eb="3">
      <t>ヒガシクシラ</t>
    </rPh>
    <rPh sb="3" eb="6">
      <t>キギョウバン</t>
    </rPh>
    <rPh sb="10" eb="14">
      <t>オウエンキキン</t>
    </rPh>
    <phoneticPr fontId="2"/>
  </si>
  <si>
    <t>-</t>
    <phoneticPr fontId="2"/>
  </si>
  <si>
    <t>大隅肝属広域事務組合</t>
    <rPh sb="0" eb="4">
      <t>オオスミキモツキ</t>
    </rPh>
    <rPh sb="4" eb="10">
      <t>コウイキジムクミアイ</t>
    </rPh>
    <phoneticPr fontId="2"/>
  </si>
  <si>
    <t>大隅肝属地区消防組合</t>
    <rPh sb="0" eb="6">
      <t>オオスミキモツキチク</t>
    </rPh>
    <rPh sb="6" eb="10">
      <t>ショウボウクミアイ</t>
    </rPh>
    <phoneticPr fontId="2"/>
  </si>
  <si>
    <t>鹿児島県市町村総合事務組合</t>
    <rPh sb="0" eb="4">
      <t>カゴシマケン</t>
    </rPh>
    <rPh sb="4" eb="13">
      <t>シチョウソンソウゴウジムクミアイ</t>
    </rPh>
    <phoneticPr fontId="2"/>
  </si>
  <si>
    <t>鹿児島県後期高齢者医療広域連合（一般会計）</t>
    <rPh sb="0" eb="4">
      <t>カゴシマケン</t>
    </rPh>
    <rPh sb="4" eb="9">
      <t>コウキコウレイシャ</t>
    </rPh>
    <rPh sb="9" eb="13">
      <t>イリョウコウイキ</t>
    </rPh>
    <rPh sb="13" eb="15">
      <t>レンゴウ</t>
    </rPh>
    <rPh sb="16" eb="20">
      <t>イッパンカイケイ</t>
    </rPh>
    <phoneticPr fontId="2"/>
  </si>
  <si>
    <t>鹿児島県後期高齢者医療広域連合（特別会計）</t>
    <rPh sb="16" eb="18">
      <t>トクベツ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</si>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</sst>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B7D6-4440-BD9F-0CF080BF9C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135138</c:v>
                </c:pt>
                <c:pt idx="1">
                  <c:v>169646</c:v>
                </c:pt>
                <c:pt idx="2">
                  <c:v>156025</c:v>
                </c:pt>
                <c:pt idx="3">
                  <c:v>136836</c:v>
                </c:pt>
                <c:pt idx="4">
                  <c:v>121941</c:v>
                </c:pt>
              </c:numCache>
            </c:numRef>
          </c:val>
          <c:smooth val="0"/>
          <c:extLst>
            <c:ext xmlns:c16="http://schemas.microsoft.com/office/drawing/2014/chart" uri="{C3380CC4-5D6E-409C-BE32-E72D297353CC}">
              <c16:uniqueId val="{00000001-B7D6-4440-BD9F-0CF080BF9C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7.18</c:v>
                </c:pt>
                <c:pt idx="1">
                  <c:v>7.87</c:v>
                </c:pt>
                <c:pt idx="2">
                  <c:v>8.17</c:v>
                </c:pt>
                <c:pt idx="3">
                  <c:v>9.5399999999999991</c:v>
                </c:pt>
                <c:pt idx="4">
                  <c:v>6.01</c:v>
                </c:pt>
              </c:numCache>
            </c:numRef>
          </c:val>
          <c:extLst>
            <c:ext xmlns:c16="http://schemas.microsoft.com/office/drawing/2014/chart" uri="{C3380CC4-5D6E-409C-BE32-E72D297353CC}">
              <c16:uniqueId val="{00000000-4065-4394-9FBF-1451B4DCC9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63.48</c:v>
                </c:pt>
                <c:pt idx="1">
                  <c:v>63.72</c:v>
                </c:pt>
                <c:pt idx="2">
                  <c:v>64.02</c:v>
                </c:pt>
                <c:pt idx="3">
                  <c:v>63.32</c:v>
                </c:pt>
                <c:pt idx="4">
                  <c:v>56.72</c:v>
                </c:pt>
              </c:numCache>
            </c:numRef>
          </c:val>
          <c:extLst>
            <c:ext xmlns:c16="http://schemas.microsoft.com/office/drawing/2014/chart" uri="{C3380CC4-5D6E-409C-BE32-E72D297353CC}">
              <c16:uniqueId val="{00000001-4065-4394-9FBF-1451B4DCC9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1.02</c:v>
                </c:pt>
                <c:pt idx="1">
                  <c:v>1.84</c:v>
                </c:pt>
                <c:pt idx="2">
                  <c:v>4.47</c:v>
                </c:pt>
                <c:pt idx="3">
                  <c:v>5.77</c:v>
                </c:pt>
                <c:pt idx="4">
                  <c:v>-10.74</c:v>
                </c:pt>
              </c:numCache>
            </c:numRef>
          </c:val>
          <c:smooth val="0"/>
          <c:extLst>
            <c:ext xmlns:c16="http://schemas.microsoft.com/office/drawing/2014/chart" uri="{C3380CC4-5D6E-409C-BE32-E72D297353CC}">
              <c16:uniqueId val="{00000002-4065-4394-9FBF-1451B4DCC9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1.35</c:v>
                </c:pt>
                <c:pt idx="2">
                  <c:v>#N/A</c:v>
                </c:pt>
                <c:pt idx="3">
                  <c:v>0.77</c:v>
                </c:pt>
                <c:pt idx="4">
                  <c:v>0</c:v>
                </c:pt>
                <c:pt idx="5">
                  <c:v>0</c:v>
                </c:pt>
                <c:pt idx="6">
                  <c:v>0</c:v>
                </c:pt>
                <c:pt idx="7">
                  <c:v>0</c:v>
                </c:pt>
                <c:pt idx="8">
                  <c:v>0</c:v>
                </c:pt>
                <c:pt idx="9">
                  <c:v>0</c:v>
                </c:pt>
              </c:numCache>
            </c:numRef>
          </c:val>
          <c:extLst>
            <c:ext xmlns:c16="http://schemas.microsoft.com/office/drawing/2014/chart" uri="{C3380CC4-5D6E-409C-BE32-E72D297353CC}">
              <c16:uniqueId val="{00000000-EED0-4BED-9ACB-4909435C64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D0-4BED-9ACB-4909435C64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D0-4BED-9ACB-4909435C64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D0-4BED-9ACB-4909435C64B5}"/>
            </c:ext>
          </c:extLst>
        </c:ser>
        <c:ser>
          <c:idx val="4"/>
          <c:order val="4"/>
          <c:tx>
            <c:strRef>
              <c:f>データシート!$A$31</c:f>
              <c:strCache>
                <c:ptCount val="1"/>
                <c:pt idx="0">
                  <c:v>東串良町後期高齢者医療特別会計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4-EED0-4BED-9ACB-4909435C64B5}"/>
            </c:ext>
          </c:extLst>
        </c:ser>
        <c:ser>
          <c:idx val="5"/>
          <c:order val="5"/>
          <c:tx>
            <c:strRef>
              <c:f>データシート!$A$32</c:f>
              <c:strCache>
                <c:ptCount val="1"/>
                <c:pt idx="0">
                  <c:v>東串良町介護保険特別会計（サービス事業勘定）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0.08</c:v>
                </c:pt>
                <c:pt idx="4">
                  <c:v>#N/A</c:v>
                </c:pt>
                <c:pt idx="5">
                  <c:v>0.03</c:v>
                </c:pt>
                <c:pt idx="6">
                  <c:v>#N/A</c:v>
                </c:pt>
                <c:pt idx="7">
                  <c:v>7.0000000000000007E-2</c:v>
                </c:pt>
                <c:pt idx="8">
                  <c:v>#N/A</c:v>
                </c:pt>
                <c:pt idx="9">
                  <c:v>0.11</c:v>
                </c:pt>
              </c:numCache>
            </c:numRef>
          </c:val>
          <c:extLst>
            <c:ext xmlns:c16="http://schemas.microsoft.com/office/drawing/2014/chart" uri="{C3380CC4-5D6E-409C-BE32-E72D297353CC}">
              <c16:uniqueId val="{00000005-EED0-4BED-9ACB-4909435C64B5}"/>
            </c:ext>
          </c:extLst>
        </c:ser>
        <c:ser>
          <c:idx val="6"/>
          <c:order val="6"/>
          <c:tx>
            <c:strRef>
              <c:f>データシート!$A$33</c:f>
              <c:strCache>
                <c:ptCount val="1"/>
                <c:pt idx="0">
                  <c:v>東串良町国民健康保険特別会計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1.28</c:v>
                </c:pt>
                <c:pt idx="2">
                  <c:v>#N/A</c:v>
                </c:pt>
                <c:pt idx="3">
                  <c:v>0.84</c:v>
                </c:pt>
                <c:pt idx="4">
                  <c:v>#N/A</c:v>
                </c:pt>
                <c:pt idx="5">
                  <c:v>1.86</c:v>
                </c:pt>
                <c:pt idx="6">
                  <c:v>#N/A</c:v>
                </c:pt>
                <c:pt idx="7">
                  <c:v>3.66</c:v>
                </c:pt>
                <c:pt idx="8">
                  <c:v>#N/A</c:v>
                </c:pt>
                <c:pt idx="9">
                  <c:v>1.52</c:v>
                </c:pt>
              </c:numCache>
            </c:numRef>
          </c:val>
          <c:extLst>
            <c:ext xmlns:c16="http://schemas.microsoft.com/office/drawing/2014/chart" uri="{C3380CC4-5D6E-409C-BE32-E72D297353CC}">
              <c16:uniqueId val="{00000006-EED0-4BED-9ACB-4909435C64B5}"/>
            </c:ext>
          </c:extLst>
        </c:ser>
        <c:ser>
          <c:idx val="7"/>
          <c:order val="7"/>
          <c:tx>
            <c:strRef>
              <c:f>データシート!$A$34</c:f>
              <c:strCache>
                <c:ptCount val="1"/>
                <c:pt idx="0">
                  <c:v>東串良町介護保険特別会計（保険事業勘定）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2.2000000000000002</c:v>
                </c:pt>
                <c:pt idx="2">
                  <c:v>#N/A</c:v>
                </c:pt>
                <c:pt idx="3">
                  <c:v>2.59</c:v>
                </c:pt>
                <c:pt idx="4">
                  <c:v>#N/A</c:v>
                </c:pt>
                <c:pt idx="5">
                  <c:v>2.92</c:v>
                </c:pt>
                <c:pt idx="6">
                  <c:v>#N/A</c:v>
                </c:pt>
                <c:pt idx="7">
                  <c:v>2.83</c:v>
                </c:pt>
                <c:pt idx="8">
                  <c:v>#N/A</c:v>
                </c:pt>
                <c:pt idx="9">
                  <c:v>1.75</c:v>
                </c:pt>
              </c:numCache>
            </c:numRef>
          </c:val>
          <c:extLst>
            <c:ext xmlns:c16="http://schemas.microsoft.com/office/drawing/2014/chart" uri="{C3380CC4-5D6E-409C-BE32-E72D297353CC}">
              <c16:uniqueId val="{00000007-EED0-4BED-9ACB-4909435C64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7.18</c:v>
                </c:pt>
                <c:pt idx="2">
                  <c:v>#N/A</c:v>
                </c:pt>
                <c:pt idx="3">
                  <c:v>7.87</c:v>
                </c:pt>
                <c:pt idx="4">
                  <c:v>#N/A</c:v>
                </c:pt>
                <c:pt idx="5">
                  <c:v>8.16</c:v>
                </c:pt>
                <c:pt idx="6">
                  <c:v>#N/A</c:v>
                </c:pt>
                <c:pt idx="7">
                  <c:v>9.5399999999999991</c:v>
                </c:pt>
                <c:pt idx="8">
                  <c:v>#N/A</c:v>
                </c:pt>
                <c:pt idx="9">
                  <c:v>6</c:v>
                </c:pt>
              </c:numCache>
            </c:numRef>
          </c:val>
          <c:extLst>
            <c:ext xmlns:c16="http://schemas.microsoft.com/office/drawing/2014/chart" uri="{C3380CC4-5D6E-409C-BE32-E72D297353CC}">
              <c16:uniqueId val="{00000008-EED0-4BED-9ACB-4909435C64B5}"/>
            </c:ext>
          </c:extLst>
        </c:ser>
        <c:ser>
          <c:idx val="9"/>
          <c:order val="9"/>
          <c:tx>
            <c:strRef>
              <c:f>データシート!$A$36</c:f>
              <c:strCache>
                <c:ptCount val="1"/>
                <c:pt idx="0">
                  <c:v>東串良町水道事業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#N/A</c:v>
                </c:pt>
                <c:pt idx="5">
                  <c:v>9.7799999999999994</c:v>
                </c:pt>
                <c:pt idx="6">
                  <c:v>#N/A</c:v>
                </c:pt>
                <c:pt idx="7">
                  <c:v>8.73</c:v>
                </c:pt>
                <c:pt idx="8">
                  <c:v>#N/A</c:v>
                </c:pt>
                <c:pt idx="9">
                  <c:v>6.55</c:v>
                </c:pt>
              </c:numCache>
            </c:numRef>
          </c:val>
          <c:extLst>
            <c:ext xmlns:c16="http://schemas.microsoft.com/office/drawing/2014/chart" uri="{C3380CC4-5D6E-409C-BE32-E72D297353CC}">
              <c16:uniqueId val="{00000009-EED0-4BED-9ACB-4909435C64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396</c:v>
                </c:pt>
                <c:pt idx="5">
                  <c:v>412</c:v>
                </c:pt>
                <c:pt idx="8">
                  <c:v>413</c:v>
                </c:pt>
                <c:pt idx="11">
                  <c:v>432</c:v>
                </c:pt>
                <c:pt idx="14">
                  <c:v>448</c:v>
                </c:pt>
              </c:numCache>
            </c:numRef>
          </c:val>
          <c:extLst>
            <c:ext xmlns:c16="http://schemas.microsoft.com/office/drawing/2014/chart" uri="{C3380CC4-5D6E-409C-BE32-E72D297353CC}">
              <c16:uniqueId val="{00000000-D1C7-4268-A601-21878D5FA9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C7-4268-A601-21878D5FA9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C7-4268-A601-21878D5FA9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44</c:v>
                </c:pt>
                <c:pt idx="3">
                  <c:v>44</c:v>
                </c:pt>
                <c:pt idx="6">
                  <c:v>45</c:v>
                </c:pt>
                <c:pt idx="9">
                  <c:v>42</c:v>
                </c:pt>
                <c:pt idx="12">
                  <c:v>39</c:v>
                </c:pt>
              </c:numCache>
            </c:numRef>
          </c:val>
          <c:extLst>
            <c:ext xmlns:c16="http://schemas.microsoft.com/office/drawing/2014/chart" uri="{C3380CC4-5D6E-409C-BE32-E72D297353CC}">
              <c16:uniqueId val="{00000003-D1C7-4268-A601-21878D5FA9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c:v>
                </c:pt>
                <c:pt idx="3">
                  <c:v>18</c:v>
                </c:pt>
                <c:pt idx="6">
                  <c:v>13</c:v>
                </c:pt>
                <c:pt idx="9">
                  <c:v>18</c:v>
                </c:pt>
                <c:pt idx="12">
                  <c:v>19</c:v>
                </c:pt>
              </c:numCache>
            </c:numRef>
          </c:val>
          <c:extLst>
            <c:ext xmlns:c16="http://schemas.microsoft.com/office/drawing/2014/chart" uri="{C3380CC4-5D6E-409C-BE32-E72D297353CC}">
              <c16:uniqueId val="{00000004-D1C7-4268-A601-21878D5FA9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C7-4268-A601-21878D5FA9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C7-4268-A601-21878D5FA9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524</c:v>
                </c:pt>
                <c:pt idx="3">
                  <c:v>529</c:v>
                </c:pt>
                <c:pt idx="6">
                  <c:v>547</c:v>
                </c:pt>
                <c:pt idx="9">
                  <c:v>573</c:v>
                </c:pt>
                <c:pt idx="12">
                  <c:v>604</c:v>
                </c:pt>
              </c:numCache>
            </c:numRef>
          </c:val>
          <c:extLst>
            <c:ext xmlns:c16="http://schemas.microsoft.com/office/drawing/2014/chart" uri="{C3380CC4-5D6E-409C-BE32-E72D297353CC}">
              <c16:uniqueId val="{00000007-D1C7-4268-A601-21878D5FA9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183</c:v>
                </c:pt>
                <c:pt idx="2">
                  <c:v>#N/A</c:v>
                </c:pt>
                <c:pt idx="3">
                  <c:v>#N/A</c:v>
                </c:pt>
                <c:pt idx="4">
                  <c:v>179</c:v>
                </c:pt>
                <c:pt idx="5">
                  <c:v>#N/A</c:v>
                </c:pt>
                <c:pt idx="6">
                  <c:v>#N/A</c:v>
                </c:pt>
                <c:pt idx="7">
                  <c:v>192</c:v>
                </c:pt>
                <c:pt idx="8">
                  <c:v>#N/A</c:v>
                </c:pt>
                <c:pt idx="9">
                  <c:v>#N/A</c:v>
                </c:pt>
                <c:pt idx="10">
                  <c:v>201</c:v>
                </c:pt>
                <c:pt idx="11">
                  <c:v>#N/A</c:v>
                </c:pt>
                <c:pt idx="12">
                  <c:v>#N/A</c:v>
                </c:pt>
                <c:pt idx="13">
                  <c:v>214</c:v>
                </c:pt>
                <c:pt idx="14">
                  <c:v>#N/A</c:v>
                </c:pt>
              </c:numCache>
            </c:numRef>
          </c:val>
          <c:smooth val="0"/>
          <c:extLst>
            <c:ext xmlns:c16="http://schemas.microsoft.com/office/drawing/2014/chart" uri="{C3380CC4-5D6E-409C-BE32-E72D297353CC}">
              <c16:uniqueId val="{00000008-D1C7-4268-A601-21878D5FA9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4686</c:v>
                </c:pt>
                <c:pt idx="5">
                  <c:v>4711</c:v>
                </c:pt>
                <c:pt idx="8">
                  <c:v>4448</c:v>
                </c:pt>
                <c:pt idx="11">
                  <c:v>4786</c:v>
                </c:pt>
                <c:pt idx="14">
                  <c:v>4675</c:v>
                </c:pt>
              </c:numCache>
            </c:numRef>
          </c:val>
          <c:extLst>
            <c:ext xmlns:c16="http://schemas.microsoft.com/office/drawing/2014/chart" uri="{C3380CC4-5D6E-409C-BE32-E72D297353CC}">
              <c16:uniqueId val="{00000000-00F0-4269-8C5C-E0FBCB9DD5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81</c:v>
                </c:pt>
                <c:pt idx="5">
                  <c:v>67</c:v>
                </c:pt>
                <c:pt idx="8">
                  <c:v>53</c:v>
                </c:pt>
                <c:pt idx="11">
                  <c:v>39</c:v>
                </c:pt>
                <c:pt idx="14">
                  <c:v>26</c:v>
                </c:pt>
              </c:numCache>
            </c:numRef>
          </c:val>
          <c:extLst>
            <c:ext xmlns:c16="http://schemas.microsoft.com/office/drawing/2014/chart" uri="{C3380CC4-5D6E-409C-BE32-E72D297353CC}">
              <c16:uniqueId val="{00000001-00F0-4269-8C5C-E0FBCB9DD5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2700</c:v>
                </c:pt>
                <c:pt idx="5">
                  <c:v>2738</c:v>
                </c:pt>
                <c:pt idx="8">
                  <c:v>3101</c:v>
                </c:pt>
                <c:pt idx="11">
                  <c:v>3887</c:v>
                </c:pt>
                <c:pt idx="14">
                  <c:v>4864</c:v>
                </c:pt>
              </c:numCache>
            </c:numRef>
          </c:val>
          <c:extLst>
            <c:ext xmlns:c16="http://schemas.microsoft.com/office/drawing/2014/chart" uri="{C3380CC4-5D6E-409C-BE32-E72D297353CC}">
              <c16:uniqueId val="{00000002-00F0-4269-8C5C-E0FBCB9DD5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F0-4269-8C5C-E0FBCB9DD5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F0-4269-8C5C-E0FBCB9DD5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F0-4269-8C5C-E0FBCB9DD5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451</c:v>
                </c:pt>
                <c:pt idx="3">
                  <c:v>384</c:v>
                </c:pt>
                <c:pt idx="6">
                  <c:v>300</c:v>
                </c:pt>
                <c:pt idx="9">
                  <c:v>199</c:v>
                </c:pt>
                <c:pt idx="12">
                  <c:v>108</c:v>
                </c:pt>
              </c:numCache>
            </c:numRef>
          </c:val>
          <c:extLst>
            <c:ext xmlns:c16="http://schemas.microsoft.com/office/drawing/2014/chart" uri="{C3380CC4-5D6E-409C-BE32-E72D297353CC}">
              <c16:uniqueId val="{00000006-00F0-4269-8C5C-E0FBCB9DD5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200</c:v>
                </c:pt>
                <c:pt idx="3">
                  <c:v>160</c:v>
                </c:pt>
                <c:pt idx="6">
                  <c:v>114</c:v>
                </c:pt>
                <c:pt idx="9">
                  <c:v>68</c:v>
                </c:pt>
                <c:pt idx="12">
                  <c:v>40</c:v>
                </c:pt>
              </c:numCache>
            </c:numRef>
          </c:val>
          <c:extLst>
            <c:ext xmlns:c16="http://schemas.microsoft.com/office/drawing/2014/chart" uri="{C3380CC4-5D6E-409C-BE32-E72D297353CC}">
              <c16:uniqueId val="{00000007-00F0-4269-8C5C-E0FBCB9DD5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330</c:v>
                </c:pt>
                <c:pt idx="3">
                  <c:v>344</c:v>
                </c:pt>
                <c:pt idx="6">
                  <c:v>271</c:v>
                </c:pt>
                <c:pt idx="9">
                  <c:v>252</c:v>
                </c:pt>
                <c:pt idx="12">
                  <c:v>235</c:v>
                </c:pt>
              </c:numCache>
            </c:numRef>
          </c:val>
          <c:extLst>
            <c:ext xmlns:c16="http://schemas.microsoft.com/office/drawing/2014/chart" uri="{C3380CC4-5D6E-409C-BE32-E72D297353CC}">
              <c16:uniqueId val="{00000008-00F0-4269-8C5C-E0FBCB9DD5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324</c:v>
                </c:pt>
                <c:pt idx="3">
                  <c:v>545</c:v>
                </c:pt>
                <c:pt idx="6">
                  <c:v>425</c:v>
                </c:pt>
                <c:pt idx="9">
                  <c:v>325</c:v>
                </c:pt>
                <c:pt idx="12">
                  <c:v>202</c:v>
                </c:pt>
              </c:numCache>
            </c:numRef>
          </c:val>
          <c:extLst>
            <c:ext xmlns:c16="http://schemas.microsoft.com/office/drawing/2014/chart" uri="{C3380CC4-5D6E-409C-BE32-E72D297353CC}">
              <c16:uniqueId val="{00000009-00F0-4269-8C5C-E0FBCB9DD5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5551</c:v>
                </c:pt>
                <c:pt idx="3">
                  <c:v>5721</c:v>
                </c:pt>
                <c:pt idx="6">
                  <c:v>5763</c:v>
                </c:pt>
                <c:pt idx="9">
                  <c:v>5818</c:v>
                </c:pt>
                <c:pt idx="12">
                  <c:v>5718</c:v>
                </c:pt>
              </c:numCache>
            </c:numRef>
          </c:val>
          <c:extLst>
            <c:ext xmlns:c16="http://schemas.microsoft.com/office/drawing/2014/chart" uri="{C3380CC4-5D6E-409C-BE32-E72D297353CC}">
              <c16:uniqueId val="{0000000A-00F0-4269-8C5C-E0FBCB9DD5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F0-4269-8C5C-E0FBCB9DD5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1833</c:v>
                </c:pt>
                <c:pt idx="1">
                  <c:v>1951</c:v>
                </c:pt>
                <c:pt idx="2">
                  <c:v>1733</c:v>
                </c:pt>
              </c:numCache>
            </c:numRef>
          </c:val>
          <c:extLst>
            <c:ext xmlns:c16="http://schemas.microsoft.com/office/drawing/2014/chart" uri="{C3380CC4-5D6E-409C-BE32-E72D297353CC}">
              <c16:uniqueId val="{00000000-3FA0-4D8F-B246-3A4A11D867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299</c:v>
                </c:pt>
                <c:pt idx="1">
                  <c:v>339</c:v>
                </c:pt>
                <c:pt idx="2">
                  <c:v>339</c:v>
                </c:pt>
              </c:numCache>
            </c:numRef>
          </c:val>
          <c:extLst>
            <c:ext xmlns:c16="http://schemas.microsoft.com/office/drawing/2014/chart" uri="{C3380CC4-5D6E-409C-BE32-E72D297353CC}">
              <c16:uniqueId val="{00000001-3FA0-4D8F-B246-3A4A11D867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857</c:v>
                </c:pt>
                <c:pt idx="1">
                  <c:v>1442</c:v>
                </c:pt>
                <c:pt idx="2">
                  <c:v>2636</c:v>
                </c:pt>
              </c:numCache>
            </c:numRef>
          </c:val>
          <c:extLst>
            <c:ext xmlns:c16="http://schemas.microsoft.com/office/drawing/2014/chart" uri="{C3380CC4-5D6E-409C-BE32-E72D297353CC}">
              <c16:uniqueId val="{00000002-3FA0-4D8F-B246-3A4A11D867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実質公債費比率の分子は前年度と比較し</a:t>
          </a:r>
          <a:r>
            <a:rPr kumimoji="1" lang="en-US" altLang="ja-JP" sz="1100" b="0" i="0" baseline="0">
              <a:solidFill>
                <a:schemeClr val="dk1"/>
              </a:solidFill>
              <a:effectLst/>
              <a:latin typeface="+mn-lt"/>
              <a:ea typeface="+mn-ea"/>
              <a:cs typeface="+mn-cs"/>
            </a:rPr>
            <a:t>13</a:t>
          </a:r>
          <a:r>
            <a:rPr kumimoji="1" lang="ja-JP" altLang="en-US" sz="1100" b="0" i="0" baseline="0">
              <a:solidFill>
                <a:schemeClr val="dk1"/>
              </a:solidFill>
              <a:effectLst/>
              <a:latin typeface="+mn-lt"/>
              <a:ea typeface="+mn-ea"/>
              <a:cs typeface="+mn-cs"/>
            </a:rPr>
            <a:t>百万円増加している。</a:t>
          </a:r>
          <a:r>
            <a:rPr kumimoji="1" lang="ja-JP" altLang="ja-JP" sz="1100" b="0" i="0" baseline="0">
              <a:solidFill>
                <a:schemeClr val="dk1"/>
              </a:solidFill>
              <a:effectLst/>
              <a:latin typeface="+mn-lt"/>
              <a:ea typeface="+mn-ea"/>
              <a:cs typeface="+mn-cs"/>
            </a:rPr>
            <a:t>観光地整備や老朽化した施設整備等に過疎対策事業債等を発行したことによ</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元利償還金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百万円増加し</a:t>
          </a:r>
          <a:r>
            <a:rPr kumimoji="1" lang="ja-JP" altLang="en-US" sz="1100" b="0" i="0" baseline="0">
              <a:solidFill>
                <a:schemeClr val="dk1"/>
              </a:solidFill>
              <a:effectLst/>
              <a:latin typeface="+mn-lt"/>
              <a:ea typeface="+mn-ea"/>
              <a:cs typeface="+mn-cs"/>
            </a:rPr>
            <a:t>たことが主な要因である。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費用対効果を考慮した事業の選択を行い、有利な地方債の発行に努め、財政の健全化を図る。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将来負担率の分子については、前年度と同様マイナスとなっており、前年度に比べ大きく減少している。（</a:t>
          </a:r>
          <a:r>
            <a:rPr kumimoji="1" lang="en-US" altLang="ja-JP" sz="1100" b="0" i="0" baseline="0">
              <a:solidFill>
                <a:schemeClr val="dk1"/>
              </a:solidFill>
              <a:effectLst/>
              <a:latin typeface="+mn-lt"/>
              <a:ea typeface="+mn-ea"/>
              <a:cs typeface="+mn-cs"/>
            </a:rPr>
            <a:t>1,211</a:t>
          </a:r>
          <a:r>
            <a:rPr kumimoji="1" lang="ja-JP" altLang="ja-JP" sz="1100" b="0" i="0" baseline="0">
              <a:solidFill>
                <a:schemeClr val="dk1"/>
              </a:solidFill>
              <a:effectLst/>
              <a:latin typeface="+mn-lt"/>
              <a:ea typeface="+mn-ea"/>
              <a:cs typeface="+mn-cs"/>
            </a:rPr>
            <a:t>百万円の改善）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要因は、将来負担額が減少し、充当可能財源等が増加したことによる。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将来負担額は、地方債の現在高が前年度より増加したものの、債務負担行為に基づく支出予定額、公営企業債等繰入見込額、組合等負担等見込額、退職手当負担見込額が前年度より減少した。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また、充当可能財源等は、主にふるさと応援基金等が増加した。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今後も、老朽化の進む公共施設への支出が見込まれることから、地方債残高の推移に留意し、費用対効果を考慮した事業の選択と有利な地方債の発行に努め、将来負担比率の抑制を図る。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鹿児島県東串良町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・国有資産等所在市町村交付金が毎年減額されており、将来における一般財源確保を目的として、例年、剰余金処分のため「財政調整基金」に積立を行っている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「財政調整基金」の残高が</a:t>
          </a:r>
          <a:r>
            <a:rPr kumimoji="1" lang="en-US" altLang="ja-JP" sz="1100" b="0" i="0" baseline="0">
              <a:solidFill>
                <a:schemeClr val="dk1"/>
              </a:solidFill>
              <a:effectLst/>
              <a:latin typeface="+mn-lt"/>
              <a:ea typeface="+mn-ea"/>
              <a:cs typeface="+mn-cs"/>
            </a:rPr>
            <a:t>218</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している。また、</a:t>
          </a:r>
          <a:r>
            <a:rPr kumimoji="1" lang="ja-JP" altLang="en-US" sz="1100" b="0" i="0" baseline="0">
              <a:solidFill>
                <a:schemeClr val="dk1"/>
              </a:solidFill>
              <a:effectLst/>
              <a:latin typeface="+mn-lt"/>
              <a:ea typeface="+mn-ea"/>
              <a:cs typeface="+mn-cs"/>
            </a:rPr>
            <a:t>将来的に、施設整備・更新事業を実施するための基金を確保するため、</a:t>
          </a:r>
          <a:r>
            <a:rPr kumimoji="1" lang="ja-JP" altLang="ja-JP" sz="1100" b="0" i="0" baseline="0">
              <a:solidFill>
                <a:schemeClr val="dk1"/>
              </a:solidFill>
              <a:effectLst/>
              <a:latin typeface="+mn-lt"/>
              <a:ea typeface="+mn-ea"/>
              <a:cs typeface="+mn-cs"/>
            </a:rPr>
            <a:t>公共施設等整備基金へ積み立てたことで基金全体としては、</a:t>
          </a:r>
          <a:r>
            <a:rPr kumimoji="1" lang="en-US" altLang="ja-JP" sz="1100" b="0" i="0" baseline="0">
              <a:solidFill>
                <a:schemeClr val="dk1"/>
              </a:solidFill>
              <a:effectLst/>
              <a:latin typeface="+mn-lt"/>
              <a:ea typeface="+mn-ea"/>
              <a:cs typeface="+mn-cs"/>
            </a:rPr>
            <a:t>976</a:t>
          </a:r>
          <a:r>
            <a:rPr kumimoji="1" lang="ja-JP" altLang="ja-JP" sz="1100" b="0" i="0" baseline="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・今後も厳しい財政状況が続くため、将来における一般財源確保を目的とし、各基金へ着実に積み立てを行い、適正な基金管理に努める。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・公共施設の老朽化が進んでいるため、将来の施設更新を目的として、主に「東串良町公共施設等整備基金」への積立てを行っていく。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・東串良町ふるさと応援基金：まちづくりに賛同する人々からの寄附金を財源として、魅力あるふるさとづくりを進めていくため。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・東串良町公共施設等整備基金：公</a:t>
          </a:r>
          <a:r>
            <a:rPr lang="ja-JP" altLang="ja-JP" sz="1100" b="0" i="0" baseline="0">
              <a:solidFill>
                <a:schemeClr val="dk1"/>
              </a:solidFill>
              <a:effectLst/>
              <a:latin typeface="+mn-lt"/>
              <a:ea typeface="+mn-ea"/>
              <a:cs typeface="+mn-cs"/>
            </a:rPr>
            <a:t>共施設等の建設、改修又は維持管理に要する経費の財源確保をするため。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・ふるさと応援基金：返礼品の</a:t>
          </a:r>
          <a:r>
            <a:rPr kumimoji="1" lang="en-US" altLang="ja-JP" sz="1100" b="0" i="0" baseline="0">
              <a:solidFill>
                <a:schemeClr val="dk1"/>
              </a:solidFill>
              <a:effectLst/>
              <a:latin typeface="+mn-lt"/>
              <a:ea typeface="+mn-ea"/>
              <a:cs typeface="+mn-cs"/>
            </a:rPr>
            <a:t>PR</a:t>
          </a:r>
          <a:r>
            <a:rPr kumimoji="1" lang="ja-JP" altLang="ja-JP" sz="1100" b="0" i="0" baseline="0">
              <a:solidFill>
                <a:schemeClr val="dk1"/>
              </a:solidFill>
              <a:effectLst/>
              <a:latin typeface="+mn-lt"/>
              <a:ea typeface="+mn-ea"/>
              <a:cs typeface="+mn-cs"/>
            </a:rPr>
            <a:t>活動等に努め、納税者の増加によって</a:t>
          </a:r>
          <a:r>
            <a:rPr kumimoji="1" lang="en-US" altLang="ja-JP" sz="1100" b="0" i="0" baseline="0">
              <a:solidFill>
                <a:schemeClr val="dk1"/>
              </a:solidFill>
              <a:effectLst/>
              <a:latin typeface="+mn-lt"/>
              <a:ea typeface="+mn-ea"/>
              <a:cs typeface="+mn-cs"/>
            </a:rPr>
            <a:t>711</a:t>
          </a:r>
          <a:r>
            <a:rPr kumimoji="1" lang="ja-JP" altLang="ja-JP" sz="1100" b="0" i="0" baseline="0">
              <a:solidFill>
                <a:schemeClr val="dk1"/>
              </a:solidFill>
              <a:effectLst/>
              <a:latin typeface="+mn-lt"/>
              <a:ea typeface="+mn-ea"/>
              <a:cs typeface="+mn-cs"/>
            </a:rPr>
            <a:t>百万円の増加。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a:t>
          </a:r>
          <a:r>
            <a:rPr kumimoji="1" lang="ja-JP" altLang="en-US" sz="1100" b="0" i="0" baseline="0">
              <a:solidFill>
                <a:schemeClr val="dk1"/>
              </a:solidFill>
              <a:effectLst/>
              <a:latin typeface="+mn-lt"/>
              <a:ea typeface="+mn-ea"/>
              <a:cs typeface="+mn-cs"/>
            </a:rPr>
            <a:t>将来の公共施設整備のために令和４年度より積立てを開始したため、</a:t>
          </a:r>
          <a:r>
            <a:rPr kumimoji="1" lang="en-US" altLang="ja-JP" sz="1100" b="0" i="0" baseline="0">
              <a:solidFill>
                <a:schemeClr val="dk1"/>
              </a:solidFill>
              <a:effectLst/>
              <a:latin typeface="+mn-lt"/>
              <a:ea typeface="+mn-ea"/>
              <a:cs typeface="+mn-cs"/>
            </a:rPr>
            <a:t>474</a:t>
          </a:r>
          <a:r>
            <a:rPr kumimoji="1" lang="ja-JP" altLang="en-US" sz="1100" b="0" i="0" baseline="0">
              <a:solidFill>
                <a:schemeClr val="dk1"/>
              </a:solidFill>
              <a:effectLst/>
              <a:latin typeface="+mn-lt"/>
              <a:ea typeface="+mn-ea"/>
              <a:cs typeface="+mn-cs"/>
            </a:rPr>
            <a:t>百万円の増加。</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・公共施設の老朽化に伴い、将来の施設更新を目的として、今後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「公共施設等整備基金」への積み立て</a:t>
          </a:r>
          <a:r>
            <a:rPr kumimoji="1" lang="ja-JP" altLang="en-US" sz="1100" b="0" i="0" baseline="0">
              <a:solidFill>
                <a:schemeClr val="dk1"/>
              </a:solidFill>
              <a:effectLst/>
              <a:latin typeface="+mn-lt"/>
              <a:ea typeface="+mn-ea"/>
              <a:cs typeface="+mn-cs"/>
            </a:rPr>
            <a:t>を継続</a:t>
          </a:r>
          <a:r>
            <a:rPr kumimoji="1" lang="ja-JP" altLang="ja-JP" sz="1100" b="0" i="0" baseline="0">
              <a:solidFill>
                <a:schemeClr val="dk1"/>
              </a:solidFill>
              <a:effectLst/>
              <a:latin typeface="+mn-lt"/>
              <a:ea typeface="+mn-ea"/>
              <a:cs typeface="+mn-cs"/>
            </a:rPr>
            <a:t>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令和３年度までは</a:t>
          </a:r>
          <a:r>
            <a:rPr kumimoji="1" lang="ja-JP" altLang="ja-JP" sz="1100">
              <a:solidFill>
                <a:schemeClr val="dk1"/>
              </a:solidFill>
              <a:effectLst/>
              <a:latin typeface="+mn-lt"/>
              <a:ea typeface="+mn-ea"/>
              <a:cs typeface="+mn-cs"/>
            </a:rPr>
            <a:t>地方財政法第７条に基づき、剰余金のうち</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を積み立て</a:t>
          </a:r>
          <a:r>
            <a:rPr kumimoji="1" lang="ja-JP" altLang="en-US" sz="1100">
              <a:solidFill>
                <a:schemeClr val="dk1"/>
              </a:solidFill>
              <a:effectLst/>
              <a:latin typeface="+mn-lt"/>
              <a:ea typeface="+mn-ea"/>
              <a:cs typeface="+mn-cs"/>
            </a:rPr>
            <a:t>ていたが、令和４年度からは「その他特定目的基金」へ積立てを実施しているため、</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・国有資産等所在市町村交付金が、償却資産の減少に伴い毎年大幅に減額されているため、将来における財源確保を目的として積立てを行ってきたが、</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標準財政規模に対する割合を踏まえ、今後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主に「その他特定目的基金」へ積立てを行っていく。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・今後の金利変動等の公債費の償還リスクや地方債の償還計画を踏まえ、必要に応じて計画的に積み立てを行っていく。</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6,510
6,339
27.85
7,581,195
7,384,376
183,594
3,055,263
5,718,234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類似団体内平均値は上回っているが、財政力指数は年々減少傾向にある。町税などの自主財源が乏しく、地方交付税や補助金等への依存度が高い財政構造にある。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定員管理・給与の適正化、事業の厳選等による歳出の抑制・見直しを実施するとともに、町税等の収納率向上を図り、歳入の確保に努める。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603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159455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2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48982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7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人件費、扶助費、公債費等に充当した一般財源が増加しており、普通交付税等や臨時財政対策債についても減少しているため、経常収支比率は増加している。</a:t>
          </a:r>
          <a:r>
            <a:rPr kumimoji="1" lang="ja-JP" altLang="ja-JP" sz="1100">
              <a:solidFill>
                <a:schemeClr val="dk1"/>
              </a:solidFill>
              <a:effectLst/>
              <a:latin typeface="+mn-lt"/>
              <a:ea typeface="+mn-ea"/>
              <a:cs typeface="+mn-cs"/>
            </a:rPr>
            <a:t>類似団体内平均値を上回っているため、各種歳入の確保、事務経費の見直しを行い、経常経費の削減に努める。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24892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542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24892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542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49022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976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53848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218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人口１人当たりの決算額は増加傾向にあるものの、類似団体内平均値を下回っている。</a:t>
          </a:r>
          <a:endParaRPr lang="ja-JP" altLang="ja-JP" sz="1400">
            <a:effectLst/>
          </a:endParaRPr>
        </a:p>
        <a:p>
          <a:r>
            <a:rPr kumimoji="1" lang="ja-JP" altLang="ja-JP" sz="1100" b="0" i="0" baseline="0">
              <a:solidFill>
                <a:schemeClr val="dk1"/>
              </a:solidFill>
              <a:effectLst/>
              <a:latin typeface="+mn-lt"/>
              <a:ea typeface="+mn-ea"/>
              <a:cs typeface="+mn-cs"/>
            </a:rPr>
            <a:t>　今後もさらなる行財政改革の推進を図り、定員管理・給与の適正化による人件費及び物件費の歳出抑制に努める。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113819</xdr:rowOff>
    </xdr:from>
    <xdr:to>
      <xdr:col>23</xdr:col>
      <xdr:colOff>133350</xdr:colOff>
      <xdr:row>82</xdr:row>
      <xdr:rowOff>8522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01269"/>
          <a:ext cx="838200" cy="6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76978</xdr:rowOff>
    </xdr:from>
    <xdr:to>
      <xdr:col>19</xdr:col>
      <xdr:colOff>133350</xdr:colOff>
      <xdr:row>81</xdr:row>
      <xdr:rowOff>113819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64428"/>
          <a:ext cx="8890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160894</xdr:rowOff>
    </xdr:from>
    <xdr:to>
      <xdr:col>15</xdr:col>
      <xdr:colOff>82550</xdr:colOff>
      <xdr:row>81</xdr:row>
      <xdr:rowOff>76978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76894"/>
          <a:ext cx="889000" cy="8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160894</xdr:rowOff>
    </xdr:from>
    <xdr:to>
      <xdr:col>11</xdr:col>
      <xdr:colOff>31750</xdr:colOff>
      <xdr:row>81</xdr:row>
      <xdr:rowOff>7831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876894"/>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129172</xdr:rowOff>
    </xdr:from>
    <xdr:to>
      <xdr:col>23</xdr:col>
      <xdr:colOff>184150</xdr:colOff>
      <xdr:row>82</xdr:row>
      <xdr:rowOff>59322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145699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6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63019</xdr:rowOff>
    </xdr:from>
    <xdr:to>
      <xdr:col>19</xdr:col>
      <xdr:colOff>184150</xdr:colOff>
      <xdr:row>81</xdr:row>
      <xdr:rowOff>164619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3346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1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26178</xdr:rowOff>
    </xdr:from>
    <xdr:to>
      <xdr:col>15</xdr:col>
      <xdr:colOff>133350</xdr:colOff>
      <xdr:row>81</xdr:row>
      <xdr:rowOff>127778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137955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8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110094</xdr:rowOff>
    </xdr:from>
    <xdr:to>
      <xdr:col>11</xdr:col>
      <xdr:colOff>82550</xdr:colOff>
      <xdr:row>81</xdr:row>
      <xdr:rowOff>40244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50421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9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128481</xdr:rowOff>
    </xdr:from>
    <xdr:to>
      <xdr:col>7</xdr:col>
      <xdr:colOff>31750</xdr:colOff>
      <xdr:row>81</xdr:row>
      <xdr:rowOff>58631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68808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ラスパイレス指数は、全国市平均や全国町村平均と同値であり、類似団体内平均値を上回っている。今後も人事評価制度による給与の適正化や定員管理により、適正な給与水準に努める。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4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132291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446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85</xdr:row>
      <xdr:rowOff>132291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1505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132821</xdr:rowOff>
    </xdr:from>
    <xdr:to>
      <xdr:col>68</xdr:col>
      <xdr:colOff>152400</xdr:colOff>
      <xdr:row>85</xdr:row>
      <xdr:rowOff>41804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3462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162454</xdr:rowOff>
    </xdr:from>
    <xdr:to>
      <xdr:col>68</xdr:col>
      <xdr:colOff>203200</xdr:colOff>
      <xdr:row>85</xdr:row>
      <xdr:rowOff>92604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77381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82021</xdr:rowOff>
    </xdr:from>
    <xdr:to>
      <xdr:col>64</xdr:col>
      <xdr:colOff>152400</xdr:colOff>
      <xdr:row>85</xdr:row>
      <xdr:rowOff>12171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22348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人当たりの職員数は、類似団体内平均値を下回っている。これまでも適正な定員管理に取り組んでいるが、今後も行財政改革に努め、定員管理の適正化を図る。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15145</xdr:rowOff>
    </xdr:from>
    <xdr:to>
      <xdr:col>81</xdr:col>
      <xdr:colOff>44450</xdr:colOff>
      <xdr:row>60</xdr:row>
      <xdr:rowOff>39275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30214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39275</xdr:rowOff>
    </xdr:from>
    <xdr:to>
      <xdr:col>77</xdr:col>
      <xdr:colOff>44450</xdr:colOff>
      <xdr:row>60</xdr:row>
      <xdr:rowOff>39878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32627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39878</xdr:rowOff>
    </xdr:from>
    <xdr:to>
      <xdr:col>72</xdr:col>
      <xdr:colOff>203200</xdr:colOff>
      <xdr:row>60</xdr:row>
      <xdr:rowOff>44704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3268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42291</xdr:rowOff>
    </xdr:from>
    <xdr:to>
      <xdr:col>68</xdr:col>
      <xdr:colOff>152400</xdr:colOff>
      <xdr:row>60</xdr:row>
      <xdr:rowOff>44704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292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135795</xdr:rowOff>
    </xdr:from>
    <xdr:to>
      <xdr:col>81</xdr:col>
      <xdr:colOff>95250</xdr:colOff>
      <xdr:row>60</xdr:row>
      <xdr:rowOff>65945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152322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159925</xdr:rowOff>
    </xdr:from>
    <xdr:to>
      <xdr:col>77</xdr:col>
      <xdr:colOff>95250</xdr:colOff>
      <xdr:row>60</xdr:row>
      <xdr:rowOff>90075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100252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4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160528</xdr:rowOff>
    </xdr:from>
    <xdr:to>
      <xdr:col>73</xdr:col>
      <xdr:colOff>44450</xdr:colOff>
      <xdr:row>60</xdr:row>
      <xdr:rowOff>90678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100855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165354</xdr:rowOff>
    </xdr:from>
    <xdr:to>
      <xdr:col>68</xdr:col>
      <xdr:colOff>203200</xdr:colOff>
      <xdr:row>60</xdr:row>
      <xdr:rowOff>95504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105681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162941</xdr:rowOff>
    </xdr:from>
    <xdr:to>
      <xdr:col>64</xdr:col>
      <xdr:colOff>152400</xdr:colOff>
      <xdr:row>60</xdr:row>
      <xdr:rowOff>93091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103268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地方債抑制への取組により、類似団体内平均値と比較し下回っているものの、全国平均、鹿児島県平均と比べると上回っている。予算編成時、年間の借入限度額を設定して当該年度の地方債発行額を償還額以下になるようにするなど、計画的な地方債の発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121496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8000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121496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121496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77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89323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71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前年度同様に、０ポイントとなっている。今後も引き続き、義務的経費及び経常経費の削減を中心とする行財政改革を進め、財政の健全化に努める。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6,510
6,339
27.85
7,581,195
7,384,376
183,594
3,055,263
5,718,234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定員管理及び給与の適正化に努めて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し、類似団体内平均値を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定員管理及び給与の適正化を進め、人件費の抑制に努める。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歳出抑制の働きかけにより、類似団体内平均値を下回って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、前年度</a:t>
          </a:r>
          <a:r>
            <a:rPr kumimoji="1" lang="ja-JP" altLang="en-US" sz="1100" b="0" i="0" baseline="0">
              <a:solidFill>
                <a:schemeClr val="dk1"/>
              </a:solidFill>
              <a:effectLst/>
              <a:latin typeface="+mn-lt"/>
              <a:ea typeface="+mn-ea"/>
              <a:cs typeface="+mn-cs"/>
            </a:rPr>
            <a:t>と同値となっ</a:t>
          </a:r>
          <a:r>
            <a:rPr kumimoji="1" lang="ja-JP" altLang="ja-JP" sz="1100" b="0" i="0" baseline="0">
              <a:solidFill>
                <a:schemeClr val="dk1"/>
              </a:solidFill>
              <a:effectLst/>
              <a:latin typeface="+mn-lt"/>
              <a:ea typeface="+mn-ea"/>
              <a:cs typeface="+mn-cs"/>
            </a:rPr>
            <a:t>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引き続き、職員のコスト意識を高め、事務改善等を行うことにより、経費削減に努める。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18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109855</xdr:rowOff>
    </xdr:from>
    <xdr:to>
      <xdr:col>78</xdr:col>
      <xdr:colOff>69850</xdr:colOff>
      <xdr:row>14</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387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109855</xdr:rowOff>
    </xdr:from>
    <xdr:to>
      <xdr:col>73</xdr:col>
      <xdr:colOff>180975</xdr:colOff>
      <xdr:row>14</xdr:row>
      <xdr:rowOff>6985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3387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xdr:rowOff>
    </xdr:from>
    <xdr:to>
      <xdr:col>69</xdr:col>
      <xdr:colOff>92075</xdr:colOff>
      <xdr:row>14</xdr:row>
      <xdr:rowOff>29845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407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139065</xdr:rowOff>
    </xdr:from>
    <xdr:to>
      <xdr:col>82</xdr:col>
      <xdr:colOff>158750</xdr:colOff>
      <xdr:row>14</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155592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1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139065</xdr:rowOff>
    </xdr:from>
    <xdr:to>
      <xdr:col>78</xdr:col>
      <xdr:colOff>120650</xdr:colOff>
      <xdr:row>14</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79392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3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59055</xdr:rowOff>
    </xdr:from>
    <xdr:to>
      <xdr:col>74</xdr:col>
      <xdr:colOff>31750</xdr:colOff>
      <xdr:row>13</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2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170832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5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127635</xdr:rowOff>
    </xdr:from>
    <xdr:to>
      <xdr:col>69</xdr:col>
      <xdr:colOff>142875</xdr:colOff>
      <xdr:row>14</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67962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150495</xdr:rowOff>
    </xdr:from>
    <xdr:to>
      <xdr:col>65</xdr:col>
      <xdr:colOff>53975</xdr:colOff>
      <xdr:row>14</xdr:row>
      <xdr:rowOff>80645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90822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減少したが</a:t>
          </a:r>
          <a:r>
            <a:rPr kumimoji="1" lang="ja-JP" altLang="ja-JP" sz="1100" b="0" i="0" baseline="0">
              <a:solidFill>
                <a:schemeClr val="dk1"/>
              </a:solidFill>
              <a:effectLst/>
              <a:latin typeface="+mn-lt"/>
              <a:ea typeface="+mn-ea"/>
              <a:cs typeface="+mn-cs"/>
            </a:rPr>
            <a:t>、類似団体平均を大きく上回っている状況が続いている。要因として、自立支援サービス費、児童手当、保育園施設型給付費、老人ホーム入所措置費等が</a:t>
          </a:r>
          <a:r>
            <a:rPr kumimoji="1" lang="ja-JP" altLang="en-US" sz="1100" b="0" i="0" baseline="0">
              <a:solidFill>
                <a:schemeClr val="dk1"/>
              </a:solidFill>
              <a:effectLst/>
              <a:latin typeface="+mn-lt"/>
              <a:ea typeface="+mn-ea"/>
              <a:cs typeface="+mn-cs"/>
            </a:rPr>
            <a:t>大きくなっていることが</a:t>
          </a:r>
          <a:r>
            <a:rPr kumimoji="1" lang="ja-JP" altLang="ja-JP" sz="1100" b="0" i="0" baseline="0">
              <a:solidFill>
                <a:schemeClr val="dk1"/>
              </a:solidFill>
              <a:effectLst/>
              <a:latin typeface="+mn-lt"/>
              <a:ea typeface="+mn-ea"/>
              <a:cs typeface="+mn-cs"/>
            </a:rPr>
            <a:t>挙げられる。高齢化率の上昇等により厳しい状況下にあるが、福祉サービス等の低下を招かないよう配慮しつつ、適正な事業運営に努める。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58</xdr:row>
      <xdr:rowOff>83457</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200243"/>
          <a:ext cx="0" cy="82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55534</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999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83457</xdr:rowOff>
    </xdr:from>
    <xdr:to>
      <xdr:col>24</xdr:col>
      <xdr:colOff>114300</xdr:colOff>
      <xdr:row>58</xdr:row>
      <xdr:rowOff>83457</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0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105228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027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105228</xdr:rowOff>
    </xdr:from>
    <xdr:to>
      <xdr:col>19</xdr:col>
      <xdr:colOff>187325</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04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60</xdr:row>
      <xdr:rowOff>132443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711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163285</xdr:rowOff>
    </xdr:from>
    <xdr:to>
      <xdr:col>15</xdr:col>
      <xdr:colOff>149225</xdr:colOff>
      <xdr:row>55</xdr:row>
      <xdr:rowOff>93435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60</xdr:row>
      <xdr:rowOff>132443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364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112684</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し、類似団体内平均値を下回っている。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町有施設の老朽化に伴い維持補修費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町有施設の老朽化への経費増加が今後の課題である。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278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55</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786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140970</xdr:rowOff>
    </xdr:from>
    <xdr:to>
      <xdr:col>78</xdr:col>
      <xdr:colOff>120650</xdr:colOff>
      <xdr:row>54</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81297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既存の補助事業（特に団体補助）の効果検証による見直し等を進め、補助費の抑制に努める。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820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40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97282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763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観光地整備や老朽化した施設整備等</a:t>
          </a:r>
          <a:r>
            <a:rPr kumimoji="1" lang="ja-JP" altLang="en-US" sz="1100" b="0" i="0" baseline="0">
              <a:solidFill>
                <a:schemeClr val="dk1"/>
              </a:solidFill>
              <a:effectLst/>
              <a:latin typeface="+mn-lt"/>
              <a:ea typeface="+mn-ea"/>
              <a:cs typeface="+mn-cs"/>
            </a:rPr>
            <a:t>への</a:t>
          </a:r>
          <a:r>
            <a:rPr kumimoji="1" lang="ja-JP" altLang="ja-JP" sz="1100" b="0" i="0" baseline="0">
              <a:solidFill>
                <a:schemeClr val="dk1"/>
              </a:solidFill>
              <a:effectLst/>
              <a:latin typeface="+mn-lt"/>
              <a:ea typeface="+mn-ea"/>
              <a:cs typeface="+mn-cs"/>
            </a:rPr>
            <a:t>過疎対策事業債</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発行</a:t>
          </a:r>
          <a:r>
            <a:rPr kumimoji="1" lang="ja-JP" altLang="en-US" sz="1100" b="0" i="0" baseline="0">
              <a:solidFill>
                <a:schemeClr val="dk1"/>
              </a:solidFill>
              <a:effectLst/>
              <a:latin typeface="+mn-lt"/>
              <a:ea typeface="+mn-ea"/>
              <a:cs typeface="+mn-cs"/>
            </a:rPr>
            <a:t>・指定緊急避難所改修事業の元金償還開始等の要因により</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今後も費用対効果を考慮した事業の選択を行い、有利な地方債の発行に努め、財政の健全化を図る。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838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16511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0.5</a:t>
          </a:r>
          <a:r>
            <a:rPr kumimoji="1" lang="ja-JP" altLang="en-US" sz="1100" b="0" i="0" baseline="0">
              <a:solidFill>
                <a:schemeClr val="dk1"/>
              </a:solidFill>
              <a:effectLst/>
              <a:latin typeface="+mn-lt"/>
              <a:ea typeface="+mn-ea"/>
              <a:cs typeface="+mn-cs"/>
            </a:rPr>
            <a:t>ポイント減少したが</a:t>
          </a:r>
          <a:r>
            <a:rPr kumimoji="1" lang="ja-JP" altLang="ja-JP" sz="1100" b="0" i="0" baseline="0">
              <a:solidFill>
                <a:schemeClr val="dk1"/>
              </a:solidFill>
              <a:effectLst/>
              <a:latin typeface="+mn-lt"/>
              <a:ea typeface="+mn-ea"/>
              <a:cs typeface="+mn-cs"/>
            </a:rPr>
            <a:t>、類似団体内平均値を上回っている。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住民サービスの低下を招かないよう配慮しつつ、さらなる経常経費の抑制に努める。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73661</xdr:rowOff>
    </xdr:from>
    <xdr:to>
      <xdr:col>82</xdr:col>
      <xdr:colOff>107950</xdr:colOff>
      <xdr:row>77</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753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96520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4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77</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98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22861</xdr:rowOff>
    </xdr:from>
    <xdr:to>
      <xdr:col>82</xdr:col>
      <xdr:colOff>158750</xdr:colOff>
      <xdr:row>77</xdr:row>
      <xdr:rowOff>124461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166388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152661</xdr:rowOff>
    </xdr:from>
    <xdr:to>
      <xdr:col>29</xdr:col>
      <xdr:colOff>127000</xdr:colOff>
      <xdr:row>18</xdr:row>
      <xdr:rowOff>161449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6386"/>
          <a:ext cx="647700" cy="8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161449</xdr:rowOff>
    </xdr:from>
    <xdr:to>
      <xdr:col>26</xdr:col>
      <xdr:colOff>50800</xdr:colOff>
      <xdr:row>19</xdr:row>
      <xdr:rowOff>11469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5174"/>
          <a:ext cx="698500" cy="2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10984</xdr:rowOff>
    </xdr:from>
    <xdr:to>
      <xdr:col>22</xdr:col>
      <xdr:colOff>114300</xdr:colOff>
      <xdr:row>19</xdr:row>
      <xdr:rowOff>11469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16159"/>
          <a:ext cx="698500" cy="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5781</xdr:rowOff>
    </xdr:from>
    <xdr:to>
      <xdr:col>18</xdr:col>
      <xdr:colOff>177800</xdr:colOff>
      <xdr:row>19</xdr:row>
      <xdr:rowOff>10984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10956"/>
          <a:ext cx="698500" cy="5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101861</xdr:rowOff>
    </xdr:from>
    <xdr:to>
      <xdr:col>29</xdr:col>
      <xdr:colOff>177800</xdr:colOff>
      <xdr:row>19</xdr:row>
      <xdr:rowOff>32011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73938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0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110648</xdr:rowOff>
    </xdr:from>
    <xdr:to>
      <xdr:col>26</xdr:col>
      <xdr:colOff>101600</xdr:colOff>
      <xdr:row>19</xdr:row>
      <xdr:rowOff>40798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25576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30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132119</xdr:rowOff>
    </xdr:from>
    <xdr:to>
      <xdr:col>22</xdr:col>
      <xdr:colOff>165100</xdr:colOff>
      <xdr:row>19</xdr:row>
      <xdr:rowOff>62269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6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47046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131634</xdr:rowOff>
    </xdr:from>
    <xdr:to>
      <xdr:col>19</xdr:col>
      <xdr:colOff>38100</xdr:colOff>
      <xdr:row>19</xdr:row>
      <xdr:rowOff>61784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46561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126431</xdr:rowOff>
    </xdr:from>
    <xdr:to>
      <xdr:col>15</xdr:col>
      <xdr:colOff>101600</xdr:colOff>
      <xdr:row>19</xdr:row>
      <xdr:rowOff>56581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41358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120371</xdr:rowOff>
    </xdr:from>
    <xdr:to>
      <xdr:col>29</xdr:col>
      <xdr:colOff>127000</xdr:colOff>
      <xdr:row>36</xdr:row>
      <xdr:rowOff>152848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73621"/>
          <a:ext cx="6477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152848</xdr:rowOff>
    </xdr:from>
    <xdr:to>
      <xdr:col>26</xdr:col>
      <xdr:colOff>50800</xdr:colOff>
      <xdr:row>37</xdr:row>
      <xdr:rowOff>6365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06098"/>
          <a:ext cx="698500" cy="2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6365</xdr:rowOff>
    </xdr:from>
    <xdr:to>
      <xdr:col>22</xdr:col>
      <xdr:colOff>114300</xdr:colOff>
      <xdr:row>37</xdr:row>
      <xdr:rowOff>39218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31065"/>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37487</xdr:rowOff>
    </xdr:from>
    <xdr:to>
      <xdr:col>18</xdr:col>
      <xdr:colOff>177800</xdr:colOff>
      <xdr:row>37</xdr:row>
      <xdr:rowOff>39218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62187"/>
          <a:ext cx="6985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69571</xdr:rowOff>
    </xdr:from>
    <xdr:to>
      <xdr:col>29</xdr:col>
      <xdr:colOff>177800</xdr:colOff>
      <xdr:row>36</xdr:row>
      <xdr:rowOff>171171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41648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102048</xdr:rowOff>
    </xdr:from>
    <xdr:to>
      <xdr:col>26</xdr:col>
      <xdr:colOff>101600</xdr:colOff>
      <xdr:row>37</xdr:row>
      <xdr:rowOff>32198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127015</xdr:rowOff>
    </xdr:from>
    <xdr:to>
      <xdr:col>22</xdr:col>
      <xdr:colOff>165100</xdr:colOff>
      <xdr:row>37</xdr:row>
      <xdr:rowOff>57165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41942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159868</xdr:rowOff>
    </xdr:from>
    <xdr:to>
      <xdr:col>19</xdr:col>
      <xdr:colOff>38100</xdr:colOff>
      <xdr:row>37</xdr:row>
      <xdr:rowOff>90018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74795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9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158137</xdr:rowOff>
    </xdr:from>
    <xdr:to>
      <xdr:col>15</xdr:col>
      <xdr:colOff>101600</xdr:colOff>
      <xdr:row>37</xdr:row>
      <xdr:rowOff>88287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1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73064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6,510
6,339
27.85
7,581,195
7,384,376
183,594
3,055,263
5,718,234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163166</xdr:rowOff>
    </xdr:from>
    <xdr:to>
      <xdr:col>24</xdr:col>
      <xdr:colOff>63500</xdr:colOff>
      <xdr:row>37</xdr:row>
      <xdr:rowOff>7741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35366"/>
          <a:ext cx="8382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7741</xdr:rowOff>
    </xdr:from>
    <xdr:to>
      <xdr:col>19</xdr:col>
      <xdr:colOff>177800</xdr:colOff>
      <xdr:row>37</xdr:row>
      <xdr:rowOff>56650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51391"/>
          <a:ext cx="889000" cy="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56650</xdr:rowOff>
    </xdr:from>
    <xdr:to>
      <xdr:col>15</xdr:col>
      <xdr:colOff>50800</xdr:colOff>
      <xdr:row>37</xdr:row>
      <xdr:rowOff>130076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00300"/>
          <a:ext cx="889000" cy="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130076</xdr:rowOff>
    </xdr:from>
    <xdr:to>
      <xdr:col>10</xdr:col>
      <xdr:colOff>114300</xdr:colOff>
      <xdr:row>37</xdr:row>
      <xdr:rowOff>162371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73726"/>
          <a:ext cx="8890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112366</xdr:rowOff>
    </xdr:from>
    <xdr:to>
      <xdr:col>24</xdr:col>
      <xdr:colOff>114300</xdr:colOff>
      <xdr:row>37</xdr:row>
      <xdr:rowOff>42516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90793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6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128391</xdr:rowOff>
    </xdr:from>
    <xdr:to>
      <xdr:col>20</xdr:col>
      <xdr:colOff>38100</xdr:colOff>
      <xdr:row>37</xdr:row>
      <xdr:rowOff>58541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49668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9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5850</xdr:rowOff>
    </xdr:from>
    <xdr:to>
      <xdr:col>15</xdr:col>
      <xdr:colOff>101600</xdr:colOff>
      <xdr:row>37</xdr:row>
      <xdr:rowOff>107450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98577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4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79276</xdr:rowOff>
    </xdr:from>
    <xdr:to>
      <xdr:col>10</xdr:col>
      <xdr:colOff>165100</xdr:colOff>
      <xdr:row>38</xdr:row>
      <xdr:rowOff>9426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111571</xdr:rowOff>
    </xdr:from>
    <xdr:to>
      <xdr:col>6</xdr:col>
      <xdr:colOff>38100</xdr:colOff>
      <xdr:row>38</xdr:row>
      <xdr:rowOff>41721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32848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4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127084</xdr:rowOff>
    </xdr:from>
    <xdr:to>
      <xdr:col>24</xdr:col>
      <xdr:colOff>63500</xdr:colOff>
      <xdr:row>59</xdr:row>
      <xdr:rowOff>23268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71184"/>
          <a:ext cx="838200" cy="6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23268</xdr:rowOff>
    </xdr:from>
    <xdr:to>
      <xdr:col>19</xdr:col>
      <xdr:colOff>177800</xdr:colOff>
      <xdr:row>59</xdr:row>
      <xdr:rowOff>57959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38818"/>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57959</xdr:rowOff>
    </xdr:from>
    <xdr:to>
      <xdr:col>15</xdr:col>
      <xdr:colOff>50800</xdr:colOff>
      <xdr:row>59</xdr:row>
      <xdr:rowOff>136313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73509"/>
          <a:ext cx="889000" cy="7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101132</xdr:rowOff>
    </xdr:from>
    <xdr:to>
      <xdr:col>10</xdr:col>
      <xdr:colOff>114300</xdr:colOff>
      <xdr:row>59</xdr:row>
      <xdr:rowOff>136313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216682"/>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76284</xdr:rowOff>
    </xdr:from>
    <xdr:to>
      <xdr:col>24</xdr:col>
      <xdr:colOff>114300</xdr:colOff>
      <xdr:row>59</xdr:row>
      <xdr:rowOff>6434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54711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9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143918</xdr:rowOff>
    </xdr:from>
    <xdr:to>
      <xdr:col>20</xdr:col>
      <xdr:colOff>38100</xdr:colOff>
      <xdr:row>59</xdr:row>
      <xdr:rowOff>74068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65195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7159</xdr:rowOff>
    </xdr:from>
    <xdr:to>
      <xdr:col>15</xdr:col>
      <xdr:colOff>101600</xdr:colOff>
      <xdr:row>59</xdr:row>
      <xdr:rowOff>108759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99886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21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85513</xdr:rowOff>
    </xdr:from>
    <xdr:to>
      <xdr:col>10</xdr:col>
      <xdr:colOff>165100</xdr:colOff>
      <xdr:row>60</xdr:row>
      <xdr:rowOff>15663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2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6790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9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50332</xdr:rowOff>
    </xdr:from>
    <xdr:to>
      <xdr:col>6</xdr:col>
      <xdr:colOff>38100</xdr:colOff>
      <xdr:row>59</xdr:row>
      <xdr:rowOff>151932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143059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5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7322</xdr:rowOff>
    </xdr:from>
    <xdr:to>
      <xdr:col>24</xdr:col>
      <xdr:colOff>63500</xdr:colOff>
      <xdr:row>78</xdr:row>
      <xdr:rowOff>91714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0422"/>
          <a:ext cx="8382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91714</xdr:rowOff>
    </xdr:from>
    <xdr:to>
      <xdr:col>19</xdr:col>
      <xdr:colOff>177800</xdr:colOff>
      <xdr:row>78</xdr:row>
      <xdr:rowOff>106438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4814"/>
          <a:ext cx="889000" cy="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106438</xdr:rowOff>
    </xdr:from>
    <xdr:to>
      <xdr:col>15</xdr:col>
      <xdr:colOff>50800</xdr:colOff>
      <xdr:row>78</xdr:row>
      <xdr:rowOff>149453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9538"/>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149453</xdr:rowOff>
    </xdr:from>
    <xdr:to>
      <xdr:col>10</xdr:col>
      <xdr:colOff>114300</xdr:colOff>
      <xdr:row>78</xdr:row>
      <xdr:rowOff>161722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22553"/>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127972</xdr:rowOff>
    </xdr:from>
    <xdr:to>
      <xdr:col>24</xdr:col>
      <xdr:colOff>114300</xdr:colOff>
      <xdr:row>78</xdr:row>
      <xdr:rowOff>58122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106399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40914</xdr:rowOff>
    </xdr:from>
    <xdr:to>
      <xdr:col>20</xdr:col>
      <xdr:colOff>38100</xdr:colOff>
      <xdr:row>78</xdr:row>
      <xdr:rowOff>142514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133641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55638</xdr:rowOff>
    </xdr:from>
    <xdr:to>
      <xdr:col>15</xdr:col>
      <xdr:colOff>101600</xdr:colOff>
      <xdr:row>78</xdr:row>
      <xdr:rowOff>157238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148365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98653</xdr:rowOff>
    </xdr:from>
    <xdr:to>
      <xdr:col>10</xdr:col>
      <xdr:colOff>165100</xdr:colOff>
      <xdr:row>79</xdr:row>
      <xdr:rowOff>28803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19930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110922</xdr:rowOff>
    </xdr:from>
    <xdr:to>
      <xdr:col>6</xdr:col>
      <xdr:colOff>38100</xdr:colOff>
      <xdr:row>79</xdr:row>
      <xdr:rowOff>41072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32199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7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146927</xdr:rowOff>
    </xdr:from>
    <xdr:to>
      <xdr:col>24</xdr:col>
      <xdr:colOff>63500</xdr:colOff>
      <xdr:row>91</xdr:row>
      <xdr:rowOff>160317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577427"/>
          <a:ext cx="838200" cy="18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146927</xdr:rowOff>
    </xdr:from>
    <xdr:to>
      <xdr:col>19</xdr:col>
      <xdr:colOff>177800</xdr:colOff>
      <xdr:row>92</xdr:row>
      <xdr:rowOff>104997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577427"/>
          <a:ext cx="889000" cy="30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104997</xdr:rowOff>
    </xdr:from>
    <xdr:to>
      <xdr:col>15</xdr:col>
      <xdr:colOff>50800</xdr:colOff>
      <xdr:row>92</xdr:row>
      <xdr:rowOff>109406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878397"/>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109406</xdr:rowOff>
    </xdr:from>
    <xdr:to>
      <xdr:col>10</xdr:col>
      <xdr:colOff>114300</xdr:colOff>
      <xdr:row>93</xdr:row>
      <xdr:rowOff>138872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882806"/>
          <a:ext cx="889000" cy="20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109517</xdr:rowOff>
    </xdr:from>
    <xdr:to>
      <xdr:col>24</xdr:col>
      <xdr:colOff>114300</xdr:colOff>
      <xdr:row>92</xdr:row>
      <xdr:rowOff>39667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7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132394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56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96127</xdr:rowOff>
    </xdr:from>
    <xdr:to>
      <xdr:col>20</xdr:col>
      <xdr:colOff>38100</xdr:colOff>
      <xdr:row>91</xdr:row>
      <xdr:rowOff>26277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42804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30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54197</xdr:rowOff>
    </xdr:from>
    <xdr:to>
      <xdr:col>15</xdr:col>
      <xdr:colOff>101600</xdr:colOff>
      <xdr:row>92</xdr:row>
      <xdr:rowOff>155797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8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874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60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58606</xdr:rowOff>
    </xdr:from>
    <xdr:to>
      <xdr:col>10</xdr:col>
      <xdr:colOff>165100</xdr:colOff>
      <xdr:row>92</xdr:row>
      <xdr:rowOff>160206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8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5283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60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88072</xdr:rowOff>
    </xdr:from>
    <xdr:to>
      <xdr:col>6</xdr:col>
      <xdr:colOff>38100</xdr:colOff>
      <xdr:row>94</xdr:row>
      <xdr:rowOff>18222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34749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80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67764</xdr:rowOff>
    </xdr:from>
    <xdr:to>
      <xdr:col>55</xdr:col>
      <xdr:colOff>0</xdr:colOff>
      <xdr:row>36</xdr:row>
      <xdr:rowOff>109356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68514"/>
          <a:ext cx="838200" cy="2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111070</xdr:rowOff>
    </xdr:from>
    <xdr:to>
      <xdr:col>50</xdr:col>
      <xdr:colOff>114300</xdr:colOff>
      <xdr:row>36</xdr:row>
      <xdr:rowOff>109356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68920"/>
          <a:ext cx="889000" cy="5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111070</xdr:rowOff>
    </xdr:from>
    <xdr:to>
      <xdr:col>45</xdr:col>
      <xdr:colOff>177800</xdr:colOff>
      <xdr:row>38</xdr:row>
      <xdr:rowOff>100185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68920"/>
          <a:ext cx="889000" cy="84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10006</xdr:rowOff>
    </xdr:from>
    <xdr:to>
      <xdr:col>41</xdr:col>
      <xdr:colOff>50800</xdr:colOff>
      <xdr:row>38</xdr:row>
      <xdr:rowOff>100185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25106"/>
          <a:ext cx="889000" cy="9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16964</xdr:rowOff>
    </xdr:from>
    <xdr:to>
      <xdr:col>55</xdr:col>
      <xdr:colOff>50800</xdr:colOff>
      <xdr:row>35</xdr:row>
      <xdr:rowOff>118564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39841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58556</xdr:rowOff>
    </xdr:from>
    <xdr:to>
      <xdr:col>50</xdr:col>
      <xdr:colOff>165100</xdr:colOff>
      <xdr:row>36</xdr:row>
      <xdr:rowOff>160156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3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0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60270</xdr:rowOff>
    </xdr:from>
    <xdr:to>
      <xdr:col>46</xdr:col>
      <xdr:colOff>38100</xdr:colOff>
      <xdr:row>33</xdr:row>
      <xdr:rowOff>161870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6947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9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49385</xdr:rowOff>
    </xdr:from>
    <xdr:to>
      <xdr:col>41</xdr:col>
      <xdr:colOff>101600</xdr:colOff>
      <xdr:row>38</xdr:row>
      <xdr:rowOff>150985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142112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130656</xdr:rowOff>
    </xdr:from>
    <xdr:to>
      <xdr:col>36</xdr:col>
      <xdr:colOff>165100</xdr:colOff>
      <xdr:row>38</xdr:row>
      <xdr:rowOff>60806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51933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6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169793</xdr:rowOff>
    </xdr:from>
    <xdr:to>
      <xdr:col>55</xdr:col>
      <xdr:colOff>0</xdr:colOff>
      <xdr:row>57</xdr:row>
      <xdr:rowOff>32393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70993"/>
          <a:ext cx="8382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125927</xdr:rowOff>
    </xdr:from>
    <xdr:to>
      <xdr:col>50</xdr:col>
      <xdr:colOff>114300</xdr:colOff>
      <xdr:row>56</xdr:row>
      <xdr:rowOff>169793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27127"/>
          <a:ext cx="889000" cy="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94790</xdr:rowOff>
    </xdr:from>
    <xdr:to>
      <xdr:col>45</xdr:col>
      <xdr:colOff>177800</xdr:colOff>
      <xdr:row>56</xdr:row>
      <xdr:rowOff>125927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95990"/>
          <a:ext cx="8890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94790</xdr:rowOff>
    </xdr:from>
    <xdr:to>
      <xdr:col>41</xdr:col>
      <xdr:colOff>50800</xdr:colOff>
      <xdr:row>57</xdr:row>
      <xdr:rowOff>2225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95990"/>
          <a:ext cx="889000" cy="7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153043</xdr:rowOff>
    </xdr:from>
    <xdr:to>
      <xdr:col>55</xdr:col>
      <xdr:colOff>50800</xdr:colOff>
      <xdr:row>57</xdr:row>
      <xdr:rowOff>83193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131470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118993</xdr:rowOff>
    </xdr:from>
    <xdr:to>
      <xdr:col>50</xdr:col>
      <xdr:colOff>165100</xdr:colOff>
      <xdr:row>57</xdr:row>
      <xdr:rowOff>49143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40270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75127</xdr:rowOff>
    </xdr:from>
    <xdr:to>
      <xdr:col>46</xdr:col>
      <xdr:colOff>38100</xdr:colOff>
      <xdr:row>57</xdr:row>
      <xdr:rowOff>5277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167854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6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43990</xdr:rowOff>
    </xdr:from>
    <xdr:to>
      <xdr:col>41</xdr:col>
      <xdr:colOff>101600</xdr:colOff>
      <xdr:row>56</xdr:row>
      <xdr:rowOff>145590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136717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122875</xdr:rowOff>
    </xdr:from>
    <xdr:to>
      <xdr:col>36</xdr:col>
      <xdr:colOff>165100</xdr:colOff>
      <xdr:row>57</xdr:row>
      <xdr:rowOff>53025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44152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170988</xdr:rowOff>
    </xdr:from>
    <xdr:to>
      <xdr:col>55</xdr:col>
      <xdr:colOff>0</xdr:colOff>
      <xdr:row>79</xdr:row>
      <xdr:rowOff>30387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44088"/>
          <a:ext cx="838200" cy="3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170988</xdr:rowOff>
    </xdr:from>
    <xdr:to>
      <xdr:col>50</xdr:col>
      <xdr:colOff>114300</xdr:colOff>
      <xdr:row>79</xdr:row>
      <xdr:rowOff>18751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44088"/>
          <a:ext cx="8890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135654</xdr:rowOff>
    </xdr:from>
    <xdr:to>
      <xdr:col>45</xdr:col>
      <xdr:colOff>177800</xdr:colOff>
      <xdr:row>79</xdr:row>
      <xdr:rowOff>18751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08754"/>
          <a:ext cx="889000" cy="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60154</xdr:rowOff>
    </xdr:from>
    <xdr:to>
      <xdr:col>41</xdr:col>
      <xdr:colOff>50800</xdr:colOff>
      <xdr:row>78</xdr:row>
      <xdr:rowOff>135654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33254"/>
          <a:ext cx="889000" cy="7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151037</xdr:rowOff>
    </xdr:from>
    <xdr:to>
      <xdr:col>55</xdr:col>
      <xdr:colOff>50800</xdr:colOff>
      <xdr:row>79</xdr:row>
      <xdr:rowOff>81187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65964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120188</xdr:rowOff>
    </xdr:from>
    <xdr:to>
      <xdr:col>50</xdr:col>
      <xdr:colOff>165100</xdr:colOff>
      <xdr:row>79</xdr:row>
      <xdr:rowOff>50338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41465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8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139401</xdr:rowOff>
    </xdr:from>
    <xdr:to>
      <xdr:col>46</xdr:col>
      <xdr:colOff>38100</xdr:colOff>
      <xdr:row>79</xdr:row>
      <xdr:rowOff>69551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60678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84854</xdr:rowOff>
    </xdr:from>
    <xdr:to>
      <xdr:col>41</xdr:col>
      <xdr:colOff>101600</xdr:colOff>
      <xdr:row>79</xdr:row>
      <xdr:rowOff>15004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6131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5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9354</xdr:rowOff>
    </xdr:from>
    <xdr:to>
      <xdr:col>36</xdr:col>
      <xdr:colOff>165100</xdr:colOff>
      <xdr:row>78</xdr:row>
      <xdr:rowOff>110954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119858</xdr:rowOff>
    </xdr:from>
    <xdr:to>
      <xdr:col>55</xdr:col>
      <xdr:colOff>0</xdr:colOff>
      <xdr:row>97</xdr:row>
      <xdr:rowOff>124101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50508"/>
          <a:ext cx="8382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105772</xdr:rowOff>
    </xdr:from>
    <xdr:to>
      <xdr:col>50</xdr:col>
      <xdr:colOff>114300</xdr:colOff>
      <xdr:row>97</xdr:row>
      <xdr:rowOff>124101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36422"/>
          <a:ext cx="889000" cy="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85403</xdr:rowOff>
    </xdr:from>
    <xdr:to>
      <xdr:col>45</xdr:col>
      <xdr:colOff>177800</xdr:colOff>
      <xdr:row>97</xdr:row>
      <xdr:rowOff>105772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16053"/>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85403</xdr:rowOff>
    </xdr:from>
    <xdr:to>
      <xdr:col>41</xdr:col>
      <xdr:colOff>50800</xdr:colOff>
      <xdr:row>97</xdr:row>
      <xdr:rowOff>124893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16053"/>
          <a:ext cx="8890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69058</xdr:rowOff>
    </xdr:from>
    <xdr:to>
      <xdr:col>55</xdr:col>
      <xdr:colOff>50800</xdr:colOff>
      <xdr:row>97</xdr:row>
      <xdr:rowOff>170658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47485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73301</xdr:rowOff>
    </xdr:from>
    <xdr:to>
      <xdr:col>50</xdr:col>
      <xdr:colOff>165100</xdr:colOff>
      <xdr:row>98</xdr:row>
      <xdr:rowOff>3451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166028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54972</xdr:rowOff>
    </xdr:from>
    <xdr:to>
      <xdr:col>46</xdr:col>
      <xdr:colOff>38100</xdr:colOff>
      <xdr:row>97</xdr:row>
      <xdr:rowOff>156572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147699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34603</xdr:rowOff>
    </xdr:from>
    <xdr:to>
      <xdr:col>41</xdr:col>
      <xdr:colOff>101600</xdr:colOff>
      <xdr:row>97</xdr:row>
      <xdr:rowOff>136203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127330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74093</xdr:rowOff>
    </xdr:from>
    <xdr:to>
      <xdr:col>36</xdr:col>
      <xdr:colOff>165100</xdr:colOff>
      <xdr:row>98</xdr:row>
      <xdr:rowOff>4243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166820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44272</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30822"/>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119711</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34811"/>
          <a:ext cx="889000" cy="9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119711</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34811"/>
          <a:ext cx="889000" cy="9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164922</xdr:rowOff>
    </xdr:from>
    <xdr:to>
      <xdr:col>85</xdr:col>
      <xdr:colOff>177800</xdr:colOff>
      <xdr:row>39</xdr:row>
      <xdr:rowOff>95072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79849</xdr:rowOff>
    </xdr:from>
    <xdr:ext cx="313932"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4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68911</xdr:rowOff>
    </xdr:from>
    <xdr:to>
      <xdr:col>76</xdr:col>
      <xdr:colOff>165100</xdr:colOff>
      <xdr:row>38</xdr:row>
      <xdr:rowOff>170511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161638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33843</xdr:rowOff>
    </xdr:from>
    <xdr:to>
      <xdr:col>85</xdr:col>
      <xdr:colOff>127000</xdr:colOff>
      <xdr:row>77</xdr:row>
      <xdr:rowOff>53274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3549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53274</xdr:rowOff>
    </xdr:from>
    <xdr:to>
      <xdr:col>81</xdr:col>
      <xdr:colOff>50800</xdr:colOff>
      <xdr:row>77</xdr:row>
      <xdr:rowOff>68631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4924"/>
          <a:ext cx="8890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68631</xdr:rowOff>
    </xdr:from>
    <xdr:to>
      <xdr:col>76</xdr:col>
      <xdr:colOff>114300</xdr:colOff>
      <xdr:row>77</xdr:row>
      <xdr:rowOff>80676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70281"/>
          <a:ext cx="889000" cy="1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80676</xdr:rowOff>
    </xdr:from>
    <xdr:to>
      <xdr:col>71</xdr:col>
      <xdr:colOff>177800</xdr:colOff>
      <xdr:row>77</xdr:row>
      <xdr:rowOff>88395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82326"/>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154493</xdr:rowOff>
    </xdr:from>
    <xdr:to>
      <xdr:col>85</xdr:col>
      <xdr:colOff>177800</xdr:colOff>
      <xdr:row>77</xdr:row>
      <xdr:rowOff>84643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132920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6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2474</xdr:rowOff>
    </xdr:from>
    <xdr:to>
      <xdr:col>81</xdr:col>
      <xdr:colOff>101600</xdr:colOff>
      <xdr:row>77</xdr:row>
      <xdr:rowOff>104074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95201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9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17831</xdr:rowOff>
    </xdr:from>
    <xdr:to>
      <xdr:col>76</xdr:col>
      <xdr:colOff>165100</xdr:colOff>
      <xdr:row>77</xdr:row>
      <xdr:rowOff>119431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110558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29876</xdr:rowOff>
    </xdr:from>
    <xdr:to>
      <xdr:col>72</xdr:col>
      <xdr:colOff>38100</xdr:colOff>
      <xdr:row>77</xdr:row>
      <xdr:rowOff>131476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122603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37595</xdr:rowOff>
    </xdr:from>
    <xdr:to>
      <xdr:col>67</xdr:col>
      <xdr:colOff>101600</xdr:colOff>
      <xdr:row>77</xdr:row>
      <xdr:rowOff>139195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130322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127136</xdr:rowOff>
    </xdr:from>
    <xdr:to>
      <xdr:col>85</xdr:col>
      <xdr:colOff>127000</xdr:colOff>
      <xdr:row>97</xdr:row>
      <xdr:rowOff>18509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414886"/>
          <a:ext cx="838200" cy="23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18509</xdr:rowOff>
    </xdr:from>
    <xdr:to>
      <xdr:col>81</xdr:col>
      <xdr:colOff>50800</xdr:colOff>
      <xdr:row>97</xdr:row>
      <xdr:rowOff>161100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49159"/>
          <a:ext cx="889000" cy="14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161100</xdr:rowOff>
    </xdr:from>
    <xdr:to>
      <xdr:col>76</xdr:col>
      <xdr:colOff>114300</xdr:colOff>
      <xdr:row>98</xdr:row>
      <xdr:rowOff>117151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91750"/>
          <a:ext cx="889000" cy="1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29989</xdr:rowOff>
    </xdr:from>
    <xdr:to>
      <xdr:col>71</xdr:col>
      <xdr:colOff>177800</xdr:colOff>
      <xdr:row>98</xdr:row>
      <xdr:rowOff>117151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32089"/>
          <a:ext cx="889000" cy="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76336</xdr:rowOff>
    </xdr:from>
    <xdr:to>
      <xdr:col>85</xdr:col>
      <xdr:colOff>177800</xdr:colOff>
      <xdr:row>96</xdr:row>
      <xdr:rowOff>6486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3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99213</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21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139159</xdr:rowOff>
    </xdr:from>
    <xdr:to>
      <xdr:col>81</xdr:col>
      <xdr:colOff>101600</xdr:colOff>
      <xdr:row>97</xdr:row>
      <xdr:rowOff>69309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85836</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37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110300</xdr:rowOff>
    </xdr:from>
    <xdr:to>
      <xdr:col>76</xdr:col>
      <xdr:colOff>165100</xdr:colOff>
      <xdr:row>98</xdr:row>
      <xdr:rowOff>40450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56977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66351</xdr:rowOff>
    </xdr:from>
    <xdr:to>
      <xdr:col>72</xdr:col>
      <xdr:colOff>38100</xdr:colOff>
      <xdr:row>98</xdr:row>
      <xdr:rowOff>167951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159078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150639</xdr:rowOff>
    </xdr:from>
    <xdr:to>
      <xdr:col>67</xdr:col>
      <xdr:colOff>101600</xdr:colOff>
      <xdr:row>98</xdr:row>
      <xdr:rowOff>80789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97316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43040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959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163690</xdr:rowOff>
    </xdr:from>
    <xdr:to>
      <xdr:col>98</xdr:col>
      <xdr:colOff>38100</xdr:colOff>
      <xdr:row>39</xdr:row>
      <xdr:rowOff>93840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84967</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79464</xdr:rowOff>
    </xdr:from>
    <xdr:to>
      <xdr:col>116</xdr:col>
      <xdr:colOff>63500</xdr:colOff>
      <xdr:row>59</xdr:row>
      <xdr:rowOff>84052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95014"/>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82240</xdr:rowOff>
    </xdr:from>
    <xdr:to>
      <xdr:col>111</xdr:col>
      <xdr:colOff>177800</xdr:colOff>
      <xdr:row>59</xdr:row>
      <xdr:rowOff>84052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97790"/>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82240</xdr:rowOff>
    </xdr:from>
    <xdr:to>
      <xdr:col>107</xdr:col>
      <xdr:colOff>50800</xdr:colOff>
      <xdr:row>59</xdr:row>
      <xdr:rowOff>88298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9779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88298</xdr:rowOff>
    </xdr:from>
    <xdr:to>
      <xdr:col>102</xdr:col>
      <xdr:colOff>114300</xdr:colOff>
      <xdr:row>59</xdr:row>
      <xdr:rowOff>88314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20384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28664</xdr:rowOff>
    </xdr:from>
    <xdr:to>
      <xdr:col>116</xdr:col>
      <xdr:colOff>114300</xdr:colOff>
      <xdr:row>59</xdr:row>
      <xdr:rowOff>130264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115041</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5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33252</xdr:rowOff>
    </xdr:from>
    <xdr:to>
      <xdr:col>112</xdr:col>
      <xdr:colOff>38100</xdr:colOff>
      <xdr:row>59</xdr:row>
      <xdr:rowOff>134852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125979</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4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31440</xdr:rowOff>
    </xdr:from>
    <xdr:to>
      <xdr:col>107</xdr:col>
      <xdr:colOff>101600</xdr:colOff>
      <xdr:row>59</xdr:row>
      <xdr:rowOff>133040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124167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3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37498</xdr:rowOff>
    </xdr:from>
    <xdr:to>
      <xdr:col>102</xdr:col>
      <xdr:colOff>165100</xdr:colOff>
      <xdr:row>59</xdr:row>
      <xdr:rowOff>139098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130225</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24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37514</xdr:rowOff>
    </xdr:from>
    <xdr:to>
      <xdr:col>98</xdr:col>
      <xdr:colOff>38100</xdr:colOff>
      <xdr:row>59</xdr:row>
      <xdr:rowOff>139114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130241</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4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162027</xdr:rowOff>
    </xdr:from>
    <xdr:to>
      <xdr:col>116</xdr:col>
      <xdr:colOff>63500</xdr:colOff>
      <xdr:row>78</xdr:row>
      <xdr:rowOff>1778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63677"/>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38988</xdr:rowOff>
    </xdr:from>
    <xdr:to>
      <xdr:col>111</xdr:col>
      <xdr:colOff>177800</xdr:colOff>
      <xdr:row>78</xdr:row>
      <xdr:rowOff>1778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40638"/>
          <a:ext cx="889000" cy="1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65112</xdr:rowOff>
    </xdr:from>
    <xdr:to>
      <xdr:col>107</xdr:col>
      <xdr:colOff>50800</xdr:colOff>
      <xdr:row>77</xdr:row>
      <xdr:rowOff>38988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95312"/>
          <a:ext cx="889000" cy="1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65112</xdr:rowOff>
    </xdr:from>
    <xdr:to>
      <xdr:col>102</xdr:col>
      <xdr:colOff>114300</xdr:colOff>
      <xdr:row>76</xdr:row>
      <xdr:rowOff>107138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95312"/>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111227</xdr:rowOff>
    </xdr:from>
    <xdr:to>
      <xdr:col>116</xdr:col>
      <xdr:colOff>114300</xdr:colOff>
      <xdr:row>78</xdr:row>
      <xdr:rowOff>41377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89654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122428</xdr:rowOff>
    </xdr:from>
    <xdr:to>
      <xdr:col>112</xdr:col>
      <xdr:colOff>38100</xdr:colOff>
      <xdr:row>78</xdr:row>
      <xdr:rowOff>52578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43705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159638</xdr:rowOff>
    </xdr:from>
    <xdr:to>
      <xdr:col>107</xdr:col>
      <xdr:colOff>101600</xdr:colOff>
      <xdr:row>77</xdr:row>
      <xdr:rowOff>89788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80915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14312</xdr:rowOff>
    </xdr:from>
    <xdr:to>
      <xdr:col>102</xdr:col>
      <xdr:colOff>165100</xdr:colOff>
      <xdr:row>76</xdr:row>
      <xdr:rowOff>115912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107039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3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56338</xdr:rowOff>
    </xdr:from>
    <xdr:to>
      <xdr:col>98</xdr:col>
      <xdr:colOff>38100</xdr:colOff>
      <xdr:row>76</xdr:row>
      <xdr:rowOff>157938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149065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・人件費と物件費は、</a:t>
          </a:r>
          <a:r>
            <a:rPr kumimoji="1" lang="ja-JP" altLang="ja-JP" sz="1100" b="0" i="0" baseline="0">
              <a:solidFill>
                <a:schemeClr val="dk1"/>
              </a:solidFill>
              <a:effectLst/>
              <a:latin typeface="+mn-lt"/>
              <a:ea typeface="+mn-ea"/>
              <a:cs typeface="+mn-cs"/>
            </a:rPr>
            <a:t>ふるさと納税関連</a:t>
          </a:r>
          <a:r>
            <a:rPr kumimoji="1" lang="ja-JP" altLang="en-US" sz="1100" b="0" i="0" baseline="0">
              <a:solidFill>
                <a:schemeClr val="dk1"/>
              </a:solidFill>
              <a:effectLst/>
              <a:latin typeface="+mn-lt"/>
              <a:ea typeface="+mn-ea"/>
              <a:cs typeface="+mn-cs"/>
            </a:rPr>
            <a:t>等の</a:t>
          </a:r>
          <a:r>
            <a:rPr kumimoji="1" lang="ja-JP" altLang="ja-JP" sz="1100" b="0" i="0" baseline="0">
              <a:solidFill>
                <a:schemeClr val="dk1"/>
              </a:solidFill>
              <a:effectLst/>
              <a:latin typeface="+mn-lt"/>
              <a:ea typeface="+mn-ea"/>
              <a:cs typeface="+mn-cs"/>
            </a:rPr>
            <a:t>対応による増加がみられる。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・扶助費は、住民一人当たり</a:t>
          </a:r>
          <a:r>
            <a:rPr lang="en-US" altLang="ja-JP" sz="1100" b="0" i="0" baseline="0">
              <a:solidFill>
                <a:schemeClr val="dk1"/>
              </a:solidFill>
              <a:effectLst/>
              <a:latin typeface="+mn-lt"/>
              <a:ea typeface="+mn-ea"/>
              <a:cs typeface="+mn-cs"/>
            </a:rPr>
            <a:t>150,358</a:t>
          </a:r>
          <a:r>
            <a:rPr lang="ja-JP" altLang="ja-JP" sz="1100" b="0" i="0" baseline="0">
              <a:solidFill>
                <a:schemeClr val="dk1"/>
              </a:solidFill>
              <a:effectLst/>
              <a:latin typeface="+mn-lt"/>
              <a:ea typeface="+mn-ea"/>
              <a:cs typeface="+mn-cs"/>
            </a:rPr>
            <a:t>円となっており、類似団体と比較して一人当たりコストが高い状況が続いている。これは、</a:t>
          </a:r>
          <a:r>
            <a:rPr kumimoji="1" lang="ja-JP" altLang="ja-JP" sz="1100" b="0" i="0" baseline="0">
              <a:solidFill>
                <a:schemeClr val="dk1"/>
              </a:solidFill>
              <a:effectLst/>
              <a:latin typeface="+mn-lt"/>
              <a:ea typeface="+mn-ea"/>
              <a:cs typeface="+mn-cs"/>
            </a:rPr>
            <a:t>自立支援サービス費、児童手当、保育園施設型給付費、老人ホーム入所措置費等</a:t>
          </a:r>
          <a:r>
            <a:rPr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・補助費等は、住民一人当たり</a:t>
          </a:r>
          <a:r>
            <a:rPr lang="en-US" altLang="ja-JP" sz="1100" b="0" i="0" baseline="0">
              <a:solidFill>
                <a:schemeClr val="dk1"/>
              </a:solidFill>
              <a:effectLst/>
              <a:latin typeface="+mn-lt"/>
              <a:ea typeface="+mn-ea"/>
              <a:cs typeface="+mn-cs"/>
            </a:rPr>
            <a:t>228,234</a:t>
          </a:r>
          <a:r>
            <a:rPr lang="ja-JP" altLang="ja-JP" sz="1100" b="0" i="0" baseline="0">
              <a:solidFill>
                <a:schemeClr val="dk1"/>
              </a:solidFill>
              <a:effectLst/>
              <a:latin typeface="+mn-lt"/>
              <a:ea typeface="+mn-ea"/>
              <a:cs typeface="+mn-cs"/>
            </a:rPr>
            <a:t>円となっており、類似団体と比較して一人当たりコストが高い状況が続いている。</a:t>
          </a:r>
          <a:r>
            <a:rPr kumimoji="1" lang="ja-JP" altLang="ja-JP" sz="1100" b="0" i="0" baseline="0">
              <a:solidFill>
                <a:schemeClr val="dk1"/>
              </a:solidFill>
              <a:effectLst/>
              <a:latin typeface="+mn-lt"/>
              <a:ea typeface="+mn-ea"/>
              <a:cs typeface="+mn-cs"/>
            </a:rPr>
            <a:t>行財政改革や補助事業の見直しを進め、補助費の抑制に努めていく。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・普通建設事業費は、新規整備を進め、各公共施設等の更新整備を抑えたことで減少し、住民一人当たり</a:t>
          </a:r>
          <a:r>
            <a:rPr lang="en-US" altLang="ja-JP" sz="1100" b="0" i="0" baseline="0">
              <a:solidFill>
                <a:schemeClr val="dk1"/>
              </a:solidFill>
              <a:effectLst/>
              <a:latin typeface="+mn-lt"/>
              <a:ea typeface="+mn-ea"/>
              <a:cs typeface="+mn-cs"/>
            </a:rPr>
            <a:t>121,941</a:t>
          </a:r>
          <a:r>
            <a:rPr lang="ja-JP" altLang="ja-JP" sz="1100" b="0" i="0" baseline="0">
              <a:solidFill>
                <a:schemeClr val="dk1"/>
              </a:solidFill>
              <a:effectLst/>
              <a:latin typeface="+mn-lt"/>
              <a:ea typeface="+mn-ea"/>
              <a:cs typeface="+mn-cs"/>
            </a:rPr>
            <a:t>円となっている。今後も公共施設総合管理計画に基づき、各公共施設等の更新整備を進めていく。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・公債費は、</a:t>
          </a:r>
          <a:r>
            <a:rPr kumimoji="1" lang="ja-JP" altLang="ja-JP" sz="1100" b="0" i="0" baseline="0">
              <a:solidFill>
                <a:schemeClr val="dk1"/>
              </a:solidFill>
              <a:effectLst/>
              <a:latin typeface="+mn-lt"/>
              <a:ea typeface="+mn-ea"/>
              <a:cs typeface="+mn-cs"/>
            </a:rPr>
            <a:t>過疎対策事業債等の発行に伴い、住民一人当たり</a:t>
          </a:r>
          <a:r>
            <a:rPr kumimoji="1" lang="en-US" altLang="ja-JP" sz="1100" b="0" i="0" baseline="0">
              <a:solidFill>
                <a:schemeClr val="dk1"/>
              </a:solidFill>
              <a:effectLst/>
              <a:latin typeface="+mn-lt"/>
              <a:ea typeface="+mn-ea"/>
              <a:cs typeface="+mn-cs"/>
            </a:rPr>
            <a:t>92,784</a:t>
          </a:r>
          <a:r>
            <a:rPr kumimoji="1" lang="ja-JP" altLang="ja-JP" sz="1100" b="0" i="0" baseline="0">
              <a:solidFill>
                <a:schemeClr val="dk1"/>
              </a:solidFill>
              <a:effectLst/>
              <a:latin typeface="+mn-lt"/>
              <a:ea typeface="+mn-ea"/>
              <a:cs typeface="+mn-cs"/>
            </a:rPr>
            <a:t>円と前年度より増加している。費用対効果を考慮した事業の選択を行い、普通交付税で措置される地方債を積極的に活用し、財政の健全化を図っていく。</a:t>
          </a:r>
          <a:r>
            <a:rPr lang="ja-JP" altLang="ja-JP" sz="1100" b="0" i="0" baseline="0">
              <a:solidFill>
                <a:schemeClr val="dk1"/>
              </a:solidFill>
              <a:effectLst/>
              <a:latin typeface="+mn-lt"/>
              <a:ea typeface="+mn-ea"/>
              <a:cs typeface="+mn-cs"/>
            </a:rPr>
            <a:t>積立金は、</a:t>
          </a:r>
          <a:r>
            <a:rPr kumimoji="1" lang="ja-JP" altLang="ja-JP" sz="1100" b="0" i="0" baseline="0">
              <a:solidFill>
                <a:schemeClr val="dk1"/>
              </a:solidFill>
              <a:effectLst/>
              <a:latin typeface="+mn-lt"/>
              <a:ea typeface="+mn-ea"/>
              <a:cs typeface="+mn-cs"/>
            </a:rPr>
            <a:t>ふるさと応援基金積立金が増加し、</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201,347</a:t>
          </a:r>
          <a:r>
            <a:rPr lang="ja-JP" altLang="ja-JP" sz="1100" b="0" i="0" baseline="0">
              <a:solidFill>
                <a:schemeClr val="dk1"/>
              </a:solidFill>
              <a:effectLst/>
              <a:latin typeface="+mn-lt"/>
              <a:ea typeface="+mn-ea"/>
              <a:cs typeface="+mn-cs"/>
            </a:rPr>
            <a:t>円となっている。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6,510
6,339
27.85
7,581,195
7,384,376
183,594
3,055,263
5,718,234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76200</xdr:rowOff>
    </xdr:from>
    <xdr:to>
      <xdr:col>24</xdr:col>
      <xdr:colOff>63500</xdr:colOff>
      <xdr:row>36</xdr:row>
      <xdr:rowOff>105156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84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73152</xdr:rowOff>
    </xdr:from>
    <xdr:to>
      <xdr:col>19</xdr:col>
      <xdr:colOff>177800</xdr:colOff>
      <xdr:row>36</xdr:row>
      <xdr:rowOff>105156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5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23495</xdr:rowOff>
    </xdr:from>
    <xdr:to>
      <xdr:col>15</xdr:col>
      <xdr:colOff>50800</xdr:colOff>
      <xdr:row>36</xdr:row>
      <xdr:rowOff>73152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5695"/>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122809</xdr:rowOff>
    </xdr:from>
    <xdr:to>
      <xdr:col>10</xdr:col>
      <xdr:colOff>114300</xdr:colOff>
      <xdr:row>36</xdr:row>
      <xdr:rowOff>23495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3559"/>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54356</xdr:rowOff>
    </xdr:from>
    <xdr:to>
      <xdr:col>20</xdr:col>
      <xdr:colOff>38100</xdr:colOff>
      <xdr:row>36</xdr:row>
      <xdr:rowOff>155956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147083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22352</xdr:rowOff>
    </xdr:from>
    <xdr:to>
      <xdr:col>15</xdr:col>
      <xdr:colOff>101600</xdr:colOff>
      <xdr:row>36</xdr:row>
      <xdr:rowOff>123952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115079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144145</xdr:rowOff>
    </xdr:from>
    <xdr:to>
      <xdr:col>10</xdr:col>
      <xdr:colOff>165100</xdr:colOff>
      <xdr:row>36</xdr:row>
      <xdr:rowOff>74295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65422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72009</xdr:rowOff>
    </xdr:from>
    <xdr:to>
      <xdr:col>6</xdr:col>
      <xdr:colOff>38100</xdr:colOff>
      <xdr:row>36</xdr:row>
      <xdr:rowOff>2159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18686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122116</xdr:rowOff>
    </xdr:from>
    <xdr:to>
      <xdr:col>24</xdr:col>
      <xdr:colOff>63500</xdr:colOff>
      <xdr:row>58</xdr:row>
      <xdr:rowOff>23142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4766"/>
          <a:ext cx="838200" cy="7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40961</xdr:rowOff>
    </xdr:from>
    <xdr:to>
      <xdr:col>19</xdr:col>
      <xdr:colOff>177800</xdr:colOff>
      <xdr:row>58</xdr:row>
      <xdr:rowOff>23142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13611"/>
          <a:ext cx="889000" cy="1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40961</xdr:rowOff>
    </xdr:from>
    <xdr:to>
      <xdr:col>15</xdr:col>
      <xdr:colOff>50800</xdr:colOff>
      <xdr:row>57</xdr:row>
      <xdr:rowOff>131624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13611"/>
          <a:ext cx="8890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25602</xdr:rowOff>
    </xdr:from>
    <xdr:to>
      <xdr:col>10</xdr:col>
      <xdr:colOff>114300</xdr:colOff>
      <xdr:row>57</xdr:row>
      <xdr:rowOff>131624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98252"/>
          <a:ext cx="889000" cy="1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71316</xdr:rowOff>
    </xdr:from>
    <xdr:to>
      <xdr:col>24</xdr:col>
      <xdr:colOff>114300</xdr:colOff>
      <xdr:row>58</xdr:row>
      <xdr:rowOff>1466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49743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143792</xdr:rowOff>
    </xdr:from>
    <xdr:to>
      <xdr:col>20</xdr:col>
      <xdr:colOff>38100</xdr:colOff>
      <xdr:row>58</xdr:row>
      <xdr:rowOff>73942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65069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0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161611</xdr:rowOff>
    </xdr:from>
    <xdr:to>
      <xdr:col>15</xdr:col>
      <xdr:colOff>101600</xdr:colOff>
      <xdr:row>57</xdr:row>
      <xdr:rowOff>91761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82888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5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80824</xdr:rowOff>
    </xdr:from>
    <xdr:to>
      <xdr:col>10</xdr:col>
      <xdr:colOff>165100</xdr:colOff>
      <xdr:row>58</xdr:row>
      <xdr:rowOff>10974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2101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4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146252</xdr:rowOff>
    </xdr:from>
    <xdr:to>
      <xdr:col>6</xdr:col>
      <xdr:colOff>38100</xdr:colOff>
      <xdr:row>57</xdr:row>
      <xdr:rowOff>76402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92929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2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56901</xdr:rowOff>
    </xdr:from>
    <xdr:to>
      <xdr:col>24</xdr:col>
      <xdr:colOff>63500</xdr:colOff>
      <xdr:row>74</xdr:row>
      <xdr:rowOff>132449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44201"/>
          <a:ext cx="838200" cy="7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56901</xdr:rowOff>
    </xdr:from>
    <xdr:to>
      <xdr:col>19</xdr:col>
      <xdr:colOff>177800</xdr:colOff>
      <xdr:row>74</xdr:row>
      <xdr:rowOff>141565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44201"/>
          <a:ext cx="889000" cy="8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141565</xdr:rowOff>
    </xdr:from>
    <xdr:to>
      <xdr:col>15</xdr:col>
      <xdr:colOff>50800</xdr:colOff>
      <xdr:row>75</xdr:row>
      <xdr:rowOff>138036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28865"/>
          <a:ext cx="889000" cy="16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138036</xdr:rowOff>
    </xdr:from>
    <xdr:to>
      <xdr:col>10</xdr:col>
      <xdr:colOff>114300</xdr:colOff>
      <xdr:row>76</xdr:row>
      <xdr:rowOff>10052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96786"/>
          <a:ext cx="8890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81649</xdr:rowOff>
    </xdr:from>
    <xdr:to>
      <xdr:col>24</xdr:col>
      <xdr:colOff>114300</xdr:colOff>
      <xdr:row>75</xdr:row>
      <xdr:rowOff>11799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104526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2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6101</xdr:rowOff>
    </xdr:from>
    <xdr:to>
      <xdr:col>20</xdr:col>
      <xdr:colOff>38100</xdr:colOff>
      <xdr:row>74</xdr:row>
      <xdr:rowOff>107701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124228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6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90765</xdr:rowOff>
    </xdr:from>
    <xdr:to>
      <xdr:col>15</xdr:col>
      <xdr:colOff>101600</xdr:colOff>
      <xdr:row>75</xdr:row>
      <xdr:rowOff>20915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7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37442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5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87236</xdr:rowOff>
    </xdr:from>
    <xdr:to>
      <xdr:col>10</xdr:col>
      <xdr:colOff>165100</xdr:colOff>
      <xdr:row>76</xdr:row>
      <xdr:rowOff>17385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5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33913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2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130702</xdr:rowOff>
    </xdr:from>
    <xdr:to>
      <xdr:col>6</xdr:col>
      <xdr:colOff>38100</xdr:colOff>
      <xdr:row>76</xdr:row>
      <xdr:rowOff>60852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77379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6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89069</xdr:rowOff>
    </xdr:from>
    <xdr:to>
      <xdr:col>24</xdr:col>
      <xdr:colOff>63500</xdr:colOff>
      <xdr:row>97</xdr:row>
      <xdr:rowOff>99521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19719"/>
          <a:ext cx="8382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89069</xdr:rowOff>
    </xdr:from>
    <xdr:to>
      <xdr:col>19</xdr:col>
      <xdr:colOff>177800</xdr:colOff>
      <xdr:row>97</xdr:row>
      <xdr:rowOff>124992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197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85362</xdr:rowOff>
    </xdr:from>
    <xdr:to>
      <xdr:col>15</xdr:col>
      <xdr:colOff>50800</xdr:colOff>
      <xdr:row>97</xdr:row>
      <xdr:rowOff>124992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16012"/>
          <a:ext cx="889000" cy="3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85362</xdr:rowOff>
    </xdr:from>
    <xdr:to>
      <xdr:col>10</xdr:col>
      <xdr:colOff>114300</xdr:colOff>
      <xdr:row>97</xdr:row>
      <xdr:rowOff>148182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16012"/>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48721</xdr:rowOff>
    </xdr:from>
    <xdr:to>
      <xdr:col>24</xdr:col>
      <xdr:colOff>114300</xdr:colOff>
      <xdr:row>97</xdr:row>
      <xdr:rowOff>150321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135098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38269</xdr:rowOff>
    </xdr:from>
    <xdr:to>
      <xdr:col>20</xdr:col>
      <xdr:colOff>38100</xdr:colOff>
      <xdr:row>97</xdr:row>
      <xdr:rowOff>139869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130996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6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74192</xdr:rowOff>
    </xdr:from>
    <xdr:to>
      <xdr:col>15</xdr:col>
      <xdr:colOff>101600</xdr:colOff>
      <xdr:row>98</xdr:row>
      <xdr:rowOff>4342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34562</xdr:rowOff>
    </xdr:from>
    <xdr:to>
      <xdr:col>10</xdr:col>
      <xdr:colOff>165100</xdr:colOff>
      <xdr:row>97</xdr:row>
      <xdr:rowOff>136162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127289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97382</xdr:rowOff>
    </xdr:from>
    <xdr:to>
      <xdr:col>6</xdr:col>
      <xdr:colOff>38100</xdr:colOff>
      <xdr:row>98</xdr:row>
      <xdr:rowOff>27532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114277</xdr:rowOff>
    </xdr:from>
    <xdr:to>
      <xdr:col>55</xdr:col>
      <xdr:colOff>0</xdr:colOff>
      <xdr:row>57</xdr:row>
      <xdr:rowOff>171155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86927"/>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82308</xdr:rowOff>
    </xdr:from>
    <xdr:to>
      <xdr:col>50</xdr:col>
      <xdr:colOff>114300</xdr:colOff>
      <xdr:row>57</xdr:row>
      <xdr:rowOff>114277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54958"/>
          <a:ext cx="889000" cy="3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82308</xdr:rowOff>
    </xdr:from>
    <xdr:to>
      <xdr:col>45</xdr:col>
      <xdr:colOff>177800</xdr:colOff>
      <xdr:row>57</xdr:row>
      <xdr:rowOff>100057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54958"/>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100057</xdr:rowOff>
    </xdr:from>
    <xdr:to>
      <xdr:col>41</xdr:col>
      <xdr:colOff>50800</xdr:colOff>
      <xdr:row>58</xdr:row>
      <xdr:rowOff>46095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72707"/>
          <a:ext cx="889000" cy="1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120355</xdr:rowOff>
    </xdr:from>
    <xdr:to>
      <xdr:col>55</xdr:col>
      <xdr:colOff>50800</xdr:colOff>
      <xdr:row>58</xdr:row>
      <xdr:rowOff>50505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98782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7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63477</xdr:rowOff>
    </xdr:from>
    <xdr:to>
      <xdr:col>50</xdr:col>
      <xdr:colOff>165100</xdr:colOff>
      <xdr:row>57</xdr:row>
      <xdr:rowOff>165077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156204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92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31508</xdr:rowOff>
    </xdr:from>
    <xdr:to>
      <xdr:col>46</xdr:col>
      <xdr:colOff>38100</xdr:colOff>
      <xdr:row>57</xdr:row>
      <xdr:rowOff>133108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149635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7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49257</xdr:rowOff>
    </xdr:from>
    <xdr:to>
      <xdr:col>41</xdr:col>
      <xdr:colOff>101600</xdr:colOff>
      <xdr:row>57</xdr:row>
      <xdr:rowOff>150857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141984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91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166745</xdr:rowOff>
    </xdr:from>
    <xdr:to>
      <xdr:col>36</xdr:col>
      <xdr:colOff>165100</xdr:colOff>
      <xdr:row>58</xdr:row>
      <xdr:rowOff>96895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88022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13037</xdr:rowOff>
    </xdr:from>
    <xdr:to>
      <xdr:col>55</xdr:col>
      <xdr:colOff>0</xdr:colOff>
      <xdr:row>73</xdr:row>
      <xdr:rowOff>113644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185987"/>
          <a:ext cx="838200" cy="44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113644</xdr:rowOff>
    </xdr:from>
    <xdr:to>
      <xdr:col>50</xdr:col>
      <xdr:colOff>114300</xdr:colOff>
      <xdr:row>74</xdr:row>
      <xdr:rowOff>99540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629494"/>
          <a:ext cx="889000" cy="1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99540</xdr:rowOff>
    </xdr:from>
    <xdr:to>
      <xdr:col>45</xdr:col>
      <xdr:colOff>177800</xdr:colOff>
      <xdr:row>78</xdr:row>
      <xdr:rowOff>53541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786840"/>
          <a:ext cx="889000" cy="6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53541</xdr:rowOff>
    </xdr:from>
    <xdr:to>
      <xdr:col>41</xdr:col>
      <xdr:colOff>50800</xdr:colOff>
      <xdr:row>78</xdr:row>
      <xdr:rowOff>102287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26641"/>
          <a:ext cx="889000" cy="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133687</xdr:rowOff>
    </xdr:from>
    <xdr:to>
      <xdr:col>55</xdr:col>
      <xdr:colOff>50800</xdr:colOff>
      <xdr:row>71</xdr:row>
      <xdr:rowOff>63837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13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86714</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08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62844</xdr:rowOff>
    </xdr:from>
    <xdr:to>
      <xdr:col>50</xdr:col>
      <xdr:colOff>165100</xdr:colOff>
      <xdr:row>73</xdr:row>
      <xdr:rowOff>164444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5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9521</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35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48740</xdr:rowOff>
    </xdr:from>
    <xdr:to>
      <xdr:col>46</xdr:col>
      <xdr:colOff>38100</xdr:colOff>
      <xdr:row>74</xdr:row>
      <xdr:rowOff>150340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166867</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51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2741</xdr:rowOff>
    </xdr:from>
    <xdr:to>
      <xdr:col>41</xdr:col>
      <xdr:colOff>101600</xdr:colOff>
      <xdr:row>78</xdr:row>
      <xdr:rowOff>104341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95468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51487</xdr:rowOff>
    </xdr:from>
    <xdr:to>
      <xdr:col>36</xdr:col>
      <xdr:colOff>165100</xdr:colOff>
      <xdr:row>78</xdr:row>
      <xdr:rowOff>153087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144214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66770</xdr:rowOff>
    </xdr:from>
    <xdr:to>
      <xdr:col>55</xdr:col>
      <xdr:colOff>0</xdr:colOff>
      <xdr:row>99</xdr:row>
      <xdr:rowOff>129984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7040320"/>
          <a:ext cx="838200" cy="6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41173</xdr:rowOff>
    </xdr:from>
    <xdr:to>
      <xdr:col>50</xdr:col>
      <xdr:colOff>114300</xdr:colOff>
      <xdr:row>99</xdr:row>
      <xdr:rowOff>66770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7014723"/>
          <a:ext cx="889000" cy="2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117168</xdr:rowOff>
    </xdr:from>
    <xdr:to>
      <xdr:col>45</xdr:col>
      <xdr:colOff>177800</xdr:colOff>
      <xdr:row>99</xdr:row>
      <xdr:rowOff>41173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19268"/>
          <a:ext cx="889000" cy="9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117168</xdr:rowOff>
    </xdr:from>
    <xdr:to>
      <xdr:col>41</xdr:col>
      <xdr:colOff>50800</xdr:colOff>
      <xdr:row>99</xdr:row>
      <xdr:rowOff>6517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19268"/>
          <a:ext cx="889000" cy="6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79184</xdr:rowOff>
    </xdr:from>
    <xdr:to>
      <xdr:col>55</xdr:col>
      <xdr:colOff>50800</xdr:colOff>
      <xdr:row>100</xdr:row>
      <xdr:rowOff>9334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70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165561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9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15970</xdr:rowOff>
    </xdr:from>
    <xdr:to>
      <xdr:col>50</xdr:col>
      <xdr:colOff>165100</xdr:colOff>
      <xdr:row>99</xdr:row>
      <xdr:rowOff>117570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98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108697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161823</xdr:rowOff>
    </xdr:from>
    <xdr:to>
      <xdr:col>46</xdr:col>
      <xdr:colOff>38100</xdr:colOff>
      <xdr:row>99</xdr:row>
      <xdr:rowOff>91973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9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83100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5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66368</xdr:rowOff>
    </xdr:from>
    <xdr:to>
      <xdr:col>41</xdr:col>
      <xdr:colOff>101600</xdr:colOff>
      <xdr:row>98</xdr:row>
      <xdr:rowOff>167968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159095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6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127167</xdr:rowOff>
    </xdr:from>
    <xdr:to>
      <xdr:col>36</xdr:col>
      <xdr:colOff>165100</xdr:colOff>
      <xdr:row>99</xdr:row>
      <xdr:rowOff>57317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48444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38888</xdr:rowOff>
    </xdr:from>
    <xdr:to>
      <xdr:col>85</xdr:col>
      <xdr:colOff>127000</xdr:colOff>
      <xdr:row>37</xdr:row>
      <xdr:rowOff>81195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11088"/>
          <a:ext cx="838200" cy="2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7275</xdr:rowOff>
    </xdr:from>
    <xdr:to>
      <xdr:col>81</xdr:col>
      <xdr:colOff>50800</xdr:colOff>
      <xdr:row>37</xdr:row>
      <xdr:rowOff>81195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50925"/>
          <a:ext cx="889000" cy="7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7275</xdr:rowOff>
    </xdr:from>
    <xdr:to>
      <xdr:col>76</xdr:col>
      <xdr:colOff>114300</xdr:colOff>
      <xdr:row>38</xdr:row>
      <xdr:rowOff>83089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50925"/>
          <a:ext cx="889000" cy="2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56490</xdr:rowOff>
    </xdr:from>
    <xdr:to>
      <xdr:col>71</xdr:col>
      <xdr:colOff>177800</xdr:colOff>
      <xdr:row>38</xdr:row>
      <xdr:rowOff>83089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00140"/>
          <a:ext cx="889000" cy="19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159538</xdr:rowOff>
    </xdr:from>
    <xdr:to>
      <xdr:col>85</xdr:col>
      <xdr:colOff>177800</xdr:colOff>
      <xdr:row>36</xdr:row>
      <xdr:rowOff>89688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10965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30395</xdr:rowOff>
    </xdr:from>
    <xdr:to>
      <xdr:col>81</xdr:col>
      <xdr:colOff>101600</xdr:colOff>
      <xdr:row>37</xdr:row>
      <xdr:rowOff>131995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7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123122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6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127925</xdr:rowOff>
    </xdr:from>
    <xdr:to>
      <xdr:col>76</xdr:col>
      <xdr:colOff>165100</xdr:colOff>
      <xdr:row>37</xdr:row>
      <xdr:rowOff>58075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49202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32289</xdr:rowOff>
    </xdr:from>
    <xdr:to>
      <xdr:col>72</xdr:col>
      <xdr:colOff>38100</xdr:colOff>
      <xdr:row>38</xdr:row>
      <xdr:rowOff>133889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125016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5690</xdr:rowOff>
    </xdr:from>
    <xdr:to>
      <xdr:col>67</xdr:col>
      <xdr:colOff>101600</xdr:colOff>
      <xdr:row>37</xdr:row>
      <xdr:rowOff>107290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123817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38293</xdr:rowOff>
    </xdr:from>
    <xdr:to>
      <xdr:col>85</xdr:col>
      <xdr:colOff>127000</xdr:colOff>
      <xdr:row>58</xdr:row>
      <xdr:rowOff>55859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82393"/>
          <a:ext cx="8382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55859</xdr:rowOff>
    </xdr:from>
    <xdr:to>
      <xdr:col>81</xdr:col>
      <xdr:colOff>50800</xdr:colOff>
      <xdr:row>58</xdr:row>
      <xdr:rowOff>57476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99959"/>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57476</xdr:rowOff>
    </xdr:from>
    <xdr:to>
      <xdr:col>76</xdr:col>
      <xdr:colOff>114300</xdr:colOff>
      <xdr:row>58</xdr:row>
      <xdr:rowOff>82909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10001576"/>
          <a:ext cx="889000" cy="2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82909</xdr:rowOff>
    </xdr:from>
    <xdr:to>
      <xdr:col>71</xdr:col>
      <xdr:colOff>177800</xdr:colOff>
      <xdr:row>58</xdr:row>
      <xdr:rowOff>99597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27009"/>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158943</xdr:rowOff>
    </xdr:from>
    <xdr:to>
      <xdr:col>85</xdr:col>
      <xdr:colOff>177800</xdr:colOff>
      <xdr:row>58</xdr:row>
      <xdr:rowOff>89093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73870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4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5059</xdr:rowOff>
    </xdr:from>
    <xdr:to>
      <xdr:col>81</xdr:col>
      <xdr:colOff>101600</xdr:colOff>
      <xdr:row>58</xdr:row>
      <xdr:rowOff>106659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97786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6676</xdr:rowOff>
    </xdr:from>
    <xdr:to>
      <xdr:col>76</xdr:col>
      <xdr:colOff>165100</xdr:colOff>
      <xdr:row>58</xdr:row>
      <xdr:rowOff>108276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99403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32109</xdr:rowOff>
    </xdr:from>
    <xdr:to>
      <xdr:col>72</xdr:col>
      <xdr:colOff>38100</xdr:colOff>
      <xdr:row>58</xdr:row>
      <xdr:rowOff>133709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124836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6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48797</xdr:rowOff>
    </xdr:from>
    <xdr:to>
      <xdr:col>67</xdr:col>
      <xdr:colOff>101600</xdr:colOff>
      <xdr:row>58</xdr:row>
      <xdr:rowOff>150397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141524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44272</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8822"/>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119711</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92811"/>
          <a:ext cx="889000" cy="9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119711</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92811"/>
          <a:ext cx="889000" cy="9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164922</xdr:rowOff>
    </xdr:from>
    <xdr:to>
      <xdr:col>85</xdr:col>
      <xdr:colOff>177800</xdr:colOff>
      <xdr:row>79</xdr:row>
      <xdr:rowOff>95072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79849</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2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68911</xdr:rowOff>
    </xdr:from>
    <xdr:to>
      <xdr:col>76</xdr:col>
      <xdr:colOff>165100</xdr:colOff>
      <xdr:row>78</xdr:row>
      <xdr:rowOff>170511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161638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3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33843</xdr:rowOff>
    </xdr:from>
    <xdr:to>
      <xdr:col>85</xdr:col>
      <xdr:colOff>127000</xdr:colOff>
      <xdr:row>97</xdr:row>
      <xdr:rowOff>53274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6449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53274</xdr:rowOff>
    </xdr:from>
    <xdr:to>
      <xdr:col>81</xdr:col>
      <xdr:colOff>50800</xdr:colOff>
      <xdr:row>97</xdr:row>
      <xdr:rowOff>68631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83924"/>
          <a:ext cx="8890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68631</xdr:rowOff>
    </xdr:from>
    <xdr:to>
      <xdr:col>76</xdr:col>
      <xdr:colOff>114300</xdr:colOff>
      <xdr:row>97</xdr:row>
      <xdr:rowOff>80676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99281"/>
          <a:ext cx="889000" cy="1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80676</xdr:rowOff>
    </xdr:from>
    <xdr:to>
      <xdr:col>71</xdr:col>
      <xdr:colOff>177800</xdr:colOff>
      <xdr:row>97</xdr:row>
      <xdr:rowOff>88395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11326"/>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154493</xdr:rowOff>
    </xdr:from>
    <xdr:to>
      <xdr:col>85</xdr:col>
      <xdr:colOff>177800</xdr:colOff>
      <xdr:row>97</xdr:row>
      <xdr:rowOff>84643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132920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9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2474</xdr:rowOff>
    </xdr:from>
    <xdr:to>
      <xdr:col>81</xdr:col>
      <xdr:colOff>101600</xdr:colOff>
      <xdr:row>97</xdr:row>
      <xdr:rowOff>104074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95201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17831</xdr:rowOff>
    </xdr:from>
    <xdr:to>
      <xdr:col>76</xdr:col>
      <xdr:colOff>165100</xdr:colOff>
      <xdr:row>97</xdr:row>
      <xdr:rowOff>119431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110558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4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29876</xdr:rowOff>
    </xdr:from>
    <xdr:to>
      <xdr:col>72</xdr:col>
      <xdr:colOff>38100</xdr:colOff>
      <xdr:row>97</xdr:row>
      <xdr:rowOff>131476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122603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5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37595</xdr:rowOff>
    </xdr:from>
    <xdr:to>
      <xdr:col>67</xdr:col>
      <xdr:colOff>101600</xdr:colOff>
      <xdr:row>97</xdr:row>
      <xdr:rowOff>139195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130322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・全般的に類似団体内平均値を下回っている。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251,586</a:t>
          </a:r>
          <a:r>
            <a:rPr lang="ja-JP" altLang="ja-JP" sz="1100" b="0" i="0" baseline="0">
              <a:solidFill>
                <a:schemeClr val="dk1"/>
              </a:solidFill>
              <a:effectLst/>
              <a:latin typeface="+mn-lt"/>
              <a:ea typeface="+mn-ea"/>
              <a:cs typeface="+mn-cs"/>
            </a:rPr>
            <a:t>円となっており、類似団体と比較して一人当たりコストが高い状況となっている。</a:t>
          </a:r>
          <a:r>
            <a:rPr kumimoji="1" lang="ja-JP" altLang="ja-JP" sz="1100" b="0" i="0" baseline="0">
              <a:solidFill>
                <a:schemeClr val="dk1"/>
              </a:solidFill>
              <a:effectLst/>
              <a:latin typeface="+mn-lt"/>
              <a:ea typeface="+mn-ea"/>
              <a:cs typeface="+mn-cs"/>
            </a:rPr>
            <a:t>自立支援サービス費、児童手当、保育園施設型給付費、老人ホーム入所措置費等</a:t>
          </a:r>
          <a:r>
            <a:rPr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・商工費は、住民一人当たり</a:t>
          </a:r>
          <a:r>
            <a:rPr lang="en-US" altLang="ja-JP" sz="1100" b="0" i="0" baseline="0">
              <a:solidFill>
                <a:schemeClr val="dk1"/>
              </a:solidFill>
              <a:effectLst/>
              <a:latin typeface="+mn-lt"/>
              <a:ea typeface="+mn-ea"/>
              <a:cs typeface="+mn-cs"/>
            </a:rPr>
            <a:t>290,204</a:t>
          </a:r>
          <a:r>
            <a:rPr lang="ja-JP" altLang="ja-JP" sz="1100" b="0" i="0" baseline="0">
              <a:solidFill>
                <a:schemeClr val="dk1"/>
              </a:solidFill>
              <a:effectLst/>
              <a:latin typeface="+mn-lt"/>
              <a:ea typeface="+mn-ea"/>
              <a:cs typeface="+mn-cs"/>
            </a:rPr>
            <a:t>円となっており、類似団体と比較して一人当たりコストが非常に高い状況となっている。</a:t>
          </a:r>
          <a:r>
            <a:rPr kumimoji="1" lang="ja-JP" altLang="ja-JP" sz="1100" b="0" i="0" baseline="0">
              <a:solidFill>
                <a:schemeClr val="dk1"/>
              </a:solidFill>
              <a:effectLst/>
              <a:latin typeface="+mn-lt"/>
              <a:ea typeface="+mn-ea"/>
              <a:cs typeface="+mn-cs"/>
            </a:rPr>
            <a:t>ふるさと納税関連事業</a:t>
          </a:r>
          <a:r>
            <a:rPr lang="ja-JP" altLang="ja-JP" sz="1100" b="0" i="0" baseline="0">
              <a:solidFill>
                <a:schemeClr val="dk1"/>
              </a:solidFill>
              <a:effectLst/>
              <a:latin typeface="+mn-lt"/>
              <a:ea typeface="+mn-ea"/>
              <a:cs typeface="+mn-cs"/>
            </a:rPr>
            <a:t>の増加によるものである。</a:t>
          </a:r>
          <a:endParaRPr lang="ja-JP" altLang="ja-JP" sz="1400">
            <a:effectLst/>
          </a:endParaRPr>
        </a:p>
        <a:p>
          <a:r>
            <a:rPr kumimoji="1" lang="ja-JP" altLang="ja-JP" sz="1100">
              <a:solidFill>
                <a:schemeClr val="dk1"/>
              </a:solidFill>
              <a:effectLst/>
              <a:latin typeface="+mn-lt"/>
              <a:ea typeface="+mn-ea"/>
              <a:cs typeface="+mn-cs"/>
            </a:rPr>
            <a:t>　今後も厳しい財政運営が予想されるが、費用対効果を考慮した事業を推進し、更なる財政健全化を図る。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財政調整基金残高は、適切な財源の確保と歳出の精査により、取崩しを回避するよう努めており、</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前後の</a:t>
          </a:r>
          <a:r>
            <a:rPr lang="ja-JP" altLang="ja-JP" sz="1100" b="0" i="0" baseline="0">
              <a:solidFill>
                <a:schemeClr val="dk1"/>
              </a:solidFill>
              <a:effectLst/>
              <a:latin typeface="+mn-lt"/>
              <a:ea typeface="+mn-ea"/>
              <a:cs typeface="+mn-cs"/>
            </a:rPr>
            <a:t>水準</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今後も地方税のうち、固定資産税（国有資産等所在市町村交付金）等の減少が見込まれることから、歳入の確保、歳出の見直しを徹底し、歳入歳出の均衡が保てるよう備える必要がある。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全会計収支は黒字となっている。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また、令和２年度から東串良町簡易水道事業特別会計（法非適用企業）が東串良町水道事業（法適用企業）へ切り替わり、積立金を取り崩したため、令和元年度以前と比較すると高い水準となっている。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引き続き、水道料金及び国民健康保険税の適正化を図り、一般会計への負担を減少させ、それぞれの特別会計で効果的な事業展開を図り、黒字を継続できるように、財政健全化に努める。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7581195</v>
      </c>
      <c r="BO4" s="371"/>
      <c r="BP4" s="371"/>
      <c r="BQ4" s="371"/>
      <c r="BR4" s="371"/>
      <c r="BS4" s="371"/>
      <c r="BT4" s="371"/>
      <c r="BU4" s="372"/>
      <c r="BV4" s="370">
        <v>6940715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v>
      </c>
      <c r="CU4" s="377"/>
      <c r="CV4" s="377"/>
      <c r="CW4" s="377"/>
      <c r="CX4" s="377"/>
      <c r="CY4" s="377"/>
      <c r="CZ4" s="377"/>
      <c r="DA4" s="378"/>
      <c r="DB4" s="376">
        <v>9.5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7384376</v>
      </c>
      <c r="BO5" s="408"/>
      <c r="BP5" s="408"/>
      <c r="BQ5" s="408"/>
      <c r="BR5" s="408"/>
      <c r="BS5" s="408"/>
      <c r="BT5" s="408"/>
      <c r="BU5" s="409"/>
      <c r="BV5" s="407">
        <v>6629160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89.2</v>
      </c>
      <c r="CU5" s="405"/>
      <c r="CV5" s="405"/>
      <c r="CW5" s="405"/>
      <c r="CX5" s="405"/>
      <c r="CY5" s="405"/>
      <c r="CZ5" s="405"/>
      <c r="DA5" s="406"/>
      <c r="DB5" s="404">
        <v>88.3</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196819</v>
      </c>
      <c r="BO6" s="408"/>
      <c r="BP6" s="408"/>
      <c r="BQ6" s="408"/>
      <c r="BR6" s="408"/>
      <c r="BS6" s="408"/>
      <c r="BT6" s="408"/>
      <c r="BU6" s="409"/>
      <c r="BV6" s="407">
        <v>311555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90.2</v>
      </c>
      <c r="CU6" s="445"/>
      <c r="CV6" s="445"/>
      <c r="CW6" s="445"/>
      <c r="CX6" s="445"/>
      <c r="CY6" s="445"/>
      <c r="CZ6" s="445"/>
      <c r="DA6" s="446"/>
      <c r="DB6" s="444">
        <v>92.4</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13225</v>
      </c>
      <c r="BO7" s="408"/>
      <c r="BP7" s="408"/>
      <c r="BQ7" s="408"/>
      <c r="BR7" s="408"/>
      <c r="BS7" s="408"/>
      <c r="BT7" s="408"/>
      <c r="BU7" s="409"/>
      <c r="BV7" s="407">
        <v>17610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3055263</v>
      </c>
      <c r="CU7" s="408"/>
      <c r="CV7" s="408"/>
      <c r="CW7" s="408"/>
      <c r="CX7" s="408"/>
      <c r="CY7" s="408"/>
      <c r="CZ7" s="408"/>
      <c r="DA7" s="409"/>
      <c r="DB7" s="407">
        <v>3081117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183594</v>
      </c>
      <c r="BO8" s="408"/>
      <c r="BP8" s="408"/>
      <c r="BQ8" s="408"/>
      <c r="BR8" s="408"/>
      <c r="BS8" s="408"/>
      <c r="BT8" s="408"/>
      <c r="BU8" s="409"/>
      <c r="BV8" s="407">
        <v>293945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v>
      </c>
      <c r="CU8" s="448"/>
      <c r="CV8" s="448"/>
      <c r="CW8" s="448"/>
      <c r="CX8" s="448"/>
      <c r="CY8" s="448"/>
      <c r="CZ8" s="448"/>
      <c r="DA8" s="449"/>
      <c r="DB8" s="447">
        <v>0.32</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6237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-110351</v>
      </c>
      <c r="BO9" s="408"/>
      <c r="BP9" s="408"/>
      <c r="BQ9" s="408"/>
      <c r="BR9" s="408"/>
      <c r="BS9" s="408"/>
      <c r="BT9" s="408"/>
      <c r="BU9" s="409"/>
      <c r="BV9" s="407">
        <v>60025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14.5</v>
      </c>
      <c r="CU9" s="405"/>
      <c r="CV9" s="405"/>
      <c r="CW9" s="405"/>
      <c r="CX9" s="405"/>
      <c r="CY9" s="405"/>
      <c r="CZ9" s="405"/>
      <c r="DA9" s="406"/>
      <c r="DB9" s="404">
        <v>14.7</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6530</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2629</v>
      </c>
      <c r="BO10" s="408"/>
      <c r="BP10" s="408"/>
      <c r="BQ10" s="408"/>
      <c r="BR10" s="408"/>
      <c r="BS10" s="408"/>
      <c r="BT10" s="408"/>
      <c r="BU10" s="409"/>
      <c r="BV10" s="407">
        <v>117837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6510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220480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6339</v>
      </c>
      <c r="S13" s="492"/>
      <c r="T13" s="492"/>
      <c r="U13" s="492"/>
      <c r="V13" s="493"/>
      <c r="W13" s="423" t="s">
        <v>142</v>
      </c>
      <c r="X13" s="424"/>
      <c r="Y13" s="424"/>
      <c r="Z13" s="424"/>
      <c r="AA13" s="424"/>
      <c r="AB13" s="414"/>
      <c r="AC13" s="458">
        <v>982</v>
      </c>
      <c r="AD13" s="459"/>
      <c r="AE13" s="459"/>
      <c r="AF13" s="459"/>
      <c r="AG13" s="501"/>
      <c r="AH13" s="458">
        <v>1075</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-328202</v>
      </c>
      <c r="BO13" s="408"/>
      <c r="BP13" s="408"/>
      <c r="BQ13" s="408"/>
      <c r="BR13" s="408"/>
      <c r="BS13" s="408"/>
      <c r="BT13" s="408"/>
      <c r="BU13" s="409"/>
      <c r="BV13" s="407">
        <v>177862</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7.8</v>
      </c>
      <c r="CU13" s="405"/>
      <c r="CV13" s="405"/>
      <c r="CW13" s="405"/>
      <c r="CX13" s="405"/>
      <c r="CY13" s="405"/>
      <c r="CZ13" s="405"/>
      <c r="DA13" s="406"/>
      <c r="DB13" s="404">
        <v>7.7</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6540</v>
      </c>
      <c r="S14" s="492"/>
      <c r="T14" s="492"/>
      <c r="U14" s="492"/>
      <c r="V14" s="493"/>
      <c r="W14" s="397"/>
      <c r="X14" s="398"/>
      <c r="Y14" s="398"/>
      <c r="Z14" s="398"/>
      <c r="AA14" s="398"/>
      <c r="AB14" s="387"/>
      <c r="AC14" s="494">
        <v>30.7</v>
      </c>
      <c r="AD14" s="495"/>
      <c r="AE14" s="495"/>
      <c r="AF14" s="495"/>
      <c r="AG14" s="496"/>
      <c r="AH14" s="494">
        <v>33.1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149</v>
      </c>
      <c r="N15" s="499"/>
      <c r="O15" s="499"/>
      <c r="P15" s="499"/>
      <c r="Q15" s="500"/>
      <c r="R15" s="491">
        <v>6419</v>
      </c>
      <c r="S15" s="492"/>
      <c r="T15" s="492"/>
      <c r="U15" s="492"/>
      <c r="V15" s="493"/>
      <c r="W15" s="423" t="s">
        <v>150</v>
      </c>
      <c r="X15" s="424"/>
      <c r="Y15" s="424"/>
      <c r="Z15" s="424"/>
      <c r="AA15" s="424"/>
      <c r="AB15" s="414"/>
      <c r="AC15" s="458">
        <v>571</v>
      </c>
      <c r="AD15" s="459"/>
      <c r="AE15" s="459"/>
      <c r="AF15" s="459"/>
      <c r="AG15" s="501"/>
      <c r="AH15" s="458">
        <v>584</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821928</v>
      </c>
      <c r="BO15" s="371"/>
      <c r="BP15" s="371"/>
      <c r="BQ15" s="371"/>
      <c r="BR15" s="371"/>
      <c r="BS15" s="371"/>
      <c r="BT15" s="371"/>
      <c r="BU15" s="372"/>
      <c r="BV15" s="370">
        <v>790780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17.8</v>
      </c>
      <c r="AD16" s="495"/>
      <c r="AE16" s="495"/>
      <c r="AF16" s="495"/>
      <c r="AG16" s="496"/>
      <c r="AH16" s="494">
        <v>18</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2797881</v>
      </c>
      <c r="BO16" s="408"/>
      <c r="BP16" s="408"/>
      <c r="BQ16" s="408"/>
      <c r="BR16" s="408"/>
      <c r="BS16" s="408"/>
      <c r="BT16" s="408"/>
      <c r="BU16" s="409"/>
      <c r="BV16" s="407">
        <v>2747008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1648</v>
      </c>
      <c r="AD17" s="459"/>
      <c r="AE17" s="459"/>
      <c r="AF17" s="459"/>
      <c r="AG17" s="501"/>
      <c r="AH17" s="458">
        <v>1589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1043149</v>
      </c>
      <c r="BO17" s="408"/>
      <c r="BP17" s="408"/>
      <c r="BQ17" s="408"/>
      <c r="BR17" s="408"/>
      <c r="BS17" s="408"/>
      <c r="BT17" s="408"/>
      <c r="BU17" s="409"/>
      <c r="BV17" s="407">
        <v>1003647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160</v>
      </c>
      <c r="C18" s="450"/>
      <c r="D18" s="450"/>
      <c r="E18" s="530"/>
      <c r="F18" s="530"/>
      <c r="G18" s="530"/>
      <c r="H18" s="530"/>
      <c r="I18" s="530"/>
      <c r="J18" s="530"/>
      <c r="K18" s="530"/>
      <c r="L18" s="531">
        <v>27.85</v>
      </c>
      <c r="M18" s="531"/>
      <c r="N18" s="531"/>
      <c r="O18" s="531"/>
      <c r="P18" s="531"/>
      <c r="Q18" s="531"/>
      <c r="R18" s="532"/>
      <c r="S18" s="532"/>
      <c r="T18" s="532"/>
      <c r="U18" s="532"/>
      <c r="V18" s="533"/>
      <c r="W18" s="425"/>
      <c r="X18" s="426"/>
      <c r="Y18" s="426"/>
      <c r="Z18" s="426"/>
      <c r="AA18" s="426"/>
      <c r="AB18" s="417"/>
      <c r="AC18" s="534">
        <v>51.5</v>
      </c>
      <c r="AD18" s="535"/>
      <c r="AE18" s="535"/>
      <c r="AF18" s="535"/>
      <c r="AG18" s="536"/>
      <c r="AH18" s="534">
        <v>48.9</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2764446</v>
      </c>
      <c r="BO18" s="408"/>
      <c r="BP18" s="408"/>
      <c r="BQ18" s="408"/>
      <c r="BR18" s="408"/>
      <c r="BS18" s="408"/>
      <c r="BT18" s="408"/>
      <c r="BU18" s="409"/>
      <c r="BV18" s="407">
        <v>2786762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162</v>
      </c>
      <c r="C19" s="450"/>
      <c r="D19" s="450"/>
      <c r="E19" s="530"/>
      <c r="F19" s="530"/>
      <c r="G19" s="530"/>
      <c r="H19" s="530"/>
      <c r="I19" s="530"/>
      <c r="J19" s="530"/>
      <c r="K19" s="530"/>
      <c r="L19" s="538">
        <v>224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4077489</v>
      </c>
      <c r="BO19" s="408"/>
      <c r="BP19" s="408"/>
      <c r="BQ19" s="408"/>
      <c r="BR19" s="408"/>
      <c r="BS19" s="408"/>
      <c r="BT19" s="408"/>
      <c r="BU19" s="409"/>
      <c r="BV19" s="407">
        <v>3793707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164</v>
      </c>
      <c r="C20" s="450"/>
      <c r="D20" s="450"/>
      <c r="E20" s="530"/>
      <c r="F20" s="530"/>
      <c r="G20" s="530"/>
      <c r="H20" s="530"/>
      <c r="I20" s="530"/>
      <c r="J20" s="530"/>
      <c r="K20" s="530"/>
      <c r="L20" s="538">
        <v>2772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5718234</v>
      </c>
      <c r="BO22" s="371"/>
      <c r="BP22" s="371"/>
      <c r="BQ22" s="371"/>
      <c r="BR22" s="371"/>
      <c r="BS22" s="371"/>
      <c r="BT22" s="371"/>
      <c r="BU22" s="372"/>
      <c r="BV22" s="370">
        <v>5818428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5602520</v>
      </c>
      <c r="BO23" s="408"/>
      <c r="BP23" s="408"/>
      <c r="BQ23" s="408"/>
      <c r="BR23" s="408"/>
      <c r="BS23" s="408"/>
      <c r="BT23" s="408"/>
      <c r="BU23" s="409"/>
      <c r="BV23" s="407">
        <v>5670391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174</v>
      </c>
      <c r="F24" s="437"/>
      <c r="G24" s="437"/>
      <c r="H24" s="437"/>
      <c r="I24" s="437"/>
      <c r="J24" s="437"/>
      <c r="K24" s="438"/>
      <c r="L24" s="458">
        <v>1</v>
      </c>
      <c r="M24" s="459"/>
      <c r="N24" s="459"/>
      <c r="O24" s="459"/>
      <c r="P24" s="501"/>
      <c r="Q24" s="458">
        <v>7590</v>
      </c>
      <c r="R24" s="459"/>
      <c r="S24" s="459"/>
      <c r="T24" s="459"/>
      <c r="U24" s="459"/>
      <c r="V24" s="501"/>
      <c r="W24" s="553"/>
      <c r="X24" s="554"/>
      <c r="Y24" s="555"/>
      <c r="Z24" s="457" t="s">
        <v>175</v>
      </c>
      <c r="AA24" s="437"/>
      <c r="AB24" s="437"/>
      <c r="AC24" s="437"/>
      <c r="AD24" s="437"/>
      <c r="AE24" s="437"/>
      <c r="AF24" s="437"/>
      <c r="AG24" s="438"/>
      <c r="AH24" s="458">
        <v>75</v>
      </c>
      <c r="AI24" s="459"/>
      <c r="AJ24" s="459"/>
      <c r="AK24" s="459"/>
      <c r="AL24" s="501"/>
      <c r="AM24" s="458">
        <v>222075</v>
      </c>
      <c r="AN24" s="459"/>
      <c r="AO24" s="459"/>
      <c r="AP24" s="459"/>
      <c r="AQ24" s="459"/>
      <c r="AR24" s="501"/>
      <c r="AS24" s="458">
        <v>2961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3920785</v>
      </c>
      <c r="BO24" s="408"/>
      <c r="BP24" s="408"/>
      <c r="BQ24" s="408"/>
      <c r="BR24" s="408"/>
      <c r="BS24" s="408"/>
      <c r="BT24" s="408"/>
      <c r="BU24" s="409"/>
      <c r="BV24" s="407">
        <v>3871919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177</v>
      </c>
      <c r="F25" s="437"/>
      <c r="G25" s="437"/>
      <c r="H25" s="437"/>
      <c r="I25" s="437"/>
      <c r="J25" s="437"/>
      <c r="K25" s="438"/>
      <c r="L25" s="458">
        <v>1</v>
      </c>
      <c r="M25" s="459"/>
      <c r="N25" s="459"/>
      <c r="O25" s="459"/>
      <c r="P25" s="501"/>
      <c r="Q25" s="458">
        <v>5940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266569</v>
      </c>
      <c r="BO25" s="371"/>
      <c r="BP25" s="371"/>
      <c r="BQ25" s="371"/>
      <c r="BR25" s="371"/>
      <c r="BS25" s="371"/>
      <c r="BT25" s="371"/>
      <c r="BU25" s="372"/>
      <c r="BV25" s="370">
        <v>424132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5530</v>
      </c>
      <c r="R26" s="459"/>
      <c r="S26" s="459"/>
      <c r="T26" s="459"/>
      <c r="U26" s="459"/>
      <c r="V26" s="501"/>
      <c r="W26" s="553"/>
      <c r="X26" s="554"/>
      <c r="Y26" s="555"/>
      <c r="Z26" s="457" t="s">
        <v>181</v>
      </c>
      <c r="AA26" s="559"/>
      <c r="AB26" s="559"/>
      <c r="AC26" s="559"/>
      <c r="AD26" s="559"/>
      <c r="AE26" s="559"/>
      <c r="AF26" s="559"/>
      <c r="AG26" s="560"/>
      <c r="AH26" s="458">
        <v>2</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185</v>
      </c>
      <c r="F27" s="437"/>
      <c r="G27" s="437"/>
      <c r="H27" s="437"/>
      <c r="I27" s="437"/>
      <c r="J27" s="437"/>
      <c r="K27" s="438"/>
      <c r="L27" s="458">
        <v>1</v>
      </c>
      <c r="M27" s="459"/>
      <c r="N27" s="459"/>
      <c r="O27" s="459"/>
      <c r="P27" s="501"/>
      <c r="Q27" s="458">
        <v>3060</v>
      </c>
      <c r="R27" s="459"/>
      <c r="S27" s="459"/>
      <c r="T27" s="459"/>
      <c r="U27" s="459"/>
      <c r="V27" s="501"/>
      <c r="W27" s="553"/>
      <c r="X27" s="554"/>
      <c r="Y27" s="555"/>
      <c r="Z27" s="457" t="s">
        <v>186</v>
      </c>
      <c r="AA27" s="437"/>
      <c r="AB27" s="437"/>
      <c r="AC27" s="437"/>
      <c r="AD27" s="437"/>
      <c r="AE27" s="437"/>
      <c r="AF27" s="437"/>
      <c r="AG27" s="438"/>
      <c r="AH27" s="458">
        <v>2</v>
      </c>
      <c r="AI27" s="459"/>
      <c r="AJ27" s="459"/>
      <c r="AK27" s="459"/>
      <c r="AL27" s="501"/>
      <c r="AM27" s="458" t="s">
        <v>182</v>
      </c>
      <c r="AN27" s="459"/>
      <c r="AO27" s="459"/>
      <c r="AP27" s="459"/>
      <c r="AQ27" s="459"/>
      <c r="AR27" s="501"/>
      <c r="AS27" s="458" t="s">
        <v>182</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40517</v>
      </c>
      <c r="BO27" s="527"/>
      <c r="BP27" s="527"/>
      <c r="BQ27" s="527"/>
      <c r="BR27" s="527"/>
      <c r="BS27" s="527"/>
      <c r="BT27" s="527"/>
      <c r="BU27" s="528"/>
      <c r="BV27" s="526">
        <v>40517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2480</v>
      </c>
      <c r="R28" s="459"/>
      <c r="S28" s="459"/>
      <c r="T28" s="459"/>
      <c r="U28" s="459"/>
      <c r="V28" s="501"/>
      <c r="W28" s="553"/>
      <c r="X28" s="554"/>
      <c r="Y28" s="555"/>
      <c r="Z28" s="457" t="s">
        <v>189</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1733021</v>
      </c>
      <c r="BO28" s="371"/>
      <c r="BP28" s="371"/>
      <c r="BQ28" s="371"/>
      <c r="BR28" s="371"/>
      <c r="BS28" s="371"/>
      <c r="BT28" s="371"/>
      <c r="BU28" s="372"/>
      <c r="BV28" s="370">
        <v>1950871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191</v>
      </c>
      <c r="F29" s="437"/>
      <c r="G29" s="437"/>
      <c r="H29" s="437"/>
      <c r="I29" s="437"/>
      <c r="J29" s="437"/>
      <c r="K29" s="438"/>
      <c r="L29" s="458">
        <v>8</v>
      </c>
      <c r="M29" s="459"/>
      <c r="N29" s="459"/>
      <c r="O29" s="459"/>
      <c r="P29" s="501"/>
      <c r="Q29" s="458">
        <v>2270</v>
      </c>
      <c r="R29" s="459"/>
      <c r="S29" s="459"/>
      <c r="T29" s="459"/>
      <c r="U29" s="459"/>
      <c r="V29" s="501"/>
      <c r="W29" s="556"/>
      <c r="X29" s="557"/>
      <c r="Y29" s="558"/>
      <c r="Z29" s="457" t="s">
        <v>192</v>
      </c>
      <c r="AA29" s="437"/>
      <c r="AB29" s="437"/>
      <c r="AC29" s="437"/>
      <c r="AD29" s="437"/>
      <c r="AE29" s="437"/>
      <c r="AF29" s="437"/>
      <c r="AG29" s="438"/>
      <c r="AH29" s="458">
        <v>77</v>
      </c>
      <c r="AI29" s="459"/>
      <c r="AJ29" s="459"/>
      <c r="AK29" s="459"/>
      <c r="AL29" s="501"/>
      <c r="AM29" s="458">
        <v>230145</v>
      </c>
      <c r="AN29" s="459"/>
      <c r="AO29" s="459"/>
      <c r="AP29" s="459"/>
      <c r="AQ29" s="459"/>
      <c r="AR29" s="501"/>
      <c r="AS29" s="458">
        <v>2989</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338828</v>
      </c>
      <c r="BO29" s="408"/>
      <c r="BP29" s="408"/>
      <c r="BQ29" s="408"/>
      <c r="BR29" s="408"/>
      <c r="BS29" s="408"/>
      <c r="BT29" s="408"/>
      <c r="BU29" s="409"/>
      <c r="BV29" s="407">
        <v>338816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2636442</v>
      </c>
      <c r="BO30" s="527"/>
      <c r="BP30" s="527"/>
      <c r="BQ30" s="527"/>
      <c r="BR30" s="527"/>
      <c r="BS30" s="527"/>
      <c r="BT30" s="527"/>
      <c r="BU30" s="528"/>
      <c r="BV30" s="526">
        <v>1442302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203</v>
      </c>
      <c r="AN33" s="431"/>
      <c r="AO33" s="396" t="s">
        <v>202</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東串良町国民健康保険特別会計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東串良町水道事業</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大隅肝属広域事務組合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東串良町介護保険特別会計（保険事業勘定）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大隅肝属地区消防組合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東串良町介護保険特別会計（サービス事業勘定）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鹿児島県市町村総合事務組合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東串良町後期高齢者医療特別会計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鹿児島県後期高齢者医療広域連合（一般会計）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鹿児島県後期高齢者医療広域連合（特別会計）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MMNn5CtLLBa/1fpS4H8BqAvpnSBsx0VkQ5P6PNdykMbdf1aEHIpNPxOvza8T3afiQZRSpZfJvOEQ+R5eWlOavg==" saltValue="1ndUl5j0ZWojEivHKaVzw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51" t="s">
        <v>560</v>
      </c>
      <c r="D34" s="1151"/>
      <c r="E34" s="1152"/>
      <c r="F34" s="32" t="s">
        <v>512</v>
      </c>
      <c r="G34" s="33" t="s">
        <v>512</v>
      </c>
      <c r="H34" s="33">
        <v>9.7799999999999994</v>
      </c>
      <c r="I34" s="33">
        <v>8.73</v>
      </c>
      <c r="J34" s="34">
        <v>6.55</v>
      </c>
      <c r="K34" s="22"/>
      <c r="L34" s="22"/>
      <c r="M34" s="22"/>
      <c r="N34" s="22"/>
      <c r="O34" s="22"/>
      <c r="P34" s="22"/>
    </row>
    <row r="35" spans="1:16" ht="39" customHeight="1">
      <c r="A35" s="22"/>
      <c r="B35" s="35"/>
      <c r="C35" s="1145" t="s">
        <v>561</v>
      </c>
      <c r="D35" s="1146"/>
      <c r="E35" s="1147"/>
      <c r="F35" s="36">
        <v>7.18</v>
      </c>
      <c r="G35" s="37">
        <v>7.87</v>
      </c>
      <c r="H35" s="37">
        <v>8.16</v>
      </c>
      <c r="I35" s="37">
        <v>9.5399999999999991</v>
      </c>
      <c r="J35" s="38">
        <v>6</v>
      </c>
      <c r="K35" s="22"/>
      <c r="L35" s="22"/>
      <c r="M35" s="22"/>
      <c r="N35" s="22"/>
      <c r="O35" s="22"/>
      <c r="P35" s="22"/>
    </row>
    <row r="36" spans="1:16" ht="39" customHeight="1">
      <c r="A36" s="22"/>
      <c r="B36" s="35"/>
      <c r="C36" s="1145" t="s">
        <v>562</v>
      </c>
      <c r="D36" s="1146"/>
      <c r="E36" s="1147"/>
      <c r="F36" s="36">
        <v>2.2000000000000002</v>
      </c>
      <c r="G36" s="37">
        <v>2.59</v>
      </c>
      <c r="H36" s="37">
        <v>2.92</v>
      </c>
      <c r="I36" s="37">
        <v>2.83</v>
      </c>
      <c r="J36" s="38">
        <v>1.75</v>
      </c>
      <c r="K36" s="22"/>
      <c r="L36" s="22"/>
      <c r="M36" s="22"/>
      <c r="N36" s="22"/>
      <c r="O36" s="22"/>
      <c r="P36" s="22"/>
    </row>
    <row r="37" spans="1:16" ht="39" customHeight="1">
      <c r="A37" s="22"/>
      <c r="B37" s="35"/>
      <c r="C37" s="1145" t="s">
        <v>563</v>
      </c>
      <c r="D37" s="1146"/>
      <c r="E37" s="1147"/>
      <c r="F37" s="36">
        <v>1.28</v>
      </c>
      <c r="G37" s="37">
        <v>0.84</v>
      </c>
      <c r="H37" s="37">
        <v>1.86</v>
      </c>
      <c r="I37" s="37">
        <v>3.66</v>
      </c>
      <c r="J37" s="38">
        <v>1.52</v>
      </c>
      <c r="K37" s="22"/>
      <c r="L37" s="22"/>
      <c r="M37" s="22"/>
      <c r="N37" s="22"/>
      <c r="O37" s="22"/>
      <c r="P37" s="22"/>
    </row>
    <row r="38" spans="1:16" ht="39" customHeight="1">
      <c r="A38" s="22"/>
      <c r="B38" s="35"/>
      <c r="C38" s="1145" t="s">
        <v>564</v>
      </c>
      <c r="D38" s="1146"/>
      <c r="E38" s="1147"/>
      <c r="F38" s="36">
        <v>0.06</v>
      </c>
      <c r="G38" s="37">
        <v>0.08</v>
      </c>
      <c r="H38" s="37">
        <v>0.03</v>
      </c>
      <c r="I38" s="37">
        <v>7.0000000000000007E-2</v>
      </c>
      <c r="J38" s="38">
        <v>0.11</v>
      </c>
      <c r="K38" s="22"/>
      <c r="L38" s="22"/>
      <c r="M38" s="22"/>
      <c r="N38" s="22"/>
      <c r="O38" s="22"/>
      <c r="P38" s="22"/>
    </row>
    <row r="39" spans="1:16" ht="39" customHeight="1">
      <c r="A39" s="22"/>
      <c r="B39" s="35"/>
      <c r="C39" s="1145" t="s">
        <v>565</v>
      </c>
      <c r="D39" s="1146"/>
      <c r="E39" s="1147"/>
      <c r="F39" s="36">
        <v>0</v>
      </c>
      <c r="G39" s="37">
        <v>0.02</v>
      </c>
      <c r="H39" s="37">
        <v>0.02</v>
      </c>
      <c r="I39" s="37">
        <v>0.01</v>
      </c>
      <c r="J39" s="38">
        <v>0.02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c r="A43" s="22"/>
      <c r="B43" s="40"/>
      <c r="C43" s="1148" t="s">
        <v>567</v>
      </c>
      <c r="D43" s="1149"/>
      <c r="E43" s="1150"/>
      <c r="F43" s="41">
        <v>1.35</v>
      </c>
      <c r="G43" s="42">
        <v>0.77</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DiNc67Z9tvxOtkDTCXO/8LEe156HvPeorc2bR2C6gcirGGIHMegjopAg6Cj9oVt8o+KSgilJ7Wd8XpE/ZR0w/g==" saltValue="A9yj5THUPOXtGSsLaShv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53" t="s">
        <v>11</v>
      </c>
      <c r="C45" s="1154"/>
      <c r="D45" s="58"/>
      <c r="E45" s="1159" t="s">
        <v>12</v>
      </c>
      <c r="F45" s="1159"/>
      <c r="G45" s="1159"/>
      <c r="H45" s="1159"/>
      <c r="I45" s="1159"/>
      <c r="J45" s="1160"/>
      <c r="K45" s="59">
        <v>524</v>
      </c>
      <c r="L45" s="60">
        <v>529</v>
      </c>
      <c r="M45" s="60">
        <v>547</v>
      </c>
      <c r="N45" s="60">
        <v>573</v>
      </c>
      <c r="O45" s="61">
        <v>604</v>
      </c>
      <c r="P45" s="48"/>
      <c r="Q45" s="48"/>
      <c r="R45" s="48"/>
      <c r="S45" s="48"/>
      <c r="T45" s="48"/>
      <c r="U45" s="48"/>
    </row>
    <row r="46" spans="1:21" ht="30.75" customHeight="1">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c r="A48" s="48"/>
      <c r="B48" s="1155"/>
      <c r="C48" s="1156"/>
      <c r="D48" s="62"/>
      <c r="E48" s="1161" t="s">
        <v>15</v>
      </c>
      <c r="F48" s="1161"/>
      <c r="G48" s="1161"/>
      <c r="H48" s="1161"/>
      <c r="I48" s="1161"/>
      <c r="J48" s="1162"/>
      <c r="K48" s="63">
        <v>11</v>
      </c>
      <c r="L48" s="64">
        <v>18</v>
      </c>
      <c r="M48" s="64">
        <v>13</v>
      </c>
      <c r="N48" s="64">
        <v>18</v>
      </c>
      <c r="O48" s="65">
        <v>19</v>
      </c>
      <c r="P48" s="48"/>
      <c r="Q48" s="48"/>
      <c r="R48" s="48"/>
      <c r="S48" s="48"/>
      <c r="T48" s="48"/>
      <c r="U48" s="48"/>
    </row>
    <row r="49" spans="1:21" ht="30.75" customHeight="1">
      <c r="A49" s="48"/>
      <c r="B49" s="1155"/>
      <c r="C49" s="1156"/>
      <c r="D49" s="62"/>
      <c r="E49" s="1161" t="s">
        <v>16</v>
      </c>
      <c r="F49" s="1161"/>
      <c r="G49" s="1161"/>
      <c r="H49" s="1161"/>
      <c r="I49" s="1161"/>
      <c r="J49" s="1162"/>
      <c r="K49" s="63">
        <v>44</v>
      </c>
      <c r="L49" s="64">
        <v>44</v>
      </c>
      <c r="M49" s="64">
        <v>45</v>
      </c>
      <c r="N49" s="64">
        <v>42</v>
      </c>
      <c r="O49" s="65">
        <v>39</v>
      </c>
      <c r="P49" s="48"/>
      <c r="Q49" s="48"/>
      <c r="R49" s="48"/>
      <c r="S49" s="48"/>
      <c r="T49" s="48"/>
      <c r="U49" s="48"/>
    </row>
    <row r="50" spans="1:21" ht="30.75" customHeight="1">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c r="A51" s="48"/>
      <c r="B51" s="1157"/>
      <c r="C51" s="1158"/>
      <c r="D51" s="66"/>
      <c r="E51" s="1161" t="s">
        <v>18</v>
      </c>
      <c r="F51" s="1161"/>
      <c r="G51" s="1161"/>
      <c r="H51" s="1161"/>
      <c r="I51" s="1161"/>
      <c r="J51" s="1162"/>
      <c r="K51" s="63">
        <v>0</v>
      </c>
      <c r="L51" s="64">
        <v>0</v>
      </c>
      <c r="M51" s="64" t="s">
        <v>512</v>
      </c>
      <c r="N51" s="64" t="s">
        <v>512</v>
      </c>
      <c r="O51" s="65" t="s">
        <v>512</v>
      </c>
      <c r="P51" s="48"/>
      <c r="Q51" s="48"/>
      <c r="R51" s="48"/>
      <c r="S51" s="48"/>
      <c r="T51" s="48"/>
      <c r="U51" s="48"/>
    </row>
    <row r="52" spans="1:21" ht="30.75" customHeight="1">
      <c r="A52" s="48"/>
      <c r="B52" s="1163" t="s">
        <v>19</v>
      </c>
      <c r="C52" s="1164"/>
      <c r="D52" s="66"/>
      <c r="E52" s="1161" t="s">
        <v>20</v>
      </c>
      <c r="F52" s="1161"/>
      <c r="G52" s="1161"/>
      <c r="H52" s="1161"/>
      <c r="I52" s="1161"/>
      <c r="J52" s="1162"/>
      <c r="K52" s="63">
        <v>396</v>
      </c>
      <c r="L52" s="64">
        <v>412</v>
      </c>
      <c r="M52" s="64">
        <v>413</v>
      </c>
      <c r="N52" s="64">
        <v>432</v>
      </c>
      <c r="O52" s="65">
        <v>448</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183</v>
      </c>
      <c r="L53" s="69">
        <v>179</v>
      </c>
      <c r="M53" s="69">
        <v>192</v>
      </c>
      <c r="N53" s="69">
        <v>201</v>
      </c>
      <c r="O53" s="70">
        <v>214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FZMDNwik2ds6yfLZjz6iW9eImwV45toXhO7Z9kM/AmRoqAgczioSiQg+KYtcN+LmDhjTnJNBbERVRTpCv7axQ==" saltValue="l6LQenQS4FpXSaeqhHChe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4"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554</v>
      </c>
      <c r="J40" s="103" t="s">
        <v>555</v>
      </c>
      <c r="K40" s="103" t="s">
        <v>556</v>
      </c>
      <c r="L40" s="103" t="s">
        <v>557</v>
      </c>
      <c r="M40" s="104" t="s">
        <v>558</v>
      </c>
    </row>
    <row r="41" spans="2:13" ht="27.75" customHeight="1">
      <c r="B41" s="1184" t="s">
        <v>32</v>
      </c>
      <c r="C41" s="1185"/>
      <c r="D41" s="105"/>
      <c r="E41" s="1190" t="s">
        <v>33</v>
      </c>
      <c r="F41" s="1190"/>
      <c r="G41" s="1190"/>
      <c r="H41" s="1191"/>
      <c r="I41" s="355">
        <v>5551</v>
      </c>
      <c r="J41" s="356">
        <v>5721</v>
      </c>
      <c r="K41" s="356">
        <v>5763</v>
      </c>
      <c r="L41" s="356">
        <v>5818</v>
      </c>
      <c r="M41" s="357">
        <v>5718</v>
      </c>
    </row>
    <row r="42" spans="2:13" ht="27.75" customHeight="1">
      <c r="B42" s="1186"/>
      <c r="C42" s="1187"/>
      <c r="D42" s="106"/>
      <c r="E42" s="1192" t="s">
        <v>34</v>
      </c>
      <c r="F42" s="1192"/>
      <c r="G42" s="1192"/>
      <c r="H42" s="1193"/>
      <c r="I42" s="358">
        <v>324</v>
      </c>
      <c r="J42" s="359">
        <v>545</v>
      </c>
      <c r="K42" s="359">
        <v>425</v>
      </c>
      <c r="L42" s="359">
        <v>325</v>
      </c>
      <c r="M42" s="360">
        <v>202</v>
      </c>
    </row>
    <row r="43" spans="2:13" ht="27.75" customHeight="1">
      <c r="B43" s="1186"/>
      <c r="C43" s="1187"/>
      <c r="D43" s="106"/>
      <c r="E43" s="1192" t="s">
        <v>35</v>
      </c>
      <c r="F43" s="1192"/>
      <c r="G43" s="1192"/>
      <c r="H43" s="1193"/>
      <c r="I43" s="358">
        <v>330</v>
      </c>
      <c r="J43" s="359">
        <v>344</v>
      </c>
      <c r="K43" s="359">
        <v>271</v>
      </c>
      <c r="L43" s="359">
        <v>252</v>
      </c>
      <c r="M43" s="360">
        <v>235</v>
      </c>
    </row>
    <row r="44" spans="2:13" ht="27.75" customHeight="1">
      <c r="B44" s="1186"/>
      <c r="C44" s="1187"/>
      <c r="D44" s="106"/>
      <c r="E44" s="1192" t="s">
        <v>36</v>
      </c>
      <c r="F44" s="1192"/>
      <c r="G44" s="1192"/>
      <c r="H44" s="1193"/>
      <c r="I44" s="358">
        <v>200</v>
      </c>
      <c r="J44" s="359">
        <v>160</v>
      </c>
      <c r="K44" s="359">
        <v>114</v>
      </c>
      <c r="L44" s="359">
        <v>68</v>
      </c>
      <c r="M44" s="360">
        <v>40</v>
      </c>
    </row>
    <row r="45" spans="2:13" ht="27.75" customHeight="1">
      <c r="B45" s="1186"/>
      <c r="C45" s="1187"/>
      <c r="D45" s="106"/>
      <c r="E45" s="1192" t="s">
        <v>37</v>
      </c>
      <c r="F45" s="1192"/>
      <c r="G45" s="1192"/>
      <c r="H45" s="1193"/>
      <c r="I45" s="358">
        <v>451</v>
      </c>
      <c r="J45" s="359">
        <v>384</v>
      </c>
      <c r="K45" s="359">
        <v>300</v>
      </c>
      <c r="L45" s="359">
        <v>199</v>
      </c>
      <c r="M45" s="360">
        <v>108</v>
      </c>
    </row>
    <row r="46" spans="2:13" ht="27.75" customHeight="1">
      <c r="B46" s="1186"/>
      <c r="C46" s="1187"/>
      <c r="D46" s="107"/>
      <c r="E46" s="1192" t="s">
        <v>38</v>
      </c>
      <c r="F46" s="1192"/>
      <c r="G46" s="1192"/>
      <c r="H46" s="1193"/>
      <c r="I46" s="358" t="s">
        <v>512</v>
      </c>
      <c r="J46" s="359" t="s">
        <v>512</v>
      </c>
      <c r="K46" s="359" t="s">
        <v>512</v>
      </c>
      <c r="L46" s="359" t="s">
        <v>512</v>
      </c>
      <c r="M46" s="360" t="s">
        <v>512</v>
      </c>
    </row>
    <row r="47" spans="2:13" ht="27.75" customHeight="1">
      <c r="B47" s="1186"/>
      <c r="C47" s="1187"/>
      <c r="D47" s="108"/>
      <c r="E47" s="1194" t="s">
        <v>39</v>
      </c>
      <c r="F47" s="1195"/>
      <c r="G47" s="1195"/>
      <c r="H47" s="1196"/>
      <c r="I47" s="358" t="s">
        <v>512</v>
      </c>
      <c r="J47" s="359" t="s">
        <v>512</v>
      </c>
      <c r="K47" s="359" t="s">
        <v>512</v>
      </c>
      <c r="L47" s="359" t="s">
        <v>512</v>
      </c>
      <c r="M47" s="360" t="s">
        <v>512</v>
      </c>
    </row>
    <row r="48" spans="2:13" ht="27.75" customHeight="1">
      <c r="B48" s="1186"/>
      <c r="C48" s="1187"/>
      <c r="D48" s="106"/>
      <c r="E48" s="1192" t="s">
        <v>40</v>
      </c>
      <c r="F48" s="1192"/>
      <c r="G48" s="1192"/>
      <c r="H48" s="1193"/>
      <c r="I48" s="358" t="s">
        <v>512</v>
      </c>
      <c r="J48" s="359" t="s">
        <v>512</v>
      </c>
      <c r="K48" s="359" t="s">
        <v>512</v>
      </c>
      <c r="L48" s="359" t="s">
        <v>512</v>
      </c>
      <c r="M48" s="360" t="s">
        <v>512</v>
      </c>
    </row>
    <row r="49" spans="2:13" ht="27.75" customHeight="1">
      <c r="B49" s="1188"/>
      <c r="C49" s="1189"/>
      <c r="D49" s="106"/>
      <c r="E49" s="1192" t="s">
        <v>41</v>
      </c>
      <c r="F49" s="1192"/>
      <c r="G49" s="1192"/>
      <c r="H49" s="1193"/>
      <c r="I49" s="358" t="s">
        <v>512</v>
      </c>
      <c r="J49" s="359" t="s">
        <v>512</v>
      </c>
      <c r="K49" s="359" t="s">
        <v>512</v>
      </c>
      <c r="L49" s="359" t="s">
        <v>512</v>
      </c>
      <c r="M49" s="360" t="s">
        <v>512</v>
      </c>
    </row>
    <row r="50" spans="2:13" ht="27.75" customHeight="1">
      <c r="B50" s="1197" t="s">
        <v>42</v>
      </c>
      <c r="C50" s="1198"/>
      <c r="D50" s="109"/>
      <c r="E50" s="1192" t="s">
        <v>43</v>
      </c>
      <c r="F50" s="1192"/>
      <c r="G50" s="1192"/>
      <c r="H50" s="1193"/>
      <c r="I50" s="358">
        <v>2700</v>
      </c>
      <c r="J50" s="359">
        <v>2738</v>
      </c>
      <c r="K50" s="359">
        <v>3101</v>
      </c>
      <c r="L50" s="359">
        <v>3887</v>
      </c>
      <c r="M50" s="360">
        <v>4864</v>
      </c>
    </row>
    <row r="51" spans="2:13" ht="27.75" customHeight="1">
      <c r="B51" s="1186"/>
      <c r="C51" s="1187"/>
      <c r="D51" s="106"/>
      <c r="E51" s="1192" t="s">
        <v>44</v>
      </c>
      <c r="F51" s="1192"/>
      <c r="G51" s="1192"/>
      <c r="H51" s="1193"/>
      <c r="I51" s="358">
        <v>81</v>
      </c>
      <c r="J51" s="359">
        <v>67</v>
      </c>
      <c r="K51" s="359">
        <v>53</v>
      </c>
      <c r="L51" s="359">
        <v>39</v>
      </c>
      <c r="M51" s="360">
        <v>26</v>
      </c>
    </row>
    <row r="52" spans="2:13" ht="27.75" customHeight="1">
      <c r="B52" s="1188"/>
      <c r="C52" s="1189"/>
      <c r="D52" s="106"/>
      <c r="E52" s="1192" t="s">
        <v>45</v>
      </c>
      <c r="F52" s="1192"/>
      <c r="G52" s="1192"/>
      <c r="H52" s="1193"/>
      <c r="I52" s="358">
        <v>4686</v>
      </c>
      <c r="J52" s="359">
        <v>4711</v>
      </c>
      <c r="K52" s="359">
        <v>4448</v>
      </c>
      <c r="L52" s="359">
        <v>4786</v>
      </c>
      <c r="M52" s="360">
        <v>4675</v>
      </c>
    </row>
    <row r="53" spans="2:13" ht="27.75" customHeight="1" thickBot="1">
      <c r="B53" s="1199" t="s">
        <v>46</v>
      </c>
      <c r="C53" s="1200"/>
      <c r="D53" s="110"/>
      <c r="E53" s="1201" t="s">
        <v>47</v>
      </c>
      <c r="F53" s="1201"/>
      <c r="G53" s="1201"/>
      <c r="H53" s="1202"/>
      <c r="I53" s="361">
        <v>-609</v>
      </c>
      <c r="J53" s="362">
        <v>-363</v>
      </c>
      <c r="K53" s="362">
        <v>-730</v>
      </c>
      <c r="L53" s="362">
        <v>-2050</v>
      </c>
      <c r="M53" s="363">
        <v>-3261</v>
      </c>
    </row>
    <row r="54" spans="2:13" ht="27.75" customHeight="1">
      <c r="B54" s="111" t="s">
        <v>48</v>
      </c>
      <c r="C54" s="112"/>
      <c r="D54" s="112"/>
      <c r="E54" s="113"/>
      <c r="F54" s="113"/>
      <c r="G54" s="113"/>
      <c r="H54" s="113"/>
      <c r="I54" s="114"/>
      <c r="J54" s="114"/>
      <c r="K54" s="114"/>
      <c r="L54" s="114"/>
      <c r="M54" s="114"/>
    </row>
    <row r="55" spans="2:13"/>
  </sheetData>
  <sheetProtection algorithmName="SHA-512" hashValue="yXldrLy4AXcgi+T4kFo5CMzShO4tz2wm4oAF/kpJJ6aUS6sj0PW4pcmqSt9VLl2khg10sc34M9sz8PfPoBh12Q==" saltValue="mPR/ou+wfqWb5Xls9/uq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556</v>
      </c>
      <c r="G54" s="119" t="s">
        <v>557</v>
      </c>
      <c r="H54" s="120" t="s">
        <v>558</v>
      </c>
    </row>
    <row r="55" spans="2:8" ht="52.5" customHeight="1">
      <c r="B55" s="121"/>
      <c r="C55" s="1211" t="s">
        <v>50</v>
      </c>
      <c r="D55" s="1211"/>
      <c r="E55" s="1212"/>
      <c r="F55" s="122">
        <v>1833</v>
      </c>
      <c r="G55" s="122">
        <v>1951</v>
      </c>
      <c r="H55" s="123">
        <v>1733</v>
      </c>
    </row>
    <row r="56" spans="2:8" ht="52.5" customHeight="1">
      <c r="B56" s="124"/>
      <c r="C56" s="1213" t="s">
        <v>51</v>
      </c>
      <c r="D56" s="1213"/>
      <c r="E56" s="1214"/>
      <c r="F56" s="125">
        <v>299</v>
      </c>
      <c r="G56" s="125">
        <v>339</v>
      </c>
      <c r="H56" s="126">
        <v>339</v>
      </c>
    </row>
    <row r="57" spans="2:8" ht="53.25" customHeight="1">
      <c r="B57" s="124"/>
      <c r="C57" s="1215" t="s">
        <v>52</v>
      </c>
      <c r="D57" s="1215"/>
      <c r="E57" s="1216"/>
      <c r="F57" s="127">
        <v>857</v>
      </c>
      <c r="G57" s="127">
        <v>1442</v>
      </c>
      <c r="H57" s="128">
        <v>2636</v>
      </c>
    </row>
    <row r="58" spans="2:8" ht="45.75" customHeight="1">
      <c r="B58" s="129"/>
      <c r="C58" s="1203" t="s">
        <v>574</v>
      </c>
      <c r="D58" s="1204"/>
      <c r="E58" s="1205"/>
      <c r="F58" s="130">
        <v>656</v>
      </c>
      <c r="G58" s="130">
        <v>1081</v>
      </c>
      <c r="H58" s="131">
        <v>1792</v>
      </c>
    </row>
    <row r="59" spans="2:8" ht="45.75" customHeight="1">
      <c r="B59" s="129"/>
      <c r="C59" s="1203" t="s">
        <v>576</v>
      </c>
      <c r="D59" s="1204"/>
      <c r="E59" s="1205"/>
      <c r="F59" s="130">
        <v>200</v>
      </c>
      <c r="G59" s="130">
        <v>356</v>
      </c>
      <c r="H59" s="131">
        <v>830</v>
      </c>
    </row>
    <row r="60" spans="2:8" ht="45.75" customHeight="1">
      <c r="B60" s="129"/>
      <c r="C60" s="1203" t="s">
        <v>577</v>
      </c>
      <c r="D60" s="1204"/>
      <c r="E60" s="1205"/>
      <c r="F60" s="130" t="s">
        <v>575</v>
      </c>
      <c r="G60" s="130">
        <v>4</v>
      </c>
      <c r="H60" s="131">
        <v>7</v>
      </c>
    </row>
    <row r="61" spans="2:8" ht="45.75" customHeight="1">
      <c r="B61" s="129"/>
      <c r="C61" s="1203" t="s">
        <v>579</v>
      </c>
      <c r="D61" s="1204"/>
      <c r="E61" s="1205"/>
      <c r="F61" s="130" t="s">
        <v>575</v>
      </c>
      <c r="G61" s="130" t="s">
        <v>575</v>
      </c>
      <c r="H61" s="131">
        <v>5</v>
      </c>
    </row>
    <row r="62" spans="2:8" ht="45.75" customHeight="1" thickBot="1">
      <c r="B62" s="132"/>
      <c r="C62" s="1206" t="s">
        <v>578</v>
      </c>
      <c r="D62" s="1207"/>
      <c r="E62" s="1208"/>
      <c r="F62" s="133">
        <v>1</v>
      </c>
      <c r="G62" s="133">
        <v>1</v>
      </c>
      <c r="H62" s="134">
        <v>1</v>
      </c>
    </row>
    <row r="63" spans="2:8" ht="52.5" customHeight="1" thickBot="1">
      <c r="B63" s="135"/>
      <c r="C63" s="1209" t="s">
        <v>53</v>
      </c>
      <c r="D63" s="1209"/>
      <c r="E63" s="1210"/>
      <c r="F63" s="136">
        <v>2988</v>
      </c>
      <c r="G63" s="136">
        <v>3732</v>
      </c>
      <c r="H63" s="137">
        <v>4708</v>
      </c>
    </row>
    <row r="64" spans="2:8"/>
  </sheetData>
  <sheetProtection algorithmName="SHA-512" hashValue="lCTMlnj59l3/5aZx8eqV/FUKebnrdl8f9KUA4TTuIuIFfk8jfRS4k2zqLnIsEzNXd2dDYDvQGwQ1OjauOnXNzw==" saltValue="zxLNNboX8tfdg9Ug2mcD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551</v>
      </c>
      <c r="G2" s="151"/>
      <c r="H2" s="152"/>
    </row>
    <row r="3" spans="1:8">
      <c r="A3" s="148" t="s">
        <v>544</v>
      </c>
      <c r="B3" s="153"/>
      <c r="C3" s="154"/>
      <c r="D3" s="155">
        <v>135138</v>
      </c>
      <c r="E3" s="156"/>
      <c r="F3" s="157">
        <v>167497</v>
      </c>
      <c r="G3" s="158"/>
      <c r="H3" s="159"/>
    </row>
    <row r="4" spans="1:8">
      <c r="A4" s="160"/>
      <c r="B4" s="161"/>
      <c r="C4" s="162"/>
      <c r="D4" s="163">
        <v>71713</v>
      </c>
      <c r="E4" s="164"/>
      <c r="F4" s="165">
        <v>82571</v>
      </c>
      <c r="G4" s="166"/>
      <c r="H4" s="167"/>
    </row>
    <row r="5" spans="1:8">
      <c r="A5" s="148" t="s">
        <v>546</v>
      </c>
      <c r="B5" s="153"/>
      <c r="C5" s="154"/>
      <c r="D5" s="155">
        <v>169646</v>
      </c>
      <c r="E5" s="156"/>
      <c r="F5" s="157">
        <v>190274</v>
      </c>
      <c r="G5" s="158"/>
      <c r="H5" s="159"/>
    </row>
    <row r="6" spans="1:8">
      <c r="A6" s="160"/>
      <c r="B6" s="161"/>
      <c r="C6" s="162"/>
      <c r="D6" s="163">
        <v>58680</v>
      </c>
      <c r="E6" s="164"/>
      <c r="F6" s="165">
        <v>88584</v>
      </c>
      <c r="G6" s="166"/>
      <c r="H6" s="167"/>
    </row>
    <row r="7" spans="1:8">
      <c r="A7" s="148" t="s">
        <v>547</v>
      </c>
      <c r="B7" s="153"/>
      <c r="C7" s="154"/>
      <c r="D7" s="155">
        <v>156025</v>
      </c>
      <c r="E7" s="156"/>
      <c r="F7" s="157">
        <v>200194</v>
      </c>
      <c r="G7" s="158"/>
      <c r="H7" s="159"/>
    </row>
    <row r="8" spans="1:8">
      <c r="A8" s="160"/>
      <c r="B8" s="161"/>
      <c r="C8" s="162"/>
      <c r="D8" s="163">
        <v>51491</v>
      </c>
      <c r="E8" s="164"/>
      <c r="F8" s="165">
        <v>106422</v>
      </c>
      <c r="G8" s="166"/>
      <c r="H8" s="167"/>
    </row>
    <row r="9" spans="1:8">
      <c r="A9" s="148" t="s">
        <v>548</v>
      </c>
      <c r="B9" s="153"/>
      <c r="C9" s="154"/>
      <c r="D9" s="155">
        <v>136836</v>
      </c>
      <c r="E9" s="156"/>
      <c r="F9" s="157">
        <v>196914</v>
      </c>
      <c r="G9" s="158"/>
      <c r="H9" s="159"/>
    </row>
    <row r="10" spans="1:8">
      <c r="A10" s="160"/>
      <c r="B10" s="161"/>
      <c r="C10" s="162"/>
      <c r="D10" s="163">
        <v>52895</v>
      </c>
      <c r="E10" s="164"/>
      <c r="F10" s="165">
        <v>98966</v>
      </c>
      <c r="G10" s="166"/>
      <c r="H10" s="167"/>
    </row>
    <row r="11" spans="1:8">
      <c r="A11" s="148" t="s">
        <v>549</v>
      </c>
      <c r="B11" s="153"/>
      <c r="C11" s="154"/>
      <c r="D11" s="155">
        <v>121941</v>
      </c>
      <c r="E11" s="156"/>
      <c r="F11" s="157">
        <v>204757</v>
      </c>
      <c r="G11" s="158"/>
      <c r="H11" s="159"/>
    </row>
    <row r="12" spans="1:8">
      <c r="A12" s="160"/>
      <c r="B12" s="161"/>
      <c r="C12" s="168"/>
      <c r="D12" s="163">
        <v>49602</v>
      </c>
      <c r="E12" s="164"/>
      <c r="F12" s="165">
        <v>106071</v>
      </c>
      <c r="G12" s="166"/>
      <c r="H12" s="167"/>
    </row>
    <row r="13" spans="1:8">
      <c r="A13" s="148"/>
      <c r="B13" s="153"/>
      <c r="C13" s="169"/>
      <c r="D13" s="170">
        <v>143917</v>
      </c>
      <c r="E13" s="171"/>
      <c r="F13" s="172">
        <v>191927</v>
      </c>
      <c r="G13" s="173"/>
      <c r="H13" s="159"/>
    </row>
    <row r="14" spans="1:8">
      <c r="A14" s="160"/>
      <c r="B14" s="161"/>
      <c r="C14" s="162"/>
      <c r="D14" s="163">
        <v>56876</v>
      </c>
      <c r="E14" s="164"/>
      <c r="F14" s="165">
        <v>96523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7.18</v>
      </c>
      <c r="C19" s="174">
        <f>ROUND(VALUE(SUBSTITUTE(実質収支比率等に係る経年分析!G$48,"▲","-")),2)</f>
        <v>7.87</v>
      </c>
      <c r="D19" s="174">
        <f>ROUND(VALUE(SUBSTITUTE(実質収支比率等に係る経年分析!H$48,"▲","-")),2)</f>
        <v>8.17</v>
      </c>
      <c r="E19" s="174">
        <f>ROUND(VALUE(SUBSTITUTE(実質収支比率等に係る経年分析!I$48,"▲","-")),2)</f>
        <v>9.5399999999999991</v>
      </c>
      <c r="F19" s="174">
        <f>ROUND(VALUE(SUBSTITUTE(実質収支比率等に係る経年分析!J$48,"▲","-")),2)</f>
        <v>6.01</v>
      </c>
    </row>
    <row r="20" spans="1:11">
      <c r="A20" s="174" t="s">
        <v>57</v>
      </c>
      <c r="B20" s="174">
        <f>ROUND(VALUE(SUBSTITUTE(実質収支比率等に係る経年分析!F$47,"▲","-")),2)</f>
        <v>63.48</v>
      </c>
      <c r="C20" s="174">
        <f>ROUND(VALUE(SUBSTITUTE(実質収支比率等に係る経年分析!G$47,"▲","-")),2)</f>
        <v>63.72</v>
      </c>
      <c r="D20" s="174">
        <f>ROUND(VALUE(SUBSTITUTE(実質収支比率等に係る経年分析!H$47,"▲","-")),2)</f>
        <v>64.02</v>
      </c>
      <c r="E20" s="174">
        <f>ROUND(VALUE(SUBSTITUTE(実質収支比率等に係る経年分析!I$47,"▲","-")),2)</f>
        <v>63.32</v>
      </c>
      <c r="F20" s="174">
        <f>ROUND(VALUE(SUBSTITUTE(実質収支比率等に係る経年分析!J$47,"▲","-")),2)</f>
        <v>56.72</v>
      </c>
    </row>
    <row r="21" spans="1:11">
      <c r="A21" s="174" t="s">
        <v>58</v>
      </c>
      <c r="B21" s="174">
        <f>IF(ISNUMBER(VALUE(SUBSTITUTE(実質収支比率等に係る経年分析!F$49,"▲","-"))),ROUND(VALUE(SUBSTITUTE(実質収支比率等に係る経年分析!F$49,"▲","-")),2),NA())</f>
        <v>1.02</v>
      </c>
      <c r="C21" s="174">
        <f>IF(ISNUMBER(VALUE(SUBSTITUTE(実質収支比率等に係る経年分析!G$49,"▲","-"))),ROUND(VALUE(SUBSTITUTE(実質収支比率等に係る経年分析!G$49,"▲","-")),2),NA())</f>
        <v>1.84</v>
      </c>
      <c r="D21" s="174">
        <f>IF(ISNUMBER(VALUE(SUBSTITUTE(実質収支比率等に係る経年分析!H$49,"▲","-"))),ROUND(VALUE(SUBSTITUTE(実質収支比率等に係る経年分析!H$49,"▲","-")),2),NA())</f>
        <v>4.47</v>
      </c>
      <c r="E21" s="174">
        <f>IF(ISNUMBER(VALUE(SUBSTITUTE(実質収支比率等に係る経年分析!I$49,"▲","-"))),ROUND(VALUE(SUBSTITUTE(実質収支比率等に係る経年分析!I$49,"▲","-")),2),NA())</f>
        <v>5.77</v>
      </c>
      <c r="F21" s="174">
        <f>IF(ISNUMBER(VALUE(SUBSTITUTE(実質収支比率等に係る経年分析!J$49,"▲","-"))),ROUND(VALUE(SUBSTITUTE(実質収支比率等に係る経年分析!J$49,"▲","-")),2),NA())</f>
        <v>-10.74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1.35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東串良町後期高齢者医療特別会計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c r="A32" s="175" t="str">
        <f>IF(連結実質赤字比率に係る赤字・黒字の構成分析!C$38="",NA(),連結実質赤字比率に係る赤字・黒字の構成分析!C$38)</f>
        <v>東串良町介護保険特別会計（サービス事業勘定）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c r="A33" s="175" t="str">
        <f>IF(連結実質赤字比率に係る赤字・黒字の構成分析!C$37="",NA(),連結実質赤字比率に係る赤字・黒字の構成分析!C$37)</f>
        <v>東串良町国民健康保険特別会計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1.52</v>
      </c>
    </row>
    <row r="34" spans="1:16">
      <c r="A34" s="175" t="str">
        <f>IF(連結実質赤字比率に係る赤字・黒字の構成分析!C$36="",NA(),連結実質赤字比率に係る赤字・黒字の構成分析!C$36)</f>
        <v>東串良町介護保険特別会計（保険事業勘定）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2.2000000000000002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2.59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1.75</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9.5399999999999991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v>
      </c>
    </row>
    <row r="36" spans="1:16">
      <c r="A36" s="175" t="str">
        <f>IF(連結実質赤字比率に係る赤字・黒字の構成分析!C$34="",NA(),連結実質赤字比率に係る赤字・黒字の構成分析!C$34)</f>
        <v>東串良町水道事業</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9.7799999999999994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6.55</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396</v>
      </c>
      <c r="E42" s="176"/>
      <c r="F42" s="176"/>
      <c r="G42" s="176">
        <f>'実質公債費比率（分子）の構造'!L$52</f>
        <v>412</v>
      </c>
      <c r="H42" s="176"/>
      <c r="I42" s="176"/>
      <c r="J42" s="176">
        <f>'実質公債費比率（分子）の構造'!M$52</f>
        <v>413</v>
      </c>
      <c r="K42" s="176"/>
      <c r="L42" s="176"/>
      <c r="M42" s="176">
        <f>'実質公債費比率（分子）の構造'!N$52</f>
        <v>432</v>
      </c>
      <c r="N42" s="176"/>
      <c r="O42" s="176"/>
      <c r="P42" s="176">
        <f>'実質公債費比率（分子）の構造'!O$52</f>
        <v>448</v>
      </c>
    </row>
    <row r="43" spans="1:16">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44</v>
      </c>
      <c r="C45" s="176"/>
      <c r="D45" s="176"/>
      <c r="E45" s="176">
        <f>'実質公債費比率（分子）の構造'!L$49</f>
        <v>44</v>
      </c>
      <c r="F45" s="176"/>
      <c r="G45" s="176"/>
      <c r="H45" s="176">
        <f>'実質公債費比率（分子）の構造'!M$49</f>
        <v>45</v>
      </c>
      <c r="I45" s="176"/>
      <c r="J45" s="176"/>
      <c r="K45" s="176">
        <f>'実質公債費比率（分子）の構造'!N$49</f>
        <v>42</v>
      </c>
      <c r="L45" s="176"/>
      <c r="M45" s="176"/>
      <c r="N45" s="176">
        <f>'実質公債費比率（分子）の構造'!O$49</f>
        <v>39</v>
      </c>
      <c r="O45" s="176"/>
      <c r="P45" s="176"/>
    </row>
    <row r="46" spans="1:16">
      <c r="A46" s="176" t="s">
        <v>69</v>
      </c>
      <c r="B46" s="176">
        <f>'実質公債費比率（分子）の構造'!K$48</f>
        <v>11</v>
      </c>
      <c r="C46" s="176"/>
      <c r="D46" s="176"/>
      <c r="E46" s="176">
        <f>'実質公債費比率（分子）の構造'!L$48</f>
        <v>18</v>
      </c>
      <c r="F46" s="176"/>
      <c r="G46" s="176"/>
      <c r="H46" s="176">
        <f>'実質公債費比率（分子）の構造'!M$48</f>
        <v>13</v>
      </c>
      <c r="I46" s="176"/>
      <c r="J46" s="176"/>
      <c r="K46" s="176">
        <f>'実質公債費比率（分子）の構造'!N$48</f>
        <v>18</v>
      </c>
      <c r="L46" s="176"/>
      <c r="M46" s="176"/>
      <c r="N46" s="176">
        <f>'実質公債費比率（分子）の構造'!O$48</f>
        <v>19</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524</v>
      </c>
      <c r="C49" s="176"/>
      <c r="D49" s="176"/>
      <c r="E49" s="176">
        <f>'実質公債費比率（分子）の構造'!L$45</f>
        <v>529</v>
      </c>
      <c r="F49" s="176"/>
      <c r="G49" s="176"/>
      <c r="H49" s="176">
        <f>'実質公債費比率（分子）の構造'!M$45</f>
        <v>547</v>
      </c>
      <c r="I49" s="176"/>
      <c r="J49" s="176"/>
      <c r="K49" s="176">
        <f>'実質公債費比率（分子）の構造'!N$45</f>
        <v>573</v>
      </c>
      <c r="L49" s="176"/>
      <c r="M49" s="176"/>
      <c r="N49" s="176">
        <f>'実質公債費比率（分子）の構造'!O$45</f>
        <v>604</v>
      </c>
      <c r="O49" s="176"/>
      <c r="P49" s="176"/>
    </row>
    <row r="50" spans="1:16">
      <c r="A50" s="176" t="s">
        <v>73</v>
      </c>
      <c r="B50" s="176" t="e">
        <f>NA()</f>
        <v>#N/A</v>
      </c>
      <c r="C50" s="176">
        <f>IF(ISNUMBER('実質公債費比率（分子）の構造'!K$53),'実質公債費比率（分子）の構造'!K$53,NA())</f>
        <v>183</v>
      </c>
      <c r="D50" s="176" t="e">
        <f>NA()</f>
        <v>#N/A</v>
      </c>
      <c r="E50" s="176" t="e">
        <f>NA()</f>
        <v>#N/A</v>
      </c>
      <c r="F50" s="176">
        <f>IF(ISNUMBER('実質公債費比率（分子）の構造'!L$53),'実質公債費比率（分子）の構造'!L$53,NA())</f>
        <v>179</v>
      </c>
      <c r="G50" s="176" t="e">
        <f>NA()</f>
        <v>#N/A</v>
      </c>
      <c r="H50" s="176" t="e">
        <f>NA()</f>
        <v>#N/A</v>
      </c>
      <c r="I50" s="176">
        <f>IF(ISNUMBER('実質公債費比率（分子）の構造'!M$53),'実質公債費比率（分子）の構造'!M$53,NA())</f>
        <v>192</v>
      </c>
      <c r="J50" s="176" t="e">
        <f>NA()</f>
        <v>#N/A</v>
      </c>
      <c r="K50" s="176" t="e">
        <f>NA()</f>
        <v>#N/A</v>
      </c>
      <c r="L50" s="176">
        <f>IF(ISNUMBER('実質公債費比率（分子）の構造'!N$53),'実質公債費比率（分子）の構造'!N$53,NA())</f>
        <v>201</v>
      </c>
      <c r="M50" s="176" t="e">
        <f>NA()</f>
        <v>#N/A</v>
      </c>
      <c r="N50" s="176" t="e">
        <f>NA()</f>
        <v>#N/A</v>
      </c>
      <c r="O50" s="176">
        <f>IF(ISNUMBER('実質公債費比率（分子）の構造'!O$53),'実質公債費比率（分子）の構造'!O$53,NA())</f>
        <v>214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4686</v>
      </c>
      <c r="E56" s="175"/>
      <c r="F56" s="175"/>
      <c r="G56" s="175">
        <f>'将来負担比率（分子）の構造'!J$52</f>
        <v>4711</v>
      </c>
      <c r="H56" s="175"/>
      <c r="I56" s="175"/>
      <c r="J56" s="175">
        <f>'将来負担比率（分子）の構造'!K$52</f>
        <v>4448</v>
      </c>
      <c r="K56" s="175"/>
      <c r="L56" s="175"/>
      <c r="M56" s="175">
        <f>'将来負担比率（分子）の構造'!L$52</f>
        <v>4786</v>
      </c>
      <c r="N56" s="175"/>
      <c r="O56" s="175"/>
      <c r="P56" s="175">
        <f>'将来負担比率（分子）の構造'!M$52</f>
        <v>4675</v>
      </c>
    </row>
    <row r="57" spans="1:16">
      <c r="A57" s="175" t="s">
        <v>44</v>
      </c>
      <c r="B57" s="175"/>
      <c r="C57" s="175"/>
      <c r="D57" s="175">
        <f>'将来負担比率（分子）の構造'!I$51</f>
        <v>81</v>
      </c>
      <c r="E57" s="175"/>
      <c r="F57" s="175"/>
      <c r="G57" s="175">
        <f>'将来負担比率（分子）の構造'!J$51</f>
        <v>67</v>
      </c>
      <c r="H57" s="175"/>
      <c r="I57" s="175"/>
      <c r="J57" s="175">
        <f>'将来負担比率（分子）の構造'!K$51</f>
        <v>53</v>
      </c>
      <c r="K57" s="175"/>
      <c r="L57" s="175"/>
      <c r="M57" s="175">
        <f>'将来負担比率（分子）の構造'!L$51</f>
        <v>39</v>
      </c>
      <c r="N57" s="175"/>
      <c r="O57" s="175"/>
      <c r="P57" s="175">
        <f>'将来負担比率（分子）の構造'!M$51</f>
        <v>26</v>
      </c>
    </row>
    <row r="58" spans="1:16">
      <c r="A58" s="175" t="s">
        <v>43</v>
      </c>
      <c r="B58" s="175"/>
      <c r="C58" s="175"/>
      <c r="D58" s="175">
        <f>'将来負担比率（分子）の構造'!I$50</f>
        <v>2700</v>
      </c>
      <c r="E58" s="175"/>
      <c r="F58" s="175"/>
      <c r="G58" s="175">
        <f>'将来負担比率（分子）の構造'!J$50</f>
        <v>2738</v>
      </c>
      <c r="H58" s="175"/>
      <c r="I58" s="175"/>
      <c r="J58" s="175">
        <f>'将来負担比率（分子）の構造'!K$50</f>
        <v>3101</v>
      </c>
      <c r="K58" s="175"/>
      <c r="L58" s="175"/>
      <c r="M58" s="175">
        <f>'将来負担比率（分子）の構造'!L$50</f>
        <v>3887</v>
      </c>
      <c r="N58" s="175"/>
      <c r="O58" s="175"/>
      <c r="P58" s="175">
        <f>'将来負担比率（分子）の構造'!M$50</f>
        <v>4864</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451</v>
      </c>
      <c r="C62" s="175"/>
      <c r="D62" s="175"/>
      <c r="E62" s="175">
        <f>'将来負担比率（分子）の構造'!J$45</f>
        <v>384</v>
      </c>
      <c r="F62" s="175"/>
      <c r="G62" s="175"/>
      <c r="H62" s="175">
        <f>'将来負担比率（分子）の構造'!K$45</f>
        <v>300</v>
      </c>
      <c r="I62" s="175"/>
      <c r="J62" s="175"/>
      <c r="K62" s="175">
        <f>'将来負担比率（分子）の構造'!L$45</f>
        <v>199</v>
      </c>
      <c r="L62" s="175"/>
      <c r="M62" s="175"/>
      <c r="N62" s="175">
        <f>'将来負担比率（分子）の構造'!M$45</f>
        <v>108</v>
      </c>
      <c r="O62" s="175"/>
      <c r="P62" s="175"/>
    </row>
    <row r="63" spans="1:16">
      <c r="A63" s="175" t="s">
        <v>36</v>
      </c>
      <c r="B63" s="175">
        <f>'将来負担比率（分子）の構造'!I$44</f>
        <v>200</v>
      </c>
      <c r="C63" s="175"/>
      <c r="D63" s="175"/>
      <c r="E63" s="175">
        <f>'将来負担比率（分子）の構造'!J$44</f>
        <v>160</v>
      </c>
      <c r="F63" s="175"/>
      <c r="G63" s="175"/>
      <c r="H63" s="175">
        <f>'将来負担比率（分子）の構造'!K$44</f>
        <v>114</v>
      </c>
      <c r="I63" s="175"/>
      <c r="J63" s="175"/>
      <c r="K63" s="175">
        <f>'将来負担比率（分子）の構造'!L$44</f>
        <v>68</v>
      </c>
      <c r="L63" s="175"/>
      <c r="M63" s="175"/>
      <c r="N63" s="175">
        <f>'将来負担比率（分子）の構造'!M$44</f>
        <v>40</v>
      </c>
      <c r="O63" s="175"/>
      <c r="P63" s="175"/>
    </row>
    <row r="64" spans="1:16">
      <c r="A64" s="175" t="s">
        <v>35</v>
      </c>
      <c r="B64" s="175">
        <f>'将来負担比率（分子）の構造'!I$43</f>
        <v>330</v>
      </c>
      <c r="C64" s="175"/>
      <c r="D64" s="175"/>
      <c r="E64" s="175">
        <f>'将来負担比率（分子）の構造'!J$43</f>
        <v>344</v>
      </c>
      <c r="F64" s="175"/>
      <c r="G64" s="175"/>
      <c r="H64" s="175">
        <f>'将来負担比率（分子）の構造'!K$43</f>
        <v>271</v>
      </c>
      <c r="I64" s="175"/>
      <c r="J64" s="175"/>
      <c r="K64" s="175">
        <f>'将来負担比率（分子）の構造'!L$43</f>
        <v>252</v>
      </c>
      <c r="L64" s="175"/>
      <c r="M64" s="175"/>
      <c r="N64" s="175">
        <f>'将来負担比率（分子）の構造'!M$43</f>
        <v>235</v>
      </c>
      <c r="O64" s="175"/>
      <c r="P64" s="175"/>
    </row>
    <row r="65" spans="1:16">
      <c r="A65" s="175" t="s">
        <v>34</v>
      </c>
      <c r="B65" s="175">
        <f>'将来負担比率（分子）の構造'!I$42</f>
        <v>324</v>
      </c>
      <c r="C65" s="175"/>
      <c r="D65" s="175"/>
      <c r="E65" s="175">
        <f>'将来負担比率（分子）の構造'!J$42</f>
        <v>545</v>
      </c>
      <c r="F65" s="175"/>
      <c r="G65" s="175"/>
      <c r="H65" s="175">
        <f>'将来負担比率（分子）の構造'!K$42</f>
        <v>425</v>
      </c>
      <c r="I65" s="175"/>
      <c r="J65" s="175"/>
      <c r="K65" s="175">
        <f>'将来負担比率（分子）の構造'!L$42</f>
        <v>325</v>
      </c>
      <c r="L65" s="175"/>
      <c r="M65" s="175"/>
      <c r="N65" s="175">
        <f>'将来負担比率（分子）の構造'!M$42</f>
        <v>202</v>
      </c>
      <c r="O65" s="175"/>
      <c r="P65" s="175"/>
    </row>
    <row r="66" spans="1:16">
      <c r="A66" s="175" t="s">
        <v>33</v>
      </c>
      <c r="B66" s="175">
        <f>'将来負担比率（分子）の構造'!I$41</f>
        <v>5551</v>
      </c>
      <c r="C66" s="175"/>
      <c r="D66" s="175"/>
      <c r="E66" s="175">
        <f>'将来負担比率（分子）の構造'!J$41</f>
        <v>5721</v>
      </c>
      <c r="F66" s="175"/>
      <c r="G66" s="175"/>
      <c r="H66" s="175">
        <f>'将来負担比率（分子）の構造'!K$41</f>
        <v>5763</v>
      </c>
      <c r="I66" s="175"/>
      <c r="J66" s="175"/>
      <c r="K66" s="175">
        <f>'将来負担比率（分子）の構造'!L$41</f>
        <v>5818</v>
      </c>
      <c r="L66" s="175"/>
      <c r="M66" s="175"/>
      <c r="N66" s="175">
        <f>'将来負担比率（分子）の構造'!M$41</f>
        <v>5718</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1833</v>
      </c>
      <c r="C72" s="179">
        <f>基金残高に係る経年分析!G55</f>
        <v>1951</v>
      </c>
      <c r="D72" s="179">
        <f>基金残高に係る経年分析!H55</f>
        <v>1733</v>
      </c>
    </row>
    <row r="73" spans="1:16">
      <c r="A73" s="178" t="s">
        <v>80</v>
      </c>
      <c r="B73" s="179">
        <f>基金残高に係る経年分析!F56</f>
        <v>299</v>
      </c>
      <c r="C73" s="179">
        <f>基金残高に係る経年分析!G56</f>
        <v>339</v>
      </c>
      <c r="D73" s="179">
        <f>基金残高に係る経年分析!H56</f>
        <v>339</v>
      </c>
    </row>
    <row r="74" spans="1:16">
      <c r="A74" s="178" t="s">
        <v>81</v>
      </c>
      <c r="B74" s="179">
        <f>基金残高に係る経年分析!F57</f>
        <v>857</v>
      </c>
      <c r="C74" s="179">
        <f>基金残高に係る経年分析!G57</f>
        <v>1442</v>
      </c>
      <c r="D74" s="179">
        <f>基金残高に係る経年分析!H57</f>
        <v>2636</v>
      </c>
    </row>
  </sheetData>
  <sheetProtection algorithmName="SHA-512" hashValue="MnHuiibSBTi8yVSpRqM6wkXxAn3AGIuaGYRSz94NmRMXt7QyuHxeTfuR6IgiA2zuo1/BwyoPci8NoFcEYO5oFQ==" saltValue="K329gi21MgkIsS3kqidt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233</v>
      </c>
      <c r="C5" s="610"/>
      <c r="D5" s="610"/>
      <c r="E5" s="610"/>
      <c r="F5" s="610"/>
      <c r="G5" s="610"/>
      <c r="H5" s="610"/>
      <c r="I5" s="610"/>
      <c r="J5" s="610"/>
      <c r="K5" s="610"/>
      <c r="L5" s="610"/>
      <c r="M5" s="610"/>
      <c r="N5" s="610"/>
      <c r="O5" s="610"/>
      <c r="P5" s="610"/>
      <c r="Q5" s="611"/>
      <c r="R5" s="612">
        <v>850259</v>
      </c>
      <c r="S5" s="613"/>
      <c r="T5" s="613"/>
      <c r="U5" s="613"/>
      <c r="V5" s="613"/>
      <c r="W5" s="613"/>
      <c r="X5" s="613"/>
      <c r="Y5" s="614"/>
      <c r="Z5" s="615">
        <v>11.2</v>
      </c>
      <c r="AA5" s="615"/>
      <c r="AB5" s="615"/>
      <c r="AC5" s="615"/>
      <c r="AD5" s="616">
        <v>850259</v>
      </c>
      <c r="AE5" s="616"/>
      <c r="AF5" s="616"/>
      <c r="AG5" s="616"/>
      <c r="AH5" s="616"/>
      <c r="AI5" s="616"/>
      <c r="AJ5" s="616"/>
      <c r="AK5" s="616"/>
      <c r="AL5" s="617">
        <v>27.7</v>
      </c>
      <c r="AM5" s="618"/>
      <c r="AN5" s="618"/>
      <c r="AO5" s="619"/>
      <c r="AP5" s="609" t="s">
        <v>234</v>
      </c>
      <c r="AQ5" s="610"/>
      <c r="AR5" s="610"/>
      <c r="AS5" s="610"/>
      <c r="AT5" s="610"/>
      <c r="AU5" s="610"/>
      <c r="AV5" s="610"/>
      <c r="AW5" s="610"/>
      <c r="AX5" s="610"/>
      <c r="AY5" s="610"/>
      <c r="AZ5" s="610"/>
      <c r="BA5" s="610"/>
      <c r="BB5" s="610"/>
      <c r="BC5" s="610"/>
      <c r="BD5" s="610"/>
      <c r="BE5" s="610"/>
      <c r="BF5" s="611"/>
      <c r="BG5" s="623">
        <v>850259</v>
      </c>
      <c r="BH5" s="624"/>
      <c r="BI5" s="624"/>
      <c r="BJ5" s="624"/>
      <c r="BK5" s="624"/>
      <c r="BL5" s="624"/>
      <c r="BM5" s="624"/>
      <c r="BN5" s="625"/>
      <c r="BO5" s="626">
        <v>100</v>
      </c>
      <c r="BP5" s="626"/>
      <c r="BQ5" s="626"/>
      <c r="BR5" s="626"/>
      <c r="BS5" s="627" t="s">
        <v>140</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c r="B6" s="620" t="s">
        <v>238</v>
      </c>
      <c r="C6" s="621"/>
      <c r="D6" s="621"/>
      <c r="E6" s="621"/>
      <c r="F6" s="621"/>
      <c r="G6" s="621"/>
      <c r="H6" s="621"/>
      <c r="I6" s="621"/>
      <c r="J6" s="621"/>
      <c r="K6" s="621"/>
      <c r="L6" s="621"/>
      <c r="M6" s="621"/>
      <c r="N6" s="621"/>
      <c r="O6" s="621"/>
      <c r="P6" s="621"/>
      <c r="Q6" s="622"/>
      <c r="R6" s="623">
        <v>36561</v>
      </c>
      <c r="S6" s="624"/>
      <c r="T6" s="624"/>
      <c r="U6" s="624"/>
      <c r="V6" s="624"/>
      <c r="W6" s="624"/>
      <c r="X6" s="624"/>
      <c r="Y6" s="625"/>
      <c r="Z6" s="626">
        <v>0.5</v>
      </c>
      <c r="AA6" s="626"/>
      <c r="AB6" s="626"/>
      <c r="AC6" s="626"/>
      <c r="AD6" s="627">
        <v>36561</v>
      </c>
      <c r="AE6" s="627"/>
      <c r="AF6" s="627"/>
      <c r="AG6" s="627"/>
      <c r="AH6" s="627"/>
      <c r="AI6" s="627"/>
      <c r="AJ6" s="627"/>
      <c r="AK6" s="627"/>
      <c r="AL6" s="628">
        <v>1.2</v>
      </c>
      <c r="AM6" s="629"/>
      <c r="AN6" s="629"/>
      <c r="AO6" s="630"/>
      <c r="AP6" s="620" t="s">
        <v>239</v>
      </c>
      <c r="AQ6" s="621"/>
      <c r="AR6" s="621"/>
      <c r="AS6" s="621"/>
      <c r="AT6" s="621"/>
      <c r="AU6" s="621"/>
      <c r="AV6" s="621"/>
      <c r="AW6" s="621"/>
      <c r="AX6" s="621"/>
      <c r="AY6" s="621"/>
      <c r="AZ6" s="621"/>
      <c r="BA6" s="621"/>
      <c r="BB6" s="621"/>
      <c r="BC6" s="621"/>
      <c r="BD6" s="621"/>
      <c r="BE6" s="621"/>
      <c r="BF6" s="622"/>
      <c r="BG6" s="623">
        <v>850259</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63799</v>
      </c>
      <c r="CS6" s="624"/>
      <c r="CT6" s="624"/>
      <c r="CU6" s="624"/>
      <c r="CV6" s="624"/>
      <c r="CW6" s="624"/>
      <c r="CX6" s="624"/>
      <c r="CY6" s="625"/>
      <c r="CZ6" s="617">
        <v>0.9</v>
      </c>
      <c r="DA6" s="618"/>
      <c r="DB6" s="618"/>
      <c r="DC6" s="634"/>
      <c r="DD6" s="632" t="s">
        <v>140</v>
      </c>
      <c r="DE6" s="624"/>
      <c r="DF6" s="624"/>
      <c r="DG6" s="624"/>
      <c r="DH6" s="624"/>
      <c r="DI6" s="624"/>
      <c r="DJ6" s="624"/>
      <c r="DK6" s="624"/>
      <c r="DL6" s="624"/>
      <c r="DM6" s="624"/>
      <c r="DN6" s="624"/>
      <c r="DO6" s="624"/>
      <c r="DP6" s="625"/>
      <c r="DQ6" s="632">
        <v>63799</v>
      </c>
      <c r="DR6" s="624"/>
      <c r="DS6" s="624"/>
      <c r="DT6" s="624"/>
      <c r="DU6" s="624"/>
      <c r="DV6" s="624"/>
      <c r="DW6" s="624"/>
      <c r="DX6" s="624"/>
      <c r="DY6" s="624"/>
      <c r="DZ6" s="624"/>
      <c r="EA6" s="624"/>
      <c r="EB6" s="624"/>
      <c r="EC6" s="633"/>
    </row>
    <row r="7" spans="2:143" ht="11.25" customHeight="1">
      <c r="B7" s="620" t="s">
        <v>241</v>
      </c>
      <c r="C7" s="621"/>
      <c r="D7" s="621"/>
      <c r="E7" s="621"/>
      <c r="F7" s="621"/>
      <c r="G7" s="621"/>
      <c r="H7" s="621"/>
      <c r="I7" s="621"/>
      <c r="J7" s="621"/>
      <c r="K7" s="621"/>
      <c r="L7" s="621"/>
      <c r="M7" s="621"/>
      <c r="N7" s="621"/>
      <c r="O7" s="621"/>
      <c r="P7" s="621"/>
      <c r="Q7" s="622"/>
      <c r="R7" s="623">
        <v>146</v>
      </c>
      <c r="S7" s="624"/>
      <c r="T7" s="624"/>
      <c r="U7" s="624"/>
      <c r="V7" s="624"/>
      <c r="W7" s="624"/>
      <c r="X7" s="624"/>
      <c r="Y7" s="625"/>
      <c r="Z7" s="626">
        <v>0</v>
      </c>
      <c r="AA7" s="626"/>
      <c r="AB7" s="626"/>
      <c r="AC7" s="626"/>
      <c r="AD7" s="627">
        <v>146</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225660</v>
      </c>
      <c r="BH7" s="624"/>
      <c r="BI7" s="624"/>
      <c r="BJ7" s="624"/>
      <c r="BK7" s="624"/>
      <c r="BL7" s="624"/>
      <c r="BM7" s="624"/>
      <c r="BN7" s="625"/>
      <c r="BO7" s="626">
        <v>26.5</v>
      </c>
      <c r="BP7" s="626"/>
      <c r="BQ7" s="626"/>
      <c r="BR7" s="626"/>
      <c r="BS7" s="627" t="s">
        <v>130</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1274458</v>
      </c>
      <c r="CS7" s="624"/>
      <c r="CT7" s="624"/>
      <c r="CU7" s="624"/>
      <c r="CV7" s="624"/>
      <c r="CW7" s="624"/>
      <c r="CX7" s="624"/>
      <c r="CY7" s="625"/>
      <c r="CZ7" s="626">
        <v>17.3</v>
      </c>
      <c r="DA7" s="626"/>
      <c r="DB7" s="626"/>
      <c r="DC7" s="626"/>
      <c r="DD7" s="632">
        <v>54748</v>
      </c>
      <c r="DE7" s="624"/>
      <c r="DF7" s="624"/>
      <c r="DG7" s="624"/>
      <c r="DH7" s="624"/>
      <c r="DI7" s="624"/>
      <c r="DJ7" s="624"/>
      <c r="DK7" s="624"/>
      <c r="DL7" s="624"/>
      <c r="DM7" s="624"/>
      <c r="DN7" s="624"/>
      <c r="DO7" s="624"/>
      <c r="DP7" s="625"/>
      <c r="DQ7" s="632">
        <v>1145707</v>
      </c>
      <c r="DR7" s="624"/>
      <c r="DS7" s="624"/>
      <c r="DT7" s="624"/>
      <c r="DU7" s="624"/>
      <c r="DV7" s="624"/>
      <c r="DW7" s="624"/>
      <c r="DX7" s="624"/>
      <c r="DY7" s="624"/>
      <c r="DZ7" s="624"/>
      <c r="EA7" s="624"/>
      <c r="EB7" s="624"/>
      <c r="EC7" s="633"/>
    </row>
    <row r="8" spans="2:143" ht="11.25" customHeight="1">
      <c r="B8" s="620" t="s">
        <v>244</v>
      </c>
      <c r="C8" s="621"/>
      <c r="D8" s="621"/>
      <c r="E8" s="621"/>
      <c r="F8" s="621"/>
      <c r="G8" s="621"/>
      <c r="H8" s="621"/>
      <c r="I8" s="621"/>
      <c r="J8" s="621"/>
      <c r="K8" s="621"/>
      <c r="L8" s="621"/>
      <c r="M8" s="621"/>
      <c r="N8" s="621"/>
      <c r="O8" s="621"/>
      <c r="P8" s="621"/>
      <c r="Q8" s="622"/>
      <c r="R8" s="623">
        <v>1423</v>
      </c>
      <c r="S8" s="624"/>
      <c r="T8" s="624"/>
      <c r="U8" s="624"/>
      <c r="V8" s="624"/>
      <c r="W8" s="624"/>
      <c r="X8" s="624"/>
      <c r="Y8" s="625"/>
      <c r="Z8" s="626">
        <v>0</v>
      </c>
      <c r="AA8" s="626"/>
      <c r="AB8" s="626"/>
      <c r="AC8" s="626"/>
      <c r="AD8" s="627">
        <v>1423</v>
      </c>
      <c r="AE8" s="627"/>
      <c r="AF8" s="627"/>
      <c r="AG8" s="627"/>
      <c r="AH8" s="627"/>
      <c r="AI8" s="627"/>
      <c r="AJ8" s="627"/>
      <c r="AK8" s="627"/>
      <c r="AL8" s="628">
        <v>0</v>
      </c>
      <c r="AM8" s="629"/>
      <c r="AN8" s="629"/>
      <c r="AO8" s="630"/>
      <c r="AP8" s="620" t="s">
        <v>245</v>
      </c>
      <c r="AQ8" s="621"/>
      <c r="AR8" s="621"/>
      <c r="AS8" s="621"/>
      <c r="AT8" s="621"/>
      <c r="AU8" s="621"/>
      <c r="AV8" s="621"/>
      <c r="AW8" s="621"/>
      <c r="AX8" s="621"/>
      <c r="AY8" s="621"/>
      <c r="AZ8" s="621"/>
      <c r="BA8" s="621"/>
      <c r="BB8" s="621"/>
      <c r="BC8" s="621"/>
      <c r="BD8" s="621"/>
      <c r="BE8" s="621"/>
      <c r="BF8" s="622"/>
      <c r="BG8" s="623">
        <v>9716</v>
      </c>
      <c r="BH8" s="624"/>
      <c r="BI8" s="624"/>
      <c r="BJ8" s="624"/>
      <c r="BK8" s="624"/>
      <c r="BL8" s="624"/>
      <c r="BM8" s="624"/>
      <c r="BN8" s="625"/>
      <c r="BO8" s="626">
        <v>1.1000000000000001</v>
      </c>
      <c r="BP8" s="626"/>
      <c r="BQ8" s="626"/>
      <c r="BR8" s="626"/>
      <c r="BS8" s="627" t="s">
        <v>140</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1637822</v>
      </c>
      <c r="CS8" s="624"/>
      <c r="CT8" s="624"/>
      <c r="CU8" s="624"/>
      <c r="CV8" s="624"/>
      <c r="CW8" s="624"/>
      <c r="CX8" s="624"/>
      <c r="CY8" s="625"/>
      <c r="CZ8" s="626">
        <v>22.2</v>
      </c>
      <c r="DA8" s="626"/>
      <c r="DB8" s="626"/>
      <c r="DC8" s="626"/>
      <c r="DD8" s="632">
        <v>40600</v>
      </c>
      <c r="DE8" s="624"/>
      <c r="DF8" s="624"/>
      <c r="DG8" s="624"/>
      <c r="DH8" s="624"/>
      <c r="DI8" s="624"/>
      <c r="DJ8" s="624"/>
      <c r="DK8" s="624"/>
      <c r="DL8" s="624"/>
      <c r="DM8" s="624"/>
      <c r="DN8" s="624"/>
      <c r="DO8" s="624"/>
      <c r="DP8" s="625"/>
      <c r="DQ8" s="632">
        <v>715522</v>
      </c>
      <c r="DR8" s="624"/>
      <c r="DS8" s="624"/>
      <c r="DT8" s="624"/>
      <c r="DU8" s="624"/>
      <c r="DV8" s="624"/>
      <c r="DW8" s="624"/>
      <c r="DX8" s="624"/>
      <c r="DY8" s="624"/>
      <c r="DZ8" s="624"/>
      <c r="EA8" s="624"/>
      <c r="EB8" s="624"/>
      <c r="EC8" s="633"/>
    </row>
    <row r="9" spans="2:143" ht="11.25" customHeight="1">
      <c r="B9" s="620" t="s">
        <v>247</v>
      </c>
      <c r="C9" s="621"/>
      <c r="D9" s="621"/>
      <c r="E9" s="621"/>
      <c r="F9" s="621"/>
      <c r="G9" s="621"/>
      <c r="H9" s="621"/>
      <c r="I9" s="621"/>
      <c r="J9" s="621"/>
      <c r="K9" s="621"/>
      <c r="L9" s="621"/>
      <c r="M9" s="621"/>
      <c r="N9" s="621"/>
      <c r="O9" s="621"/>
      <c r="P9" s="621"/>
      <c r="Q9" s="622"/>
      <c r="R9" s="623">
        <v>1626</v>
      </c>
      <c r="S9" s="624"/>
      <c r="T9" s="624"/>
      <c r="U9" s="624"/>
      <c r="V9" s="624"/>
      <c r="W9" s="624"/>
      <c r="X9" s="624"/>
      <c r="Y9" s="625"/>
      <c r="Z9" s="626">
        <v>0</v>
      </c>
      <c r="AA9" s="626"/>
      <c r="AB9" s="626"/>
      <c r="AC9" s="626"/>
      <c r="AD9" s="627">
        <v>1626</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186856</v>
      </c>
      <c r="BH9" s="624"/>
      <c r="BI9" s="624"/>
      <c r="BJ9" s="624"/>
      <c r="BK9" s="624"/>
      <c r="BL9" s="624"/>
      <c r="BM9" s="624"/>
      <c r="BN9" s="625"/>
      <c r="BO9" s="626">
        <v>22</v>
      </c>
      <c r="BP9" s="626"/>
      <c r="BQ9" s="626"/>
      <c r="BR9" s="626"/>
      <c r="BS9" s="627" t="s">
        <v>130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301334</v>
      </c>
      <c r="CS9" s="624"/>
      <c r="CT9" s="624"/>
      <c r="CU9" s="624"/>
      <c r="CV9" s="624"/>
      <c r="CW9" s="624"/>
      <c r="CX9" s="624"/>
      <c r="CY9" s="625"/>
      <c r="CZ9" s="626">
        <v>4.0999999999999996</v>
      </c>
      <c r="DA9" s="626"/>
      <c r="DB9" s="626"/>
      <c r="DC9" s="626"/>
      <c r="DD9" s="632">
        <v>12258</v>
      </c>
      <c r="DE9" s="624"/>
      <c r="DF9" s="624"/>
      <c r="DG9" s="624"/>
      <c r="DH9" s="624"/>
      <c r="DI9" s="624"/>
      <c r="DJ9" s="624"/>
      <c r="DK9" s="624"/>
      <c r="DL9" s="624"/>
      <c r="DM9" s="624"/>
      <c r="DN9" s="624"/>
      <c r="DO9" s="624"/>
      <c r="DP9" s="625"/>
      <c r="DQ9" s="632">
        <v>232178</v>
      </c>
      <c r="DR9" s="624"/>
      <c r="DS9" s="624"/>
      <c r="DT9" s="624"/>
      <c r="DU9" s="624"/>
      <c r="DV9" s="624"/>
      <c r="DW9" s="624"/>
      <c r="DX9" s="624"/>
      <c r="DY9" s="624"/>
      <c r="DZ9" s="624"/>
      <c r="EA9" s="624"/>
      <c r="EB9" s="624"/>
      <c r="EC9" s="633"/>
    </row>
    <row r="10" spans="2:143" ht="11.25" customHeight="1">
      <c r="B10" s="620" t="s">
        <v>250</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251</v>
      </c>
      <c r="AA10" s="626"/>
      <c r="AB10" s="626"/>
      <c r="AC10" s="626"/>
      <c r="AD10" s="627" t="s">
        <v>251</v>
      </c>
      <c r="AE10" s="627"/>
      <c r="AF10" s="627"/>
      <c r="AG10" s="627"/>
      <c r="AH10" s="627"/>
      <c r="AI10" s="627"/>
      <c r="AJ10" s="627"/>
      <c r="AK10" s="627"/>
      <c r="AL10" s="628" t="s">
        <v>251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14308</v>
      </c>
      <c r="BH10" s="624"/>
      <c r="BI10" s="624"/>
      <c r="BJ10" s="624"/>
      <c r="BK10" s="624"/>
      <c r="BL10" s="624"/>
      <c r="BM10" s="624"/>
      <c r="BN10" s="625"/>
      <c r="BO10" s="626">
        <v>1.7</v>
      </c>
      <c r="BP10" s="626"/>
      <c r="BQ10" s="626"/>
      <c r="BR10" s="626"/>
      <c r="BS10" s="627" t="s">
        <v>130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251</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c r="B11" s="620" t="s">
        <v>254</v>
      </c>
      <c r="C11" s="621"/>
      <c r="D11" s="621"/>
      <c r="E11" s="621"/>
      <c r="F11" s="621"/>
      <c r="G11" s="621"/>
      <c r="H11" s="621"/>
      <c r="I11" s="621"/>
      <c r="J11" s="621"/>
      <c r="K11" s="621"/>
      <c r="L11" s="621"/>
      <c r="M11" s="621"/>
      <c r="N11" s="621"/>
      <c r="O11" s="621"/>
      <c r="P11" s="621"/>
      <c r="Q11" s="622"/>
      <c r="R11" s="623">
        <v>150061</v>
      </c>
      <c r="S11" s="624"/>
      <c r="T11" s="624"/>
      <c r="U11" s="624"/>
      <c r="V11" s="624"/>
      <c r="W11" s="624"/>
      <c r="X11" s="624"/>
      <c r="Y11" s="625"/>
      <c r="Z11" s="628">
        <v>2</v>
      </c>
      <c r="AA11" s="629"/>
      <c r="AB11" s="629"/>
      <c r="AC11" s="635"/>
      <c r="AD11" s="632">
        <v>150061</v>
      </c>
      <c r="AE11" s="624"/>
      <c r="AF11" s="624"/>
      <c r="AG11" s="624"/>
      <c r="AH11" s="624"/>
      <c r="AI11" s="624"/>
      <c r="AJ11" s="624"/>
      <c r="AK11" s="625"/>
      <c r="AL11" s="628">
        <v>4.9000000000000004</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14780</v>
      </c>
      <c r="BH11" s="624"/>
      <c r="BI11" s="624"/>
      <c r="BJ11" s="624"/>
      <c r="BK11" s="624"/>
      <c r="BL11" s="624"/>
      <c r="BM11" s="624"/>
      <c r="BN11" s="625"/>
      <c r="BO11" s="626">
        <v>1.7</v>
      </c>
      <c r="BP11" s="626"/>
      <c r="BQ11" s="626"/>
      <c r="BR11" s="626"/>
      <c r="BS11" s="627" t="s">
        <v>140</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539470</v>
      </c>
      <c r="CS11" s="624"/>
      <c r="CT11" s="624"/>
      <c r="CU11" s="624"/>
      <c r="CV11" s="624"/>
      <c r="CW11" s="624"/>
      <c r="CX11" s="624"/>
      <c r="CY11" s="625"/>
      <c r="CZ11" s="626">
        <v>7.3</v>
      </c>
      <c r="DA11" s="626"/>
      <c r="DB11" s="626"/>
      <c r="DC11" s="626"/>
      <c r="DD11" s="632">
        <v>211313</v>
      </c>
      <c r="DE11" s="624"/>
      <c r="DF11" s="624"/>
      <c r="DG11" s="624"/>
      <c r="DH11" s="624"/>
      <c r="DI11" s="624"/>
      <c r="DJ11" s="624"/>
      <c r="DK11" s="624"/>
      <c r="DL11" s="624"/>
      <c r="DM11" s="624"/>
      <c r="DN11" s="624"/>
      <c r="DO11" s="624"/>
      <c r="DP11" s="625"/>
      <c r="DQ11" s="632">
        <v>289045</v>
      </c>
      <c r="DR11" s="624"/>
      <c r="DS11" s="624"/>
      <c r="DT11" s="624"/>
      <c r="DU11" s="624"/>
      <c r="DV11" s="624"/>
      <c r="DW11" s="624"/>
      <c r="DX11" s="624"/>
      <c r="DY11" s="624"/>
      <c r="DZ11" s="624"/>
      <c r="EA11" s="624"/>
      <c r="EB11" s="624"/>
      <c r="EC11" s="633"/>
    </row>
    <row r="12" spans="2:143" ht="11.25" customHeight="1">
      <c r="B12" s="620" t="s">
        <v>257</v>
      </c>
      <c r="C12" s="621"/>
      <c r="D12" s="621"/>
      <c r="E12" s="621"/>
      <c r="F12" s="621"/>
      <c r="G12" s="621"/>
      <c r="H12" s="621"/>
      <c r="I12" s="621"/>
      <c r="J12" s="621"/>
      <c r="K12" s="621"/>
      <c r="L12" s="621"/>
      <c r="M12" s="621"/>
      <c r="N12" s="621"/>
      <c r="O12" s="621"/>
      <c r="P12" s="621"/>
      <c r="Q12" s="622"/>
      <c r="R12" s="623" t="s">
        <v>251</v>
      </c>
      <c r="S12" s="624"/>
      <c r="T12" s="624"/>
      <c r="U12" s="624"/>
      <c r="V12" s="624"/>
      <c r="W12" s="624"/>
      <c r="X12" s="624"/>
      <c r="Y12" s="625"/>
      <c r="Z12" s="626" t="s">
        <v>130</v>
      </c>
      <c r="AA12" s="626"/>
      <c r="AB12" s="626"/>
      <c r="AC12" s="626"/>
      <c r="AD12" s="627" t="s">
        <v>140</v>
      </c>
      <c r="AE12" s="627"/>
      <c r="AF12" s="627"/>
      <c r="AG12" s="627"/>
      <c r="AH12" s="627"/>
      <c r="AI12" s="627"/>
      <c r="AJ12" s="627"/>
      <c r="AK12" s="627"/>
      <c r="AL12" s="628" t="s">
        <v>140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543216</v>
      </c>
      <c r="BH12" s="624"/>
      <c r="BI12" s="624"/>
      <c r="BJ12" s="624"/>
      <c r="BK12" s="624"/>
      <c r="BL12" s="624"/>
      <c r="BM12" s="624"/>
      <c r="BN12" s="625"/>
      <c r="BO12" s="626">
        <v>63.9</v>
      </c>
      <c r="BP12" s="626"/>
      <c r="BQ12" s="626"/>
      <c r="BR12" s="626"/>
      <c r="BS12" s="627" t="s">
        <v>251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1889227</v>
      </c>
      <c r="CS12" s="624"/>
      <c r="CT12" s="624"/>
      <c r="CU12" s="624"/>
      <c r="CV12" s="624"/>
      <c r="CW12" s="624"/>
      <c r="CX12" s="624"/>
      <c r="CY12" s="625"/>
      <c r="CZ12" s="626">
        <v>25.6</v>
      </c>
      <c r="DA12" s="626"/>
      <c r="DB12" s="626"/>
      <c r="DC12" s="626"/>
      <c r="DD12" s="632">
        <v>16570</v>
      </c>
      <c r="DE12" s="624"/>
      <c r="DF12" s="624"/>
      <c r="DG12" s="624"/>
      <c r="DH12" s="624"/>
      <c r="DI12" s="624"/>
      <c r="DJ12" s="624"/>
      <c r="DK12" s="624"/>
      <c r="DL12" s="624"/>
      <c r="DM12" s="624"/>
      <c r="DN12" s="624"/>
      <c r="DO12" s="624"/>
      <c r="DP12" s="625"/>
      <c r="DQ12" s="632">
        <v>143291</v>
      </c>
      <c r="DR12" s="624"/>
      <c r="DS12" s="624"/>
      <c r="DT12" s="624"/>
      <c r="DU12" s="624"/>
      <c r="DV12" s="624"/>
      <c r="DW12" s="624"/>
      <c r="DX12" s="624"/>
      <c r="DY12" s="624"/>
      <c r="DZ12" s="624"/>
      <c r="EA12" s="624"/>
      <c r="EB12" s="624"/>
      <c r="EC12" s="633"/>
    </row>
    <row r="13" spans="2:143" ht="11.25" customHeight="1">
      <c r="B13" s="620" t="s">
        <v>260</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267145</v>
      </c>
      <c r="BH13" s="624"/>
      <c r="BI13" s="624"/>
      <c r="BJ13" s="624"/>
      <c r="BK13" s="624"/>
      <c r="BL13" s="624"/>
      <c r="BM13" s="624"/>
      <c r="BN13" s="625"/>
      <c r="BO13" s="626">
        <v>31.4</v>
      </c>
      <c r="BP13" s="626"/>
      <c r="BQ13" s="626"/>
      <c r="BR13" s="626"/>
      <c r="BS13" s="627" t="s">
        <v>251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252422</v>
      </c>
      <c r="CS13" s="624"/>
      <c r="CT13" s="624"/>
      <c r="CU13" s="624"/>
      <c r="CV13" s="624"/>
      <c r="CW13" s="624"/>
      <c r="CX13" s="624"/>
      <c r="CY13" s="625"/>
      <c r="CZ13" s="626">
        <v>3.4</v>
      </c>
      <c r="DA13" s="626"/>
      <c r="DB13" s="626"/>
      <c r="DC13" s="626"/>
      <c r="DD13" s="632">
        <v>201399</v>
      </c>
      <c r="DE13" s="624"/>
      <c r="DF13" s="624"/>
      <c r="DG13" s="624"/>
      <c r="DH13" s="624"/>
      <c r="DI13" s="624"/>
      <c r="DJ13" s="624"/>
      <c r="DK13" s="624"/>
      <c r="DL13" s="624"/>
      <c r="DM13" s="624"/>
      <c r="DN13" s="624"/>
      <c r="DO13" s="624"/>
      <c r="DP13" s="625"/>
      <c r="DQ13" s="632">
        <v>150981</v>
      </c>
      <c r="DR13" s="624"/>
      <c r="DS13" s="624"/>
      <c r="DT13" s="624"/>
      <c r="DU13" s="624"/>
      <c r="DV13" s="624"/>
      <c r="DW13" s="624"/>
      <c r="DX13" s="624"/>
      <c r="DY13" s="624"/>
      <c r="DZ13" s="624"/>
      <c r="EA13" s="624"/>
      <c r="EB13" s="624"/>
      <c r="EC13" s="633"/>
    </row>
    <row r="14" spans="2:143" ht="11.25" customHeight="1">
      <c r="B14" s="620" t="s">
        <v>263</v>
      </c>
      <c r="C14" s="621"/>
      <c r="D14" s="621"/>
      <c r="E14" s="621"/>
      <c r="F14" s="621"/>
      <c r="G14" s="621"/>
      <c r="H14" s="621"/>
      <c r="I14" s="621"/>
      <c r="J14" s="621"/>
      <c r="K14" s="621"/>
      <c r="L14" s="621"/>
      <c r="M14" s="621"/>
      <c r="N14" s="621"/>
      <c r="O14" s="621"/>
      <c r="P14" s="621"/>
      <c r="Q14" s="622"/>
      <c r="R14" s="623" t="s">
        <v>140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31644</v>
      </c>
      <c r="BH14" s="624"/>
      <c r="BI14" s="624"/>
      <c r="BJ14" s="624"/>
      <c r="BK14" s="624"/>
      <c r="BL14" s="624"/>
      <c r="BM14" s="624"/>
      <c r="BN14" s="625"/>
      <c r="BO14" s="626">
        <v>3.7</v>
      </c>
      <c r="BP14" s="626"/>
      <c r="BQ14" s="626"/>
      <c r="BR14" s="626"/>
      <c r="BS14" s="627" t="s">
        <v>130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359185</v>
      </c>
      <c r="CS14" s="624"/>
      <c r="CT14" s="624"/>
      <c r="CU14" s="624"/>
      <c r="CV14" s="624"/>
      <c r="CW14" s="624"/>
      <c r="CX14" s="624"/>
      <c r="CY14" s="625"/>
      <c r="CZ14" s="626">
        <v>4.9000000000000004</v>
      </c>
      <c r="DA14" s="626"/>
      <c r="DB14" s="626"/>
      <c r="DC14" s="626"/>
      <c r="DD14" s="632">
        <v>127275</v>
      </c>
      <c r="DE14" s="624"/>
      <c r="DF14" s="624"/>
      <c r="DG14" s="624"/>
      <c r="DH14" s="624"/>
      <c r="DI14" s="624"/>
      <c r="DJ14" s="624"/>
      <c r="DK14" s="624"/>
      <c r="DL14" s="624"/>
      <c r="DM14" s="624"/>
      <c r="DN14" s="624"/>
      <c r="DO14" s="624"/>
      <c r="DP14" s="625"/>
      <c r="DQ14" s="632">
        <v>243749</v>
      </c>
      <c r="DR14" s="624"/>
      <c r="DS14" s="624"/>
      <c r="DT14" s="624"/>
      <c r="DU14" s="624"/>
      <c r="DV14" s="624"/>
      <c r="DW14" s="624"/>
      <c r="DX14" s="624"/>
      <c r="DY14" s="624"/>
      <c r="DZ14" s="624"/>
      <c r="EA14" s="624"/>
      <c r="EB14" s="624"/>
      <c r="EC14" s="633"/>
    </row>
    <row r="15" spans="2:143" ht="11.25" customHeight="1">
      <c r="B15" s="620" t="s">
        <v>266</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49739</v>
      </c>
      <c r="BH15" s="624"/>
      <c r="BI15" s="624"/>
      <c r="BJ15" s="624"/>
      <c r="BK15" s="624"/>
      <c r="BL15" s="624"/>
      <c r="BM15" s="624"/>
      <c r="BN15" s="625"/>
      <c r="BO15" s="626">
        <v>5.8</v>
      </c>
      <c r="BP15" s="626"/>
      <c r="BQ15" s="626"/>
      <c r="BR15" s="626"/>
      <c r="BS15" s="627" t="s">
        <v>130</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462550</v>
      </c>
      <c r="CS15" s="624"/>
      <c r="CT15" s="624"/>
      <c r="CU15" s="624"/>
      <c r="CV15" s="624"/>
      <c r="CW15" s="624"/>
      <c r="CX15" s="624"/>
      <c r="CY15" s="625"/>
      <c r="CZ15" s="626">
        <v>6.3</v>
      </c>
      <c r="DA15" s="626"/>
      <c r="DB15" s="626"/>
      <c r="DC15" s="626"/>
      <c r="DD15" s="632">
        <v>129675</v>
      </c>
      <c r="DE15" s="624"/>
      <c r="DF15" s="624"/>
      <c r="DG15" s="624"/>
      <c r="DH15" s="624"/>
      <c r="DI15" s="624"/>
      <c r="DJ15" s="624"/>
      <c r="DK15" s="624"/>
      <c r="DL15" s="624"/>
      <c r="DM15" s="624"/>
      <c r="DN15" s="624"/>
      <c r="DO15" s="624"/>
      <c r="DP15" s="625"/>
      <c r="DQ15" s="632">
        <v>305221</v>
      </c>
      <c r="DR15" s="624"/>
      <c r="DS15" s="624"/>
      <c r="DT15" s="624"/>
      <c r="DU15" s="624"/>
      <c r="DV15" s="624"/>
      <c r="DW15" s="624"/>
      <c r="DX15" s="624"/>
      <c r="DY15" s="624"/>
      <c r="DZ15" s="624"/>
      <c r="EA15" s="624"/>
      <c r="EB15" s="624"/>
      <c r="EC15" s="633"/>
    </row>
    <row r="16" spans="2:143" ht="11.25" customHeight="1">
      <c r="B16" s="620" t="s">
        <v>269</v>
      </c>
      <c r="C16" s="621"/>
      <c r="D16" s="621"/>
      <c r="E16" s="621"/>
      <c r="F16" s="621"/>
      <c r="G16" s="621"/>
      <c r="H16" s="621"/>
      <c r="I16" s="621"/>
      <c r="J16" s="621"/>
      <c r="K16" s="621"/>
      <c r="L16" s="621"/>
      <c r="M16" s="621"/>
      <c r="N16" s="621"/>
      <c r="O16" s="621"/>
      <c r="P16" s="621"/>
      <c r="Q16" s="622"/>
      <c r="R16" s="623">
        <v>1790</v>
      </c>
      <c r="S16" s="624"/>
      <c r="T16" s="624"/>
      <c r="U16" s="624"/>
      <c r="V16" s="624"/>
      <c r="W16" s="624"/>
      <c r="X16" s="624"/>
      <c r="Y16" s="625"/>
      <c r="Z16" s="626">
        <v>0</v>
      </c>
      <c r="AA16" s="626"/>
      <c r="AB16" s="626"/>
      <c r="AC16" s="626"/>
      <c r="AD16" s="627">
        <v>1790</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88</v>
      </c>
      <c r="CS16" s="624"/>
      <c r="CT16" s="624"/>
      <c r="CU16" s="624"/>
      <c r="CV16" s="624"/>
      <c r="CW16" s="624"/>
      <c r="CX16" s="624"/>
      <c r="CY16" s="625"/>
      <c r="CZ16" s="626">
        <v>0</v>
      </c>
      <c r="DA16" s="626"/>
      <c r="DB16" s="626"/>
      <c r="DC16" s="626"/>
      <c r="DD16" s="632" t="s">
        <v>130</v>
      </c>
      <c r="DE16" s="624"/>
      <c r="DF16" s="624"/>
      <c r="DG16" s="624"/>
      <c r="DH16" s="624"/>
      <c r="DI16" s="624"/>
      <c r="DJ16" s="624"/>
      <c r="DK16" s="624"/>
      <c r="DL16" s="624"/>
      <c r="DM16" s="624"/>
      <c r="DN16" s="624"/>
      <c r="DO16" s="624"/>
      <c r="DP16" s="625"/>
      <c r="DQ16" s="632" t="s">
        <v>140</v>
      </c>
      <c r="DR16" s="624"/>
      <c r="DS16" s="624"/>
      <c r="DT16" s="624"/>
      <c r="DU16" s="624"/>
      <c r="DV16" s="624"/>
      <c r="DW16" s="624"/>
      <c r="DX16" s="624"/>
      <c r="DY16" s="624"/>
      <c r="DZ16" s="624"/>
      <c r="EA16" s="624"/>
      <c r="EB16" s="624"/>
      <c r="EC16" s="633"/>
    </row>
    <row r="17" spans="2:133" ht="11.25" customHeight="1">
      <c r="B17" s="620" t="s">
        <v>272</v>
      </c>
      <c r="C17" s="621"/>
      <c r="D17" s="621"/>
      <c r="E17" s="621"/>
      <c r="F17" s="621"/>
      <c r="G17" s="621"/>
      <c r="H17" s="621"/>
      <c r="I17" s="621"/>
      <c r="J17" s="621"/>
      <c r="K17" s="621"/>
      <c r="L17" s="621"/>
      <c r="M17" s="621"/>
      <c r="N17" s="621"/>
      <c r="O17" s="621"/>
      <c r="P17" s="621"/>
      <c r="Q17" s="622"/>
      <c r="R17" s="623">
        <v>7918</v>
      </c>
      <c r="S17" s="624"/>
      <c r="T17" s="624"/>
      <c r="U17" s="624"/>
      <c r="V17" s="624"/>
      <c r="W17" s="624"/>
      <c r="X17" s="624"/>
      <c r="Y17" s="625"/>
      <c r="Z17" s="626">
        <v>0.1</v>
      </c>
      <c r="AA17" s="626"/>
      <c r="AB17" s="626"/>
      <c r="AC17" s="626"/>
      <c r="AD17" s="627">
        <v>7918</v>
      </c>
      <c r="AE17" s="627"/>
      <c r="AF17" s="627"/>
      <c r="AG17" s="627"/>
      <c r="AH17" s="627"/>
      <c r="AI17" s="627"/>
      <c r="AJ17" s="627"/>
      <c r="AK17" s="627"/>
      <c r="AL17" s="628">
        <v>0.3</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251</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604021</v>
      </c>
      <c r="CS17" s="624"/>
      <c r="CT17" s="624"/>
      <c r="CU17" s="624"/>
      <c r="CV17" s="624"/>
      <c r="CW17" s="624"/>
      <c r="CX17" s="624"/>
      <c r="CY17" s="625"/>
      <c r="CZ17" s="626">
        <v>8.1999999999999993</v>
      </c>
      <c r="DA17" s="626"/>
      <c r="DB17" s="626"/>
      <c r="DC17" s="626"/>
      <c r="DD17" s="632" t="s">
        <v>140</v>
      </c>
      <c r="DE17" s="624"/>
      <c r="DF17" s="624"/>
      <c r="DG17" s="624"/>
      <c r="DH17" s="624"/>
      <c r="DI17" s="624"/>
      <c r="DJ17" s="624"/>
      <c r="DK17" s="624"/>
      <c r="DL17" s="624"/>
      <c r="DM17" s="624"/>
      <c r="DN17" s="624"/>
      <c r="DO17" s="624"/>
      <c r="DP17" s="625"/>
      <c r="DQ17" s="632">
        <v>591177</v>
      </c>
      <c r="DR17" s="624"/>
      <c r="DS17" s="624"/>
      <c r="DT17" s="624"/>
      <c r="DU17" s="624"/>
      <c r="DV17" s="624"/>
      <c r="DW17" s="624"/>
      <c r="DX17" s="624"/>
      <c r="DY17" s="624"/>
      <c r="DZ17" s="624"/>
      <c r="EA17" s="624"/>
      <c r="EB17" s="624"/>
      <c r="EC17" s="633"/>
    </row>
    <row r="18" spans="2:133" ht="11.25" customHeight="1">
      <c r="B18" s="620" t="s">
        <v>275</v>
      </c>
      <c r="C18" s="621"/>
      <c r="D18" s="621"/>
      <c r="E18" s="621"/>
      <c r="F18" s="621"/>
      <c r="G18" s="621"/>
      <c r="H18" s="621"/>
      <c r="I18" s="621"/>
      <c r="J18" s="621"/>
      <c r="K18" s="621"/>
      <c r="L18" s="621"/>
      <c r="M18" s="621"/>
      <c r="N18" s="621"/>
      <c r="O18" s="621"/>
      <c r="P18" s="621"/>
      <c r="Q18" s="622"/>
      <c r="R18" s="623">
        <v>5075</v>
      </c>
      <c r="S18" s="624"/>
      <c r="T18" s="624"/>
      <c r="U18" s="624"/>
      <c r="V18" s="624"/>
      <c r="W18" s="624"/>
      <c r="X18" s="624"/>
      <c r="Y18" s="625"/>
      <c r="Z18" s="626">
        <v>0.1</v>
      </c>
      <c r="AA18" s="626"/>
      <c r="AB18" s="626"/>
      <c r="AC18" s="626"/>
      <c r="AD18" s="627">
        <v>5075</v>
      </c>
      <c r="AE18" s="627"/>
      <c r="AF18" s="627"/>
      <c r="AG18" s="627"/>
      <c r="AH18" s="627"/>
      <c r="AI18" s="627"/>
      <c r="AJ18" s="627"/>
      <c r="AK18" s="627"/>
      <c r="AL18" s="628">
        <v>0.2</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251</v>
      </c>
      <c r="DA18" s="626"/>
      <c r="DB18" s="626"/>
      <c r="DC18" s="626"/>
      <c r="DD18" s="632" t="s">
        <v>251</v>
      </c>
      <c r="DE18" s="624"/>
      <c r="DF18" s="624"/>
      <c r="DG18" s="624"/>
      <c r="DH18" s="624"/>
      <c r="DI18" s="624"/>
      <c r="DJ18" s="624"/>
      <c r="DK18" s="624"/>
      <c r="DL18" s="624"/>
      <c r="DM18" s="624"/>
      <c r="DN18" s="624"/>
      <c r="DO18" s="624"/>
      <c r="DP18" s="625"/>
      <c r="DQ18" s="632" t="s">
        <v>251</v>
      </c>
      <c r="DR18" s="624"/>
      <c r="DS18" s="624"/>
      <c r="DT18" s="624"/>
      <c r="DU18" s="624"/>
      <c r="DV18" s="624"/>
      <c r="DW18" s="624"/>
      <c r="DX18" s="624"/>
      <c r="DY18" s="624"/>
      <c r="DZ18" s="624"/>
      <c r="EA18" s="624"/>
      <c r="EB18" s="624"/>
      <c r="EC18" s="633"/>
    </row>
    <row r="19" spans="2:133" ht="11.25" customHeight="1">
      <c r="B19" s="620" t="s">
        <v>278</v>
      </c>
      <c r="C19" s="621"/>
      <c r="D19" s="621"/>
      <c r="E19" s="621"/>
      <c r="F19" s="621"/>
      <c r="G19" s="621"/>
      <c r="H19" s="621"/>
      <c r="I19" s="621"/>
      <c r="J19" s="621"/>
      <c r="K19" s="621"/>
      <c r="L19" s="621"/>
      <c r="M19" s="621"/>
      <c r="N19" s="621"/>
      <c r="O19" s="621"/>
      <c r="P19" s="621"/>
      <c r="Q19" s="622"/>
      <c r="R19" s="623">
        <v>5075</v>
      </c>
      <c r="S19" s="624"/>
      <c r="T19" s="624"/>
      <c r="U19" s="624"/>
      <c r="V19" s="624"/>
      <c r="W19" s="624"/>
      <c r="X19" s="624"/>
      <c r="Y19" s="625"/>
      <c r="Z19" s="626">
        <v>0.1</v>
      </c>
      <c r="AA19" s="626"/>
      <c r="AB19" s="626"/>
      <c r="AC19" s="626"/>
      <c r="AD19" s="627">
        <v>5075</v>
      </c>
      <c r="AE19" s="627"/>
      <c r="AF19" s="627"/>
      <c r="AG19" s="627"/>
      <c r="AH19" s="627"/>
      <c r="AI19" s="627"/>
      <c r="AJ19" s="627"/>
      <c r="AK19" s="627"/>
      <c r="AL19" s="628">
        <v>0.2</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140</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251</v>
      </c>
      <c r="DR19" s="624"/>
      <c r="DS19" s="624"/>
      <c r="DT19" s="624"/>
      <c r="DU19" s="624"/>
      <c r="DV19" s="624"/>
      <c r="DW19" s="624"/>
      <c r="DX19" s="624"/>
      <c r="DY19" s="624"/>
      <c r="DZ19" s="624"/>
      <c r="EA19" s="624"/>
      <c r="EB19" s="624"/>
      <c r="EC19" s="633"/>
    </row>
    <row r="20" spans="2:133" ht="11.25" customHeight="1">
      <c r="B20" s="636" t="s">
        <v>281</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140</v>
      </c>
      <c r="AA20" s="626"/>
      <c r="AB20" s="626"/>
      <c r="AC20" s="626"/>
      <c r="AD20" s="627" t="s">
        <v>140</v>
      </c>
      <c r="AE20" s="627"/>
      <c r="AF20" s="627"/>
      <c r="AG20" s="627"/>
      <c r="AH20" s="627"/>
      <c r="AI20" s="627"/>
      <c r="AJ20" s="627"/>
      <c r="AK20" s="627"/>
      <c r="AL20" s="628" t="s">
        <v>130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251</v>
      </c>
      <c r="BP20" s="626"/>
      <c r="BQ20" s="626"/>
      <c r="BR20" s="626"/>
      <c r="BS20" s="627" t="s">
        <v>130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7384376</v>
      </c>
      <c r="CS20" s="624"/>
      <c r="CT20" s="624"/>
      <c r="CU20" s="624"/>
      <c r="CV20" s="624"/>
      <c r="CW20" s="624"/>
      <c r="CX20" s="624"/>
      <c r="CY20" s="625"/>
      <c r="CZ20" s="626">
        <v>100</v>
      </c>
      <c r="DA20" s="626"/>
      <c r="DB20" s="626"/>
      <c r="DC20" s="626"/>
      <c r="DD20" s="632">
        <v>793838</v>
      </c>
      <c r="DE20" s="624"/>
      <c r="DF20" s="624"/>
      <c r="DG20" s="624"/>
      <c r="DH20" s="624"/>
      <c r="DI20" s="624"/>
      <c r="DJ20" s="624"/>
      <c r="DK20" s="624"/>
      <c r="DL20" s="624"/>
      <c r="DM20" s="624"/>
      <c r="DN20" s="624"/>
      <c r="DO20" s="624"/>
      <c r="DP20" s="625"/>
      <c r="DQ20" s="632">
        <v>3880670</v>
      </c>
      <c r="DR20" s="624"/>
      <c r="DS20" s="624"/>
      <c r="DT20" s="624"/>
      <c r="DU20" s="624"/>
      <c r="DV20" s="624"/>
      <c r="DW20" s="624"/>
      <c r="DX20" s="624"/>
      <c r="DY20" s="624"/>
      <c r="DZ20" s="624"/>
      <c r="EA20" s="624"/>
      <c r="EB20" s="624"/>
      <c r="EC20" s="633"/>
    </row>
    <row r="21" spans="2:133" ht="11.25" customHeight="1">
      <c r="B21" s="620" t="s">
        <v>284</v>
      </c>
      <c r="C21" s="621"/>
      <c r="D21" s="621"/>
      <c r="E21" s="621"/>
      <c r="F21" s="621"/>
      <c r="G21" s="621"/>
      <c r="H21" s="621"/>
      <c r="I21" s="621"/>
      <c r="J21" s="621"/>
      <c r="K21" s="621"/>
      <c r="L21" s="621"/>
      <c r="M21" s="621"/>
      <c r="N21" s="621"/>
      <c r="O21" s="621"/>
      <c r="P21" s="621"/>
      <c r="Q21" s="622"/>
      <c r="R21" s="623">
        <v>2115571</v>
      </c>
      <c r="S21" s="624"/>
      <c r="T21" s="624"/>
      <c r="U21" s="624"/>
      <c r="V21" s="624"/>
      <c r="W21" s="624"/>
      <c r="X21" s="624"/>
      <c r="Y21" s="625"/>
      <c r="Z21" s="626">
        <v>27.9</v>
      </c>
      <c r="AA21" s="626"/>
      <c r="AB21" s="626"/>
      <c r="AC21" s="626"/>
      <c r="AD21" s="627">
        <v>1975953</v>
      </c>
      <c r="AE21" s="627"/>
      <c r="AF21" s="627"/>
      <c r="AG21" s="627"/>
      <c r="AH21" s="627"/>
      <c r="AI21" s="627"/>
      <c r="AJ21" s="627"/>
      <c r="AK21" s="627"/>
      <c r="AL21" s="628">
        <v>64.5</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251</v>
      </c>
      <c r="BP21" s="626"/>
      <c r="BQ21" s="626"/>
      <c r="BR21" s="626"/>
      <c r="BS21" s="627" t="s">
        <v>130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286</v>
      </c>
      <c r="C22" s="621"/>
      <c r="D22" s="621"/>
      <c r="E22" s="621"/>
      <c r="F22" s="621"/>
      <c r="G22" s="621"/>
      <c r="H22" s="621"/>
      <c r="I22" s="621"/>
      <c r="J22" s="621"/>
      <c r="K22" s="621"/>
      <c r="L22" s="621"/>
      <c r="M22" s="621"/>
      <c r="N22" s="621"/>
      <c r="O22" s="621"/>
      <c r="P22" s="621"/>
      <c r="Q22" s="622"/>
      <c r="R22" s="623">
        <v>1975953</v>
      </c>
      <c r="S22" s="624"/>
      <c r="T22" s="624"/>
      <c r="U22" s="624"/>
      <c r="V22" s="624"/>
      <c r="W22" s="624"/>
      <c r="X22" s="624"/>
      <c r="Y22" s="625"/>
      <c r="Z22" s="626">
        <v>26.1</v>
      </c>
      <c r="AA22" s="626"/>
      <c r="AB22" s="626"/>
      <c r="AC22" s="626"/>
      <c r="AD22" s="627">
        <v>1975953</v>
      </c>
      <c r="AE22" s="627"/>
      <c r="AF22" s="627"/>
      <c r="AG22" s="627"/>
      <c r="AH22" s="627"/>
      <c r="AI22" s="627"/>
      <c r="AJ22" s="627"/>
      <c r="AK22" s="627"/>
      <c r="AL22" s="628">
        <v>64.5</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251</v>
      </c>
      <c r="BH22" s="624"/>
      <c r="BI22" s="624"/>
      <c r="BJ22" s="624"/>
      <c r="BK22" s="624"/>
      <c r="BL22" s="624"/>
      <c r="BM22" s="624"/>
      <c r="BN22" s="625"/>
      <c r="BO22" s="626" t="s">
        <v>140</v>
      </c>
      <c r="BP22" s="626"/>
      <c r="BQ22" s="626"/>
      <c r="BR22" s="626"/>
      <c r="BS22" s="627" t="s">
        <v>140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289</v>
      </c>
      <c r="C23" s="621"/>
      <c r="D23" s="621"/>
      <c r="E23" s="621"/>
      <c r="F23" s="621"/>
      <c r="G23" s="621"/>
      <c r="H23" s="621"/>
      <c r="I23" s="621"/>
      <c r="J23" s="621"/>
      <c r="K23" s="621"/>
      <c r="L23" s="621"/>
      <c r="M23" s="621"/>
      <c r="N23" s="621"/>
      <c r="O23" s="621"/>
      <c r="P23" s="621"/>
      <c r="Q23" s="622"/>
      <c r="R23" s="623">
        <v>139618</v>
      </c>
      <c r="S23" s="624"/>
      <c r="T23" s="624"/>
      <c r="U23" s="624"/>
      <c r="V23" s="624"/>
      <c r="W23" s="624"/>
      <c r="X23" s="624"/>
      <c r="Y23" s="625"/>
      <c r="Z23" s="626">
        <v>1.8</v>
      </c>
      <c r="AA23" s="626"/>
      <c r="AB23" s="626"/>
      <c r="AC23" s="626"/>
      <c r="AD23" s="627" t="s">
        <v>130</v>
      </c>
      <c r="AE23" s="627"/>
      <c r="AF23" s="627"/>
      <c r="AG23" s="627"/>
      <c r="AH23" s="627"/>
      <c r="AI23" s="627"/>
      <c r="AJ23" s="627"/>
      <c r="AK23" s="627"/>
      <c r="AL23" s="628" t="s">
        <v>140</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2" t="s">
        <v>294</v>
      </c>
      <c r="DM23" s="653"/>
      <c r="DN23" s="653"/>
      <c r="DO23" s="653"/>
      <c r="DP23" s="653"/>
      <c r="DQ23" s="653"/>
      <c r="DR23" s="653"/>
      <c r="DS23" s="653"/>
      <c r="DT23" s="653"/>
      <c r="DU23" s="653"/>
      <c r="DV23" s="654"/>
      <c r="DW23" s="605" t="s">
        <v>295</v>
      </c>
      <c r="DX23" s="606"/>
      <c r="DY23" s="606"/>
      <c r="DZ23" s="606"/>
      <c r="EA23" s="606"/>
      <c r="EB23" s="606"/>
      <c r="EC23" s="607"/>
    </row>
    <row r="24" spans="2:133" ht="11.25" customHeight="1">
      <c r="B24" s="620" t="s">
        <v>296</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140</v>
      </c>
      <c r="AA24" s="626"/>
      <c r="AB24" s="626"/>
      <c r="AC24" s="626"/>
      <c r="AD24" s="627" t="s">
        <v>130</v>
      </c>
      <c r="AE24" s="627"/>
      <c r="AF24" s="627"/>
      <c r="AG24" s="627"/>
      <c r="AH24" s="627"/>
      <c r="AI24" s="627"/>
      <c r="AJ24" s="627"/>
      <c r="AK24" s="627"/>
      <c r="AL24" s="628" t="s">
        <v>130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251</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2467512</v>
      </c>
      <c r="CS24" s="613"/>
      <c r="CT24" s="613"/>
      <c r="CU24" s="613"/>
      <c r="CV24" s="613"/>
      <c r="CW24" s="613"/>
      <c r="CX24" s="613"/>
      <c r="CY24" s="614"/>
      <c r="CZ24" s="617">
        <v>33.4</v>
      </c>
      <c r="DA24" s="618"/>
      <c r="DB24" s="618"/>
      <c r="DC24" s="634"/>
      <c r="DD24" s="655">
        <v>1703272</v>
      </c>
      <c r="DE24" s="613"/>
      <c r="DF24" s="613"/>
      <c r="DG24" s="613"/>
      <c r="DH24" s="613"/>
      <c r="DI24" s="613"/>
      <c r="DJ24" s="613"/>
      <c r="DK24" s="614"/>
      <c r="DL24" s="655">
        <v>1679304</v>
      </c>
      <c r="DM24" s="613"/>
      <c r="DN24" s="613"/>
      <c r="DO24" s="613"/>
      <c r="DP24" s="613"/>
      <c r="DQ24" s="613"/>
      <c r="DR24" s="613"/>
      <c r="DS24" s="613"/>
      <c r="DT24" s="613"/>
      <c r="DU24" s="613"/>
      <c r="DV24" s="614"/>
      <c r="DW24" s="617">
        <v>54.2</v>
      </c>
      <c r="DX24" s="618"/>
      <c r="DY24" s="618"/>
      <c r="DZ24" s="618"/>
      <c r="EA24" s="618"/>
      <c r="EB24" s="618"/>
      <c r="EC24" s="619"/>
    </row>
    <row r="25" spans="2:133" ht="11.25" customHeight="1">
      <c r="B25" s="620" t="s">
        <v>299</v>
      </c>
      <c r="C25" s="621"/>
      <c r="D25" s="621"/>
      <c r="E25" s="621"/>
      <c r="F25" s="621"/>
      <c r="G25" s="621"/>
      <c r="H25" s="621"/>
      <c r="I25" s="621"/>
      <c r="J25" s="621"/>
      <c r="K25" s="621"/>
      <c r="L25" s="621"/>
      <c r="M25" s="621"/>
      <c r="N25" s="621"/>
      <c r="O25" s="621"/>
      <c r="P25" s="621"/>
      <c r="Q25" s="622"/>
      <c r="R25" s="623">
        <v>3170430</v>
      </c>
      <c r="S25" s="624"/>
      <c r="T25" s="624"/>
      <c r="U25" s="624"/>
      <c r="V25" s="624"/>
      <c r="W25" s="624"/>
      <c r="X25" s="624"/>
      <c r="Y25" s="625"/>
      <c r="Z25" s="626">
        <v>41.8</v>
      </c>
      <c r="AA25" s="626"/>
      <c r="AB25" s="626"/>
      <c r="AC25" s="626"/>
      <c r="AD25" s="627">
        <v>3030812</v>
      </c>
      <c r="AE25" s="627"/>
      <c r="AF25" s="627"/>
      <c r="AG25" s="627"/>
      <c r="AH25" s="627"/>
      <c r="AI25" s="627"/>
      <c r="AJ25" s="627"/>
      <c r="AK25" s="627"/>
      <c r="AL25" s="628">
        <v>98.9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130</v>
      </c>
      <c r="BP25" s="626"/>
      <c r="BQ25" s="626"/>
      <c r="BR25" s="626"/>
      <c r="BS25" s="627" t="s">
        <v>140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884671</v>
      </c>
      <c r="CS25" s="644"/>
      <c r="CT25" s="644"/>
      <c r="CU25" s="644"/>
      <c r="CV25" s="644"/>
      <c r="CW25" s="644"/>
      <c r="CX25" s="644"/>
      <c r="CY25" s="645"/>
      <c r="CZ25" s="628">
        <v>12</v>
      </c>
      <c r="DA25" s="656"/>
      <c r="DB25" s="656"/>
      <c r="DC25" s="658"/>
      <c r="DD25" s="632">
        <v>828275</v>
      </c>
      <c r="DE25" s="644"/>
      <c r="DF25" s="644"/>
      <c r="DG25" s="644"/>
      <c r="DH25" s="644"/>
      <c r="DI25" s="644"/>
      <c r="DJ25" s="644"/>
      <c r="DK25" s="645"/>
      <c r="DL25" s="632">
        <v>804307</v>
      </c>
      <c r="DM25" s="644"/>
      <c r="DN25" s="644"/>
      <c r="DO25" s="644"/>
      <c r="DP25" s="644"/>
      <c r="DQ25" s="644"/>
      <c r="DR25" s="644"/>
      <c r="DS25" s="644"/>
      <c r="DT25" s="644"/>
      <c r="DU25" s="644"/>
      <c r="DV25" s="645"/>
      <c r="DW25" s="628">
        <v>25.9</v>
      </c>
      <c r="DX25" s="656"/>
      <c r="DY25" s="656"/>
      <c r="DZ25" s="656"/>
      <c r="EA25" s="656"/>
      <c r="EB25" s="656"/>
      <c r="EC25" s="657"/>
    </row>
    <row r="26" spans="2:133" ht="11.25" customHeight="1">
      <c r="B26" s="620" t="s">
        <v>302</v>
      </c>
      <c r="C26" s="621"/>
      <c r="D26" s="621"/>
      <c r="E26" s="621"/>
      <c r="F26" s="621"/>
      <c r="G26" s="621"/>
      <c r="H26" s="621"/>
      <c r="I26" s="621"/>
      <c r="J26" s="621"/>
      <c r="K26" s="621"/>
      <c r="L26" s="621"/>
      <c r="M26" s="621"/>
      <c r="N26" s="621"/>
      <c r="O26" s="621"/>
      <c r="P26" s="621"/>
      <c r="Q26" s="622"/>
      <c r="R26" s="623">
        <v>789</v>
      </c>
      <c r="S26" s="624"/>
      <c r="T26" s="624"/>
      <c r="U26" s="624"/>
      <c r="V26" s="624"/>
      <c r="W26" s="624"/>
      <c r="X26" s="624"/>
      <c r="Y26" s="625"/>
      <c r="Z26" s="626">
        <v>0</v>
      </c>
      <c r="AA26" s="626"/>
      <c r="AB26" s="626"/>
      <c r="AC26" s="626"/>
      <c r="AD26" s="627">
        <v>789</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251</v>
      </c>
      <c r="BP26" s="626"/>
      <c r="BQ26" s="626"/>
      <c r="BR26" s="626"/>
      <c r="BS26" s="627" t="s">
        <v>130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433459</v>
      </c>
      <c r="CS26" s="624"/>
      <c r="CT26" s="624"/>
      <c r="CU26" s="624"/>
      <c r="CV26" s="624"/>
      <c r="CW26" s="624"/>
      <c r="CX26" s="624"/>
      <c r="CY26" s="625"/>
      <c r="CZ26" s="628">
        <v>5.9</v>
      </c>
      <c r="DA26" s="656"/>
      <c r="DB26" s="656"/>
      <c r="DC26" s="658"/>
      <c r="DD26" s="632">
        <v>400484</v>
      </c>
      <c r="DE26" s="624"/>
      <c r="DF26" s="624"/>
      <c r="DG26" s="624"/>
      <c r="DH26" s="624"/>
      <c r="DI26" s="624"/>
      <c r="DJ26" s="624"/>
      <c r="DK26" s="625"/>
      <c r="DL26" s="632" t="s">
        <v>140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c r="B27" s="620" t="s">
        <v>305</v>
      </c>
      <c r="C27" s="621"/>
      <c r="D27" s="621"/>
      <c r="E27" s="621"/>
      <c r="F27" s="621"/>
      <c r="G27" s="621"/>
      <c r="H27" s="621"/>
      <c r="I27" s="621"/>
      <c r="J27" s="621"/>
      <c r="K27" s="621"/>
      <c r="L27" s="621"/>
      <c r="M27" s="621"/>
      <c r="N27" s="621"/>
      <c r="O27" s="621"/>
      <c r="P27" s="621"/>
      <c r="Q27" s="622"/>
      <c r="R27" s="623">
        <v>19465</v>
      </c>
      <c r="S27" s="624"/>
      <c r="T27" s="624"/>
      <c r="U27" s="624"/>
      <c r="V27" s="624"/>
      <c r="W27" s="624"/>
      <c r="X27" s="624"/>
      <c r="Y27" s="625"/>
      <c r="Z27" s="626">
        <v>0.3</v>
      </c>
      <c r="AA27" s="626"/>
      <c r="AB27" s="626"/>
      <c r="AC27" s="626"/>
      <c r="AD27" s="627" t="s">
        <v>130</v>
      </c>
      <c r="AE27" s="627"/>
      <c r="AF27" s="627"/>
      <c r="AG27" s="627"/>
      <c r="AH27" s="627"/>
      <c r="AI27" s="627"/>
      <c r="AJ27" s="627"/>
      <c r="AK27" s="627"/>
      <c r="AL27" s="628" t="s">
        <v>251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850259</v>
      </c>
      <c r="BH27" s="624"/>
      <c r="BI27" s="624"/>
      <c r="BJ27" s="624"/>
      <c r="BK27" s="624"/>
      <c r="BL27" s="624"/>
      <c r="BM27" s="624"/>
      <c r="BN27" s="625"/>
      <c r="BO27" s="626">
        <v>100</v>
      </c>
      <c r="BP27" s="626"/>
      <c r="BQ27" s="626"/>
      <c r="BR27" s="626"/>
      <c r="BS27" s="627" t="s">
        <v>251</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978820</v>
      </c>
      <c r="CS27" s="644"/>
      <c r="CT27" s="644"/>
      <c r="CU27" s="644"/>
      <c r="CV27" s="644"/>
      <c r="CW27" s="644"/>
      <c r="CX27" s="644"/>
      <c r="CY27" s="645"/>
      <c r="CZ27" s="628">
        <v>13.3</v>
      </c>
      <c r="DA27" s="656"/>
      <c r="DB27" s="656"/>
      <c r="DC27" s="658"/>
      <c r="DD27" s="632">
        <v>283820</v>
      </c>
      <c r="DE27" s="644"/>
      <c r="DF27" s="644"/>
      <c r="DG27" s="644"/>
      <c r="DH27" s="644"/>
      <c r="DI27" s="644"/>
      <c r="DJ27" s="644"/>
      <c r="DK27" s="645"/>
      <c r="DL27" s="632">
        <v>283820</v>
      </c>
      <c r="DM27" s="644"/>
      <c r="DN27" s="644"/>
      <c r="DO27" s="644"/>
      <c r="DP27" s="644"/>
      <c r="DQ27" s="644"/>
      <c r="DR27" s="644"/>
      <c r="DS27" s="644"/>
      <c r="DT27" s="644"/>
      <c r="DU27" s="644"/>
      <c r="DV27" s="645"/>
      <c r="DW27" s="628">
        <v>9.1999999999999993</v>
      </c>
      <c r="DX27" s="656"/>
      <c r="DY27" s="656"/>
      <c r="DZ27" s="656"/>
      <c r="EA27" s="656"/>
      <c r="EB27" s="656"/>
      <c r="EC27" s="657"/>
    </row>
    <row r="28" spans="2:133" ht="11.25" customHeight="1">
      <c r="B28" s="620" t="s">
        <v>308</v>
      </c>
      <c r="C28" s="621"/>
      <c r="D28" s="621"/>
      <c r="E28" s="621"/>
      <c r="F28" s="621"/>
      <c r="G28" s="621"/>
      <c r="H28" s="621"/>
      <c r="I28" s="621"/>
      <c r="J28" s="621"/>
      <c r="K28" s="621"/>
      <c r="L28" s="621"/>
      <c r="M28" s="621"/>
      <c r="N28" s="621"/>
      <c r="O28" s="621"/>
      <c r="P28" s="621"/>
      <c r="Q28" s="622"/>
      <c r="R28" s="623">
        <v>46206</v>
      </c>
      <c r="S28" s="624"/>
      <c r="T28" s="624"/>
      <c r="U28" s="624"/>
      <c r="V28" s="624"/>
      <c r="W28" s="624"/>
      <c r="X28" s="624"/>
      <c r="Y28" s="625"/>
      <c r="Z28" s="626">
        <v>0.6</v>
      </c>
      <c r="AA28" s="626"/>
      <c r="AB28" s="626"/>
      <c r="AC28" s="626"/>
      <c r="AD28" s="627">
        <v>1815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604021</v>
      </c>
      <c r="CS28" s="624"/>
      <c r="CT28" s="624"/>
      <c r="CU28" s="624"/>
      <c r="CV28" s="624"/>
      <c r="CW28" s="624"/>
      <c r="CX28" s="624"/>
      <c r="CY28" s="625"/>
      <c r="CZ28" s="628">
        <v>8.1999999999999993</v>
      </c>
      <c r="DA28" s="656"/>
      <c r="DB28" s="656"/>
      <c r="DC28" s="658"/>
      <c r="DD28" s="632">
        <v>591177</v>
      </c>
      <c r="DE28" s="624"/>
      <c r="DF28" s="624"/>
      <c r="DG28" s="624"/>
      <c r="DH28" s="624"/>
      <c r="DI28" s="624"/>
      <c r="DJ28" s="624"/>
      <c r="DK28" s="625"/>
      <c r="DL28" s="632">
        <v>591177</v>
      </c>
      <c r="DM28" s="624"/>
      <c r="DN28" s="624"/>
      <c r="DO28" s="624"/>
      <c r="DP28" s="624"/>
      <c r="DQ28" s="624"/>
      <c r="DR28" s="624"/>
      <c r="DS28" s="624"/>
      <c r="DT28" s="624"/>
      <c r="DU28" s="624"/>
      <c r="DV28" s="625"/>
      <c r="DW28" s="628">
        <v>19.100000000000001</v>
      </c>
      <c r="DX28" s="656"/>
      <c r="DY28" s="656"/>
      <c r="DZ28" s="656"/>
      <c r="EA28" s="656"/>
      <c r="EB28" s="656"/>
      <c r="EC28" s="657"/>
    </row>
    <row r="29" spans="2:133" ht="11.25" customHeight="1">
      <c r="B29" s="620" t="s">
        <v>310</v>
      </c>
      <c r="C29" s="621"/>
      <c r="D29" s="621"/>
      <c r="E29" s="621"/>
      <c r="F29" s="621"/>
      <c r="G29" s="621"/>
      <c r="H29" s="621"/>
      <c r="I29" s="621"/>
      <c r="J29" s="621"/>
      <c r="K29" s="621"/>
      <c r="L29" s="621"/>
      <c r="M29" s="621"/>
      <c r="N29" s="621"/>
      <c r="O29" s="621"/>
      <c r="P29" s="621"/>
      <c r="Q29" s="622"/>
      <c r="R29" s="623">
        <v>4320</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604021</v>
      </c>
      <c r="CS29" s="644"/>
      <c r="CT29" s="644"/>
      <c r="CU29" s="644"/>
      <c r="CV29" s="644"/>
      <c r="CW29" s="644"/>
      <c r="CX29" s="644"/>
      <c r="CY29" s="645"/>
      <c r="CZ29" s="628">
        <v>8.1999999999999993</v>
      </c>
      <c r="DA29" s="656"/>
      <c r="DB29" s="656"/>
      <c r="DC29" s="658"/>
      <c r="DD29" s="632">
        <v>591177</v>
      </c>
      <c r="DE29" s="644"/>
      <c r="DF29" s="644"/>
      <c r="DG29" s="644"/>
      <c r="DH29" s="644"/>
      <c r="DI29" s="644"/>
      <c r="DJ29" s="644"/>
      <c r="DK29" s="645"/>
      <c r="DL29" s="632">
        <v>591177</v>
      </c>
      <c r="DM29" s="644"/>
      <c r="DN29" s="644"/>
      <c r="DO29" s="644"/>
      <c r="DP29" s="644"/>
      <c r="DQ29" s="644"/>
      <c r="DR29" s="644"/>
      <c r="DS29" s="644"/>
      <c r="DT29" s="644"/>
      <c r="DU29" s="644"/>
      <c r="DV29" s="645"/>
      <c r="DW29" s="628">
        <v>19.100000000000001</v>
      </c>
      <c r="DX29" s="656"/>
      <c r="DY29" s="656"/>
      <c r="DZ29" s="656"/>
      <c r="EA29" s="656"/>
      <c r="EB29" s="656"/>
      <c r="EC29" s="657"/>
    </row>
    <row r="30" spans="2:133" ht="11.25" customHeight="1">
      <c r="B30" s="620" t="s">
        <v>313</v>
      </c>
      <c r="C30" s="621"/>
      <c r="D30" s="621"/>
      <c r="E30" s="621"/>
      <c r="F30" s="621"/>
      <c r="G30" s="621"/>
      <c r="H30" s="621"/>
      <c r="I30" s="621"/>
      <c r="J30" s="621"/>
      <c r="K30" s="621"/>
      <c r="L30" s="621"/>
      <c r="M30" s="621"/>
      <c r="N30" s="621"/>
      <c r="O30" s="621"/>
      <c r="P30" s="621"/>
      <c r="Q30" s="622"/>
      <c r="R30" s="623">
        <v>822163</v>
      </c>
      <c r="S30" s="624"/>
      <c r="T30" s="624"/>
      <c r="U30" s="624"/>
      <c r="V30" s="624"/>
      <c r="W30" s="624"/>
      <c r="X30" s="624"/>
      <c r="Y30" s="625"/>
      <c r="Z30" s="626">
        <v>10.8</v>
      </c>
      <c r="AA30" s="626"/>
      <c r="AB30" s="626"/>
      <c r="AC30" s="626"/>
      <c r="AD30" s="627" t="s">
        <v>140</v>
      </c>
      <c r="AE30" s="627"/>
      <c r="AF30" s="627"/>
      <c r="AG30" s="627"/>
      <c r="AH30" s="627"/>
      <c r="AI30" s="627"/>
      <c r="AJ30" s="627"/>
      <c r="AK30" s="627"/>
      <c r="AL30" s="628" t="s">
        <v>130</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591255</v>
      </c>
      <c r="CS30" s="624"/>
      <c r="CT30" s="624"/>
      <c r="CU30" s="624"/>
      <c r="CV30" s="624"/>
      <c r="CW30" s="624"/>
      <c r="CX30" s="624"/>
      <c r="CY30" s="625"/>
      <c r="CZ30" s="628">
        <v>8</v>
      </c>
      <c r="DA30" s="656"/>
      <c r="DB30" s="656"/>
      <c r="DC30" s="658"/>
      <c r="DD30" s="632">
        <v>578411</v>
      </c>
      <c r="DE30" s="624"/>
      <c r="DF30" s="624"/>
      <c r="DG30" s="624"/>
      <c r="DH30" s="624"/>
      <c r="DI30" s="624"/>
      <c r="DJ30" s="624"/>
      <c r="DK30" s="625"/>
      <c r="DL30" s="632">
        <v>578411</v>
      </c>
      <c r="DM30" s="624"/>
      <c r="DN30" s="624"/>
      <c r="DO30" s="624"/>
      <c r="DP30" s="624"/>
      <c r="DQ30" s="624"/>
      <c r="DR30" s="624"/>
      <c r="DS30" s="624"/>
      <c r="DT30" s="624"/>
      <c r="DU30" s="624"/>
      <c r="DV30" s="625"/>
      <c r="DW30" s="628">
        <v>18.7</v>
      </c>
      <c r="DX30" s="656"/>
      <c r="DY30" s="656"/>
      <c r="DZ30" s="656"/>
      <c r="EA30" s="656"/>
      <c r="EB30" s="656"/>
      <c r="EC30" s="657"/>
    </row>
    <row r="31" spans="2:133" ht="11.25" customHeight="1">
      <c r="B31" s="636" t="s">
        <v>317</v>
      </c>
      <c r="C31" s="637"/>
      <c r="D31" s="637"/>
      <c r="E31" s="637"/>
      <c r="F31" s="637"/>
      <c r="G31" s="637"/>
      <c r="H31" s="637"/>
      <c r="I31" s="637"/>
      <c r="J31" s="637"/>
      <c r="K31" s="637"/>
      <c r="L31" s="637"/>
      <c r="M31" s="637"/>
      <c r="N31" s="637"/>
      <c r="O31" s="637"/>
      <c r="P31" s="637"/>
      <c r="Q31" s="638"/>
      <c r="R31" s="623" t="s">
        <v>251</v>
      </c>
      <c r="S31" s="624"/>
      <c r="T31" s="624"/>
      <c r="U31" s="624"/>
      <c r="V31" s="624"/>
      <c r="W31" s="624"/>
      <c r="X31" s="624"/>
      <c r="Y31" s="625"/>
      <c r="Z31" s="626" t="s">
        <v>140</v>
      </c>
      <c r="AA31" s="626"/>
      <c r="AB31" s="626"/>
      <c r="AC31" s="626"/>
      <c r="AD31" s="627" t="s">
        <v>140</v>
      </c>
      <c r="AE31" s="627"/>
      <c r="AF31" s="627"/>
      <c r="AG31" s="627"/>
      <c r="AH31" s="627"/>
      <c r="AI31" s="627"/>
      <c r="AJ31" s="627"/>
      <c r="AK31" s="627"/>
      <c r="AL31" s="628" t="s">
        <v>251</v>
      </c>
      <c r="AM31" s="629"/>
      <c r="AN31" s="629"/>
      <c r="AO31" s="630"/>
      <c r="AP31" s="671" t="s">
        <v>318</v>
      </c>
      <c r="AQ31" s="672"/>
      <c r="AR31" s="672"/>
      <c r="AS31" s="672"/>
      <c r="AT31" s="677" t="s">
        <v>319</v>
      </c>
      <c r="AU31" s="218"/>
      <c r="AV31" s="218"/>
      <c r="AW31" s="218"/>
      <c r="AX31" s="609" t="s">
        <v>192</v>
      </c>
      <c r="AY31" s="610"/>
      <c r="AZ31" s="610"/>
      <c r="BA31" s="610"/>
      <c r="BB31" s="610"/>
      <c r="BC31" s="610"/>
      <c r="BD31" s="610"/>
      <c r="BE31" s="610"/>
      <c r="BF31" s="611"/>
      <c r="BG31" s="670">
        <v>99.5</v>
      </c>
      <c r="BH31" s="667"/>
      <c r="BI31" s="667"/>
      <c r="BJ31" s="667"/>
      <c r="BK31" s="667"/>
      <c r="BL31" s="667"/>
      <c r="BM31" s="618">
        <v>97</v>
      </c>
      <c r="BN31" s="667"/>
      <c r="BO31" s="667"/>
      <c r="BP31" s="667"/>
      <c r="BQ31" s="668"/>
      <c r="BR31" s="670">
        <v>99.2</v>
      </c>
      <c r="BS31" s="667"/>
      <c r="BT31" s="667"/>
      <c r="BU31" s="667"/>
      <c r="BV31" s="667"/>
      <c r="BW31" s="667"/>
      <c r="BX31" s="618">
        <v>96.5</v>
      </c>
      <c r="BY31" s="667"/>
      <c r="BZ31" s="667"/>
      <c r="CA31" s="667"/>
      <c r="CB31" s="668"/>
      <c r="CD31" s="663"/>
      <c r="CE31" s="664"/>
      <c r="CF31" s="620" t="s">
        <v>320</v>
      </c>
      <c r="CG31" s="621"/>
      <c r="CH31" s="621"/>
      <c r="CI31" s="621"/>
      <c r="CJ31" s="621"/>
      <c r="CK31" s="621"/>
      <c r="CL31" s="621"/>
      <c r="CM31" s="621"/>
      <c r="CN31" s="621"/>
      <c r="CO31" s="621"/>
      <c r="CP31" s="621"/>
      <c r="CQ31" s="622"/>
      <c r="CR31" s="623">
        <v>12766</v>
      </c>
      <c r="CS31" s="644"/>
      <c r="CT31" s="644"/>
      <c r="CU31" s="644"/>
      <c r="CV31" s="644"/>
      <c r="CW31" s="644"/>
      <c r="CX31" s="644"/>
      <c r="CY31" s="645"/>
      <c r="CZ31" s="628">
        <v>0.2</v>
      </c>
      <c r="DA31" s="656"/>
      <c r="DB31" s="656"/>
      <c r="DC31" s="658"/>
      <c r="DD31" s="632">
        <v>12766</v>
      </c>
      <c r="DE31" s="644"/>
      <c r="DF31" s="644"/>
      <c r="DG31" s="644"/>
      <c r="DH31" s="644"/>
      <c r="DI31" s="644"/>
      <c r="DJ31" s="644"/>
      <c r="DK31" s="645"/>
      <c r="DL31" s="632">
        <v>12766</v>
      </c>
      <c r="DM31" s="644"/>
      <c r="DN31" s="644"/>
      <c r="DO31" s="644"/>
      <c r="DP31" s="644"/>
      <c r="DQ31" s="644"/>
      <c r="DR31" s="644"/>
      <c r="DS31" s="644"/>
      <c r="DT31" s="644"/>
      <c r="DU31" s="644"/>
      <c r="DV31" s="645"/>
      <c r="DW31" s="628">
        <v>0.4</v>
      </c>
      <c r="DX31" s="656"/>
      <c r="DY31" s="656"/>
      <c r="DZ31" s="656"/>
      <c r="EA31" s="656"/>
      <c r="EB31" s="656"/>
      <c r="EC31" s="657"/>
    </row>
    <row r="32" spans="2:133" ht="11.25" customHeight="1">
      <c r="B32" s="620" t="s">
        <v>321</v>
      </c>
      <c r="C32" s="621"/>
      <c r="D32" s="621"/>
      <c r="E32" s="621"/>
      <c r="F32" s="621"/>
      <c r="G32" s="621"/>
      <c r="H32" s="621"/>
      <c r="I32" s="621"/>
      <c r="J32" s="621"/>
      <c r="K32" s="621"/>
      <c r="L32" s="621"/>
      <c r="M32" s="621"/>
      <c r="N32" s="621"/>
      <c r="O32" s="621"/>
      <c r="P32" s="621"/>
      <c r="Q32" s="622"/>
      <c r="R32" s="623">
        <v>580297</v>
      </c>
      <c r="S32" s="624"/>
      <c r="T32" s="624"/>
      <c r="U32" s="624"/>
      <c r="V32" s="624"/>
      <c r="W32" s="624"/>
      <c r="X32" s="624"/>
      <c r="Y32" s="625"/>
      <c r="Z32" s="626">
        <v>7.7</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322</v>
      </c>
      <c r="AX32" s="620" t="s">
        <v>323</v>
      </c>
      <c r="AY32" s="621"/>
      <c r="AZ32" s="621"/>
      <c r="BA32" s="621"/>
      <c r="BB32" s="621"/>
      <c r="BC32" s="621"/>
      <c r="BD32" s="621"/>
      <c r="BE32" s="621"/>
      <c r="BF32" s="622"/>
      <c r="BG32" s="680">
        <v>99.5</v>
      </c>
      <c r="BH32" s="644"/>
      <c r="BI32" s="644"/>
      <c r="BJ32" s="644"/>
      <c r="BK32" s="644"/>
      <c r="BL32" s="644"/>
      <c r="BM32" s="629">
        <v>97.7</v>
      </c>
      <c r="BN32" s="644"/>
      <c r="BO32" s="644"/>
      <c r="BP32" s="644"/>
      <c r="BQ32" s="669"/>
      <c r="BR32" s="680">
        <v>99</v>
      </c>
      <c r="BS32" s="644"/>
      <c r="BT32" s="644"/>
      <c r="BU32" s="644"/>
      <c r="BV32" s="644"/>
      <c r="BW32" s="644"/>
      <c r="BX32" s="629">
        <v>97.1</v>
      </c>
      <c r="BY32" s="644"/>
      <c r="BZ32" s="644"/>
      <c r="CA32" s="644"/>
      <c r="CB32" s="669"/>
      <c r="CD32" s="665"/>
      <c r="CE32" s="666"/>
      <c r="CF32" s="620" t="s">
        <v>324</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140</v>
      </c>
      <c r="DA32" s="656"/>
      <c r="DB32" s="656"/>
      <c r="DC32" s="658"/>
      <c r="DD32" s="632" t="s">
        <v>130</v>
      </c>
      <c r="DE32" s="624"/>
      <c r="DF32" s="624"/>
      <c r="DG32" s="624"/>
      <c r="DH32" s="624"/>
      <c r="DI32" s="624"/>
      <c r="DJ32" s="624"/>
      <c r="DK32" s="625"/>
      <c r="DL32" s="632" t="s">
        <v>140</v>
      </c>
      <c r="DM32" s="624"/>
      <c r="DN32" s="624"/>
      <c r="DO32" s="624"/>
      <c r="DP32" s="624"/>
      <c r="DQ32" s="624"/>
      <c r="DR32" s="624"/>
      <c r="DS32" s="624"/>
      <c r="DT32" s="624"/>
      <c r="DU32" s="624"/>
      <c r="DV32" s="625"/>
      <c r="DW32" s="628" t="s">
        <v>130</v>
      </c>
      <c r="DX32" s="656"/>
      <c r="DY32" s="656"/>
      <c r="DZ32" s="656"/>
      <c r="EA32" s="656"/>
      <c r="EB32" s="656"/>
      <c r="EC32" s="657"/>
    </row>
    <row r="33" spans="2:133" ht="11.25" customHeight="1">
      <c r="B33" s="620" t="s">
        <v>325</v>
      </c>
      <c r="C33" s="621"/>
      <c r="D33" s="621"/>
      <c r="E33" s="621"/>
      <c r="F33" s="621"/>
      <c r="G33" s="621"/>
      <c r="H33" s="621"/>
      <c r="I33" s="621"/>
      <c r="J33" s="621"/>
      <c r="K33" s="621"/>
      <c r="L33" s="621"/>
      <c r="M33" s="621"/>
      <c r="N33" s="621"/>
      <c r="O33" s="621"/>
      <c r="P33" s="621"/>
      <c r="Q33" s="622"/>
      <c r="R33" s="623">
        <v>33834</v>
      </c>
      <c r="S33" s="624"/>
      <c r="T33" s="624"/>
      <c r="U33" s="624"/>
      <c r="V33" s="624"/>
      <c r="W33" s="624"/>
      <c r="X33" s="624"/>
      <c r="Y33" s="625"/>
      <c r="Z33" s="626">
        <v>0.4</v>
      </c>
      <c r="AA33" s="626"/>
      <c r="AB33" s="626"/>
      <c r="AC33" s="626"/>
      <c r="AD33" s="627">
        <v>30644</v>
      </c>
      <c r="AE33" s="627"/>
      <c r="AF33" s="627"/>
      <c r="AG33" s="627"/>
      <c r="AH33" s="627"/>
      <c r="AI33" s="627"/>
      <c r="AJ33" s="627"/>
      <c r="AK33" s="627"/>
      <c r="AL33" s="628">
        <v>1</v>
      </c>
      <c r="AM33" s="629"/>
      <c r="AN33" s="629"/>
      <c r="AO33" s="630"/>
      <c r="AP33" s="675"/>
      <c r="AQ33" s="676"/>
      <c r="AR33" s="676"/>
      <c r="AS33" s="676"/>
      <c r="AT33" s="679"/>
      <c r="AU33" s="219"/>
      <c r="AV33" s="219"/>
      <c r="AW33" s="219"/>
      <c r="AX33" s="646" t="s">
        <v>326</v>
      </c>
      <c r="AY33" s="647"/>
      <c r="AZ33" s="647"/>
      <c r="BA33" s="647"/>
      <c r="BB33" s="647"/>
      <c r="BC33" s="647"/>
      <c r="BD33" s="647"/>
      <c r="BE33" s="647"/>
      <c r="BF33" s="648"/>
      <c r="BG33" s="681">
        <v>98.9</v>
      </c>
      <c r="BH33" s="682"/>
      <c r="BI33" s="682"/>
      <c r="BJ33" s="682"/>
      <c r="BK33" s="682"/>
      <c r="BL33" s="682"/>
      <c r="BM33" s="683">
        <v>93.6</v>
      </c>
      <c r="BN33" s="682"/>
      <c r="BO33" s="682"/>
      <c r="BP33" s="682"/>
      <c r="BQ33" s="684"/>
      <c r="BR33" s="681">
        <v>98.5</v>
      </c>
      <c r="BS33" s="682"/>
      <c r="BT33" s="682"/>
      <c r="BU33" s="682"/>
      <c r="BV33" s="682"/>
      <c r="BW33" s="682"/>
      <c r="BX33" s="683">
        <v>92.4</v>
      </c>
      <c r="BY33" s="682"/>
      <c r="BZ33" s="682"/>
      <c r="CA33" s="682"/>
      <c r="CB33" s="684"/>
      <c r="CD33" s="620" t="s">
        <v>327</v>
      </c>
      <c r="CE33" s="621"/>
      <c r="CF33" s="621"/>
      <c r="CG33" s="621"/>
      <c r="CH33" s="621"/>
      <c r="CI33" s="621"/>
      <c r="CJ33" s="621"/>
      <c r="CK33" s="621"/>
      <c r="CL33" s="621"/>
      <c r="CM33" s="621"/>
      <c r="CN33" s="621"/>
      <c r="CO33" s="621"/>
      <c r="CP33" s="621"/>
      <c r="CQ33" s="622"/>
      <c r="CR33" s="623">
        <v>4122938</v>
      </c>
      <c r="CS33" s="644"/>
      <c r="CT33" s="644"/>
      <c r="CU33" s="644"/>
      <c r="CV33" s="644"/>
      <c r="CW33" s="644"/>
      <c r="CX33" s="644"/>
      <c r="CY33" s="645"/>
      <c r="CZ33" s="628">
        <v>55.8</v>
      </c>
      <c r="DA33" s="656"/>
      <c r="DB33" s="656"/>
      <c r="DC33" s="658"/>
      <c r="DD33" s="632">
        <v>1937001</v>
      </c>
      <c r="DE33" s="644"/>
      <c r="DF33" s="644"/>
      <c r="DG33" s="644"/>
      <c r="DH33" s="644"/>
      <c r="DI33" s="644"/>
      <c r="DJ33" s="644"/>
      <c r="DK33" s="645"/>
      <c r="DL33" s="632">
        <v>1085142</v>
      </c>
      <c r="DM33" s="644"/>
      <c r="DN33" s="644"/>
      <c r="DO33" s="644"/>
      <c r="DP33" s="644"/>
      <c r="DQ33" s="644"/>
      <c r="DR33" s="644"/>
      <c r="DS33" s="644"/>
      <c r="DT33" s="644"/>
      <c r="DU33" s="644"/>
      <c r="DV33" s="645"/>
      <c r="DW33" s="628">
        <v>35</v>
      </c>
      <c r="DX33" s="656"/>
      <c r="DY33" s="656"/>
      <c r="DZ33" s="656"/>
      <c r="EA33" s="656"/>
      <c r="EB33" s="656"/>
      <c r="EC33" s="657"/>
    </row>
    <row r="34" spans="2:133" ht="11.25" customHeight="1">
      <c r="B34" s="620" t="s">
        <v>328</v>
      </c>
      <c r="C34" s="621"/>
      <c r="D34" s="621"/>
      <c r="E34" s="621"/>
      <c r="F34" s="621"/>
      <c r="G34" s="621"/>
      <c r="H34" s="621"/>
      <c r="I34" s="621"/>
      <c r="J34" s="621"/>
      <c r="K34" s="621"/>
      <c r="L34" s="621"/>
      <c r="M34" s="621"/>
      <c r="N34" s="621"/>
      <c r="O34" s="621"/>
      <c r="P34" s="621"/>
      <c r="Q34" s="622"/>
      <c r="R34" s="623">
        <v>1714828</v>
      </c>
      <c r="S34" s="624"/>
      <c r="T34" s="624"/>
      <c r="U34" s="624"/>
      <c r="V34" s="624"/>
      <c r="W34" s="624"/>
      <c r="X34" s="624"/>
      <c r="Y34" s="625"/>
      <c r="Z34" s="626">
        <v>22.6</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936550</v>
      </c>
      <c r="CS34" s="624"/>
      <c r="CT34" s="624"/>
      <c r="CU34" s="624"/>
      <c r="CV34" s="624"/>
      <c r="CW34" s="624"/>
      <c r="CX34" s="624"/>
      <c r="CY34" s="625"/>
      <c r="CZ34" s="628">
        <v>12.7</v>
      </c>
      <c r="DA34" s="656"/>
      <c r="DB34" s="656"/>
      <c r="DC34" s="658"/>
      <c r="DD34" s="632">
        <v>369176</v>
      </c>
      <c r="DE34" s="624"/>
      <c r="DF34" s="624"/>
      <c r="DG34" s="624"/>
      <c r="DH34" s="624"/>
      <c r="DI34" s="624"/>
      <c r="DJ34" s="624"/>
      <c r="DK34" s="625"/>
      <c r="DL34" s="632">
        <v>313751</v>
      </c>
      <c r="DM34" s="624"/>
      <c r="DN34" s="624"/>
      <c r="DO34" s="624"/>
      <c r="DP34" s="624"/>
      <c r="DQ34" s="624"/>
      <c r="DR34" s="624"/>
      <c r="DS34" s="624"/>
      <c r="DT34" s="624"/>
      <c r="DU34" s="624"/>
      <c r="DV34" s="625"/>
      <c r="DW34" s="628">
        <v>10.1</v>
      </c>
      <c r="DX34" s="656"/>
      <c r="DY34" s="656"/>
      <c r="DZ34" s="656"/>
      <c r="EA34" s="656"/>
      <c r="EB34" s="656"/>
      <c r="EC34" s="657"/>
    </row>
    <row r="35" spans="2:133" ht="11.25" customHeight="1">
      <c r="B35" s="620" t="s">
        <v>330</v>
      </c>
      <c r="C35" s="621"/>
      <c r="D35" s="621"/>
      <c r="E35" s="621"/>
      <c r="F35" s="621"/>
      <c r="G35" s="621"/>
      <c r="H35" s="621"/>
      <c r="I35" s="621"/>
      <c r="J35" s="621"/>
      <c r="K35" s="621"/>
      <c r="L35" s="621"/>
      <c r="M35" s="621"/>
      <c r="N35" s="621"/>
      <c r="O35" s="621"/>
      <c r="P35" s="621"/>
      <c r="Q35" s="622"/>
      <c r="R35" s="623">
        <v>345395</v>
      </c>
      <c r="S35" s="624"/>
      <c r="T35" s="624"/>
      <c r="U35" s="624"/>
      <c r="V35" s="624"/>
      <c r="W35" s="624"/>
      <c r="X35" s="624"/>
      <c r="Y35" s="625"/>
      <c r="Z35" s="626">
        <v>4.5999999999999996</v>
      </c>
      <c r="AA35" s="626"/>
      <c r="AB35" s="626"/>
      <c r="AC35" s="626"/>
      <c r="AD35" s="627" t="s">
        <v>130</v>
      </c>
      <c r="AE35" s="627"/>
      <c r="AF35" s="627"/>
      <c r="AG35" s="627"/>
      <c r="AH35" s="627"/>
      <c r="AI35" s="627"/>
      <c r="AJ35" s="627"/>
      <c r="AK35" s="627"/>
      <c r="AL35" s="628" t="s">
        <v>130</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71280</v>
      </c>
      <c r="CS35" s="644"/>
      <c r="CT35" s="644"/>
      <c r="CU35" s="644"/>
      <c r="CV35" s="644"/>
      <c r="CW35" s="644"/>
      <c r="CX35" s="644"/>
      <c r="CY35" s="645"/>
      <c r="CZ35" s="628">
        <v>1</v>
      </c>
      <c r="DA35" s="656"/>
      <c r="DB35" s="656"/>
      <c r="DC35" s="658"/>
      <c r="DD35" s="632">
        <v>60458</v>
      </c>
      <c r="DE35" s="644"/>
      <c r="DF35" s="644"/>
      <c r="DG35" s="644"/>
      <c r="DH35" s="644"/>
      <c r="DI35" s="644"/>
      <c r="DJ35" s="644"/>
      <c r="DK35" s="645"/>
      <c r="DL35" s="632">
        <v>51277</v>
      </c>
      <c r="DM35" s="644"/>
      <c r="DN35" s="644"/>
      <c r="DO35" s="644"/>
      <c r="DP35" s="644"/>
      <c r="DQ35" s="644"/>
      <c r="DR35" s="644"/>
      <c r="DS35" s="644"/>
      <c r="DT35" s="644"/>
      <c r="DU35" s="644"/>
      <c r="DV35" s="645"/>
      <c r="DW35" s="628">
        <v>1.7</v>
      </c>
      <c r="DX35" s="656"/>
      <c r="DY35" s="656"/>
      <c r="DZ35" s="656"/>
      <c r="EA35" s="656"/>
      <c r="EB35" s="656"/>
      <c r="EC35" s="657"/>
    </row>
    <row r="36" spans="2:133" ht="11.25" customHeight="1">
      <c r="B36" s="620" t="s">
        <v>334</v>
      </c>
      <c r="C36" s="621"/>
      <c r="D36" s="621"/>
      <c r="E36" s="621"/>
      <c r="F36" s="621"/>
      <c r="G36" s="621"/>
      <c r="H36" s="621"/>
      <c r="I36" s="621"/>
      <c r="J36" s="621"/>
      <c r="K36" s="621"/>
      <c r="L36" s="621"/>
      <c r="M36" s="621"/>
      <c r="N36" s="621"/>
      <c r="O36" s="621"/>
      <c r="P36" s="621"/>
      <c r="Q36" s="622"/>
      <c r="R36" s="623">
        <v>311555</v>
      </c>
      <c r="S36" s="624"/>
      <c r="T36" s="624"/>
      <c r="U36" s="624"/>
      <c r="V36" s="624"/>
      <c r="W36" s="624"/>
      <c r="X36" s="624"/>
      <c r="Y36" s="625"/>
      <c r="Z36" s="626">
        <v>4.0999999999999996</v>
      </c>
      <c r="AA36" s="626"/>
      <c r="AB36" s="626"/>
      <c r="AC36" s="626"/>
      <c r="AD36" s="627" t="s">
        <v>130</v>
      </c>
      <c r="AE36" s="627"/>
      <c r="AF36" s="627"/>
      <c r="AG36" s="627"/>
      <c r="AH36" s="627"/>
      <c r="AI36" s="627"/>
      <c r="AJ36" s="627"/>
      <c r="AK36" s="627"/>
      <c r="AL36" s="628" t="s">
        <v>140</v>
      </c>
      <c r="AM36" s="629"/>
      <c r="AN36" s="629"/>
      <c r="AO36" s="630"/>
      <c r="AP36" s="222"/>
      <c r="AQ36" s="689" t="s">
        <v>335</v>
      </c>
      <c r="AR36" s="690"/>
      <c r="AS36" s="690"/>
      <c r="AT36" s="690"/>
      <c r="AU36" s="690"/>
      <c r="AV36" s="690"/>
      <c r="AW36" s="690"/>
      <c r="AX36" s="690"/>
      <c r="AY36" s="691"/>
      <c r="AZ36" s="612">
        <v>329598</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46646</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1485802</v>
      </c>
      <c r="CS36" s="624"/>
      <c r="CT36" s="624"/>
      <c r="CU36" s="624"/>
      <c r="CV36" s="624"/>
      <c r="CW36" s="624"/>
      <c r="CX36" s="624"/>
      <c r="CY36" s="625"/>
      <c r="CZ36" s="628">
        <v>20.100000000000001</v>
      </c>
      <c r="DA36" s="656"/>
      <c r="DB36" s="656"/>
      <c r="DC36" s="658"/>
      <c r="DD36" s="632">
        <v>820909</v>
      </c>
      <c r="DE36" s="624"/>
      <c r="DF36" s="624"/>
      <c r="DG36" s="624"/>
      <c r="DH36" s="624"/>
      <c r="DI36" s="624"/>
      <c r="DJ36" s="624"/>
      <c r="DK36" s="625"/>
      <c r="DL36" s="632">
        <v>511640</v>
      </c>
      <c r="DM36" s="624"/>
      <c r="DN36" s="624"/>
      <c r="DO36" s="624"/>
      <c r="DP36" s="624"/>
      <c r="DQ36" s="624"/>
      <c r="DR36" s="624"/>
      <c r="DS36" s="624"/>
      <c r="DT36" s="624"/>
      <c r="DU36" s="624"/>
      <c r="DV36" s="625"/>
      <c r="DW36" s="628">
        <v>16.5</v>
      </c>
      <c r="DX36" s="656"/>
      <c r="DY36" s="656"/>
      <c r="DZ36" s="656"/>
      <c r="EA36" s="656"/>
      <c r="EB36" s="656"/>
      <c r="EC36" s="657"/>
    </row>
    <row r="37" spans="2:133" ht="11.25" customHeight="1">
      <c r="B37" s="620" t="s">
        <v>338</v>
      </c>
      <c r="C37" s="621"/>
      <c r="D37" s="621"/>
      <c r="E37" s="621"/>
      <c r="F37" s="621"/>
      <c r="G37" s="621"/>
      <c r="H37" s="621"/>
      <c r="I37" s="621"/>
      <c r="J37" s="621"/>
      <c r="K37" s="621"/>
      <c r="L37" s="621"/>
      <c r="M37" s="621"/>
      <c r="N37" s="621"/>
      <c r="O37" s="621"/>
      <c r="P37" s="621"/>
      <c r="Q37" s="622"/>
      <c r="R37" s="623">
        <v>40852</v>
      </c>
      <c r="S37" s="624"/>
      <c r="T37" s="624"/>
      <c r="U37" s="624"/>
      <c r="V37" s="624"/>
      <c r="W37" s="624"/>
      <c r="X37" s="624"/>
      <c r="Y37" s="625"/>
      <c r="Z37" s="626">
        <v>0.5</v>
      </c>
      <c r="AA37" s="626"/>
      <c r="AB37" s="626"/>
      <c r="AC37" s="626"/>
      <c r="AD37" s="627">
        <v>11</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18800</v>
      </c>
      <c r="BA37" s="624"/>
      <c r="BB37" s="624"/>
      <c r="BC37" s="624"/>
      <c r="BD37" s="644"/>
      <c r="BE37" s="644"/>
      <c r="BF37" s="669"/>
      <c r="BG37" s="620" t="s">
        <v>340</v>
      </c>
      <c r="BH37" s="621"/>
      <c r="BI37" s="621"/>
      <c r="BJ37" s="621"/>
      <c r="BK37" s="621"/>
      <c r="BL37" s="621"/>
      <c r="BM37" s="621"/>
      <c r="BN37" s="621"/>
      <c r="BO37" s="621"/>
      <c r="BP37" s="621"/>
      <c r="BQ37" s="621"/>
      <c r="BR37" s="621"/>
      <c r="BS37" s="621"/>
      <c r="BT37" s="621"/>
      <c r="BU37" s="622"/>
      <c r="BV37" s="623">
        <v>34163</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256210</v>
      </c>
      <c r="CS37" s="644"/>
      <c r="CT37" s="644"/>
      <c r="CU37" s="644"/>
      <c r="CV37" s="644"/>
      <c r="CW37" s="644"/>
      <c r="CX37" s="644"/>
      <c r="CY37" s="645"/>
      <c r="CZ37" s="628">
        <v>3.5</v>
      </c>
      <c r="DA37" s="656"/>
      <c r="DB37" s="656"/>
      <c r="DC37" s="658"/>
      <c r="DD37" s="632">
        <v>252115</v>
      </c>
      <c r="DE37" s="644"/>
      <c r="DF37" s="644"/>
      <c r="DG37" s="644"/>
      <c r="DH37" s="644"/>
      <c r="DI37" s="644"/>
      <c r="DJ37" s="644"/>
      <c r="DK37" s="645"/>
      <c r="DL37" s="632">
        <v>252115</v>
      </c>
      <c r="DM37" s="644"/>
      <c r="DN37" s="644"/>
      <c r="DO37" s="644"/>
      <c r="DP37" s="644"/>
      <c r="DQ37" s="644"/>
      <c r="DR37" s="644"/>
      <c r="DS37" s="644"/>
      <c r="DT37" s="644"/>
      <c r="DU37" s="644"/>
      <c r="DV37" s="645"/>
      <c r="DW37" s="628">
        <v>8.1</v>
      </c>
      <c r="DX37" s="656"/>
      <c r="DY37" s="656"/>
      <c r="DZ37" s="656"/>
      <c r="EA37" s="656"/>
      <c r="EB37" s="656"/>
      <c r="EC37" s="657"/>
    </row>
    <row r="38" spans="2:133" ht="11.25" customHeight="1">
      <c r="B38" s="620" t="s">
        <v>342</v>
      </c>
      <c r="C38" s="621"/>
      <c r="D38" s="621"/>
      <c r="E38" s="621"/>
      <c r="F38" s="621"/>
      <c r="G38" s="621"/>
      <c r="H38" s="621"/>
      <c r="I38" s="621"/>
      <c r="J38" s="621"/>
      <c r="K38" s="621"/>
      <c r="L38" s="621"/>
      <c r="M38" s="621"/>
      <c r="N38" s="621"/>
      <c r="O38" s="621"/>
      <c r="P38" s="621"/>
      <c r="Q38" s="622"/>
      <c r="R38" s="623">
        <v>491061</v>
      </c>
      <c r="S38" s="624"/>
      <c r="T38" s="624"/>
      <c r="U38" s="624"/>
      <c r="V38" s="624"/>
      <c r="W38" s="624"/>
      <c r="X38" s="624"/>
      <c r="Y38" s="625"/>
      <c r="Z38" s="626">
        <v>6.5</v>
      </c>
      <c r="AA38" s="626"/>
      <c r="AB38" s="626"/>
      <c r="AC38" s="626"/>
      <c r="AD38" s="627" t="s">
        <v>130</v>
      </c>
      <c r="AE38" s="627"/>
      <c r="AF38" s="627"/>
      <c r="AG38" s="627"/>
      <c r="AH38" s="627"/>
      <c r="AI38" s="627"/>
      <c r="AJ38" s="627"/>
      <c r="AK38" s="627"/>
      <c r="AL38" s="628" t="s">
        <v>140</v>
      </c>
      <c r="AM38" s="629"/>
      <c r="AN38" s="629"/>
      <c r="AO38" s="630"/>
      <c r="AQ38" s="686" t="s">
        <v>343</v>
      </c>
      <c r="AR38" s="687"/>
      <c r="AS38" s="687"/>
      <c r="AT38" s="687"/>
      <c r="AU38" s="687"/>
      <c r="AV38" s="687"/>
      <c r="AW38" s="687"/>
      <c r="AX38" s="687"/>
      <c r="AY38" s="688"/>
      <c r="AZ38" s="623" t="s">
        <v>130</v>
      </c>
      <c r="BA38" s="624"/>
      <c r="BB38" s="624"/>
      <c r="BC38" s="624"/>
      <c r="BD38" s="644"/>
      <c r="BE38" s="644"/>
      <c r="BF38" s="669"/>
      <c r="BG38" s="620" t="s">
        <v>344</v>
      </c>
      <c r="BH38" s="621"/>
      <c r="BI38" s="621"/>
      <c r="BJ38" s="621"/>
      <c r="BK38" s="621"/>
      <c r="BL38" s="621"/>
      <c r="BM38" s="621"/>
      <c r="BN38" s="621"/>
      <c r="BO38" s="621"/>
      <c r="BP38" s="621"/>
      <c r="BQ38" s="621"/>
      <c r="BR38" s="621"/>
      <c r="BS38" s="621"/>
      <c r="BT38" s="621"/>
      <c r="BU38" s="622"/>
      <c r="BV38" s="623">
        <v>1121</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310798</v>
      </c>
      <c r="CS38" s="624"/>
      <c r="CT38" s="624"/>
      <c r="CU38" s="624"/>
      <c r="CV38" s="624"/>
      <c r="CW38" s="624"/>
      <c r="CX38" s="624"/>
      <c r="CY38" s="625"/>
      <c r="CZ38" s="628">
        <v>4.2</v>
      </c>
      <c r="DA38" s="656"/>
      <c r="DB38" s="656"/>
      <c r="DC38" s="658"/>
      <c r="DD38" s="632">
        <v>208474</v>
      </c>
      <c r="DE38" s="624"/>
      <c r="DF38" s="624"/>
      <c r="DG38" s="624"/>
      <c r="DH38" s="624"/>
      <c r="DI38" s="624"/>
      <c r="DJ38" s="624"/>
      <c r="DK38" s="625"/>
      <c r="DL38" s="632">
        <v>208474</v>
      </c>
      <c r="DM38" s="624"/>
      <c r="DN38" s="624"/>
      <c r="DO38" s="624"/>
      <c r="DP38" s="624"/>
      <c r="DQ38" s="624"/>
      <c r="DR38" s="624"/>
      <c r="DS38" s="624"/>
      <c r="DT38" s="624"/>
      <c r="DU38" s="624"/>
      <c r="DV38" s="625"/>
      <c r="DW38" s="628">
        <v>6.7</v>
      </c>
      <c r="DX38" s="656"/>
      <c r="DY38" s="656"/>
      <c r="DZ38" s="656"/>
      <c r="EA38" s="656"/>
      <c r="EB38" s="656"/>
      <c r="EC38" s="657"/>
    </row>
    <row r="39" spans="2:133" ht="11.25" customHeight="1">
      <c r="B39" s="620" t="s">
        <v>346</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140</v>
      </c>
      <c r="AA39" s="626"/>
      <c r="AB39" s="626"/>
      <c r="AC39" s="626"/>
      <c r="AD39" s="627" t="s">
        <v>130</v>
      </c>
      <c r="AE39" s="627"/>
      <c r="AF39" s="627"/>
      <c r="AG39" s="627"/>
      <c r="AH39" s="627"/>
      <c r="AI39" s="627"/>
      <c r="AJ39" s="627"/>
      <c r="AK39" s="627"/>
      <c r="AL39" s="628" t="s">
        <v>130</v>
      </c>
      <c r="AM39" s="629"/>
      <c r="AN39" s="629"/>
      <c r="AO39" s="630"/>
      <c r="AQ39" s="686" t="s">
        <v>347</v>
      </c>
      <c r="AR39" s="687"/>
      <c r="AS39" s="687"/>
      <c r="AT39" s="687"/>
      <c r="AU39" s="687"/>
      <c r="AV39" s="687"/>
      <c r="AW39" s="687"/>
      <c r="AX39" s="687"/>
      <c r="AY39" s="688"/>
      <c r="AZ39" s="623" t="s">
        <v>140</v>
      </c>
      <c r="BA39" s="624"/>
      <c r="BB39" s="624"/>
      <c r="BC39" s="624"/>
      <c r="BD39" s="644"/>
      <c r="BE39" s="644"/>
      <c r="BF39" s="669"/>
      <c r="BG39" s="620" t="s">
        <v>348</v>
      </c>
      <c r="BH39" s="621"/>
      <c r="BI39" s="621"/>
      <c r="BJ39" s="621"/>
      <c r="BK39" s="621"/>
      <c r="BL39" s="621"/>
      <c r="BM39" s="621"/>
      <c r="BN39" s="621"/>
      <c r="BO39" s="621"/>
      <c r="BP39" s="621"/>
      <c r="BQ39" s="621"/>
      <c r="BR39" s="621"/>
      <c r="BS39" s="621"/>
      <c r="BT39" s="621"/>
      <c r="BU39" s="622"/>
      <c r="BV39" s="623">
        <v>1848</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1310768</v>
      </c>
      <c r="CS39" s="644"/>
      <c r="CT39" s="644"/>
      <c r="CU39" s="644"/>
      <c r="CV39" s="644"/>
      <c r="CW39" s="644"/>
      <c r="CX39" s="644"/>
      <c r="CY39" s="645"/>
      <c r="CZ39" s="628">
        <v>17.8</v>
      </c>
      <c r="DA39" s="656"/>
      <c r="DB39" s="656"/>
      <c r="DC39" s="658"/>
      <c r="DD39" s="632">
        <v>477984</v>
      </c>
      <c r="DE39" s="644"/>
      <c r="DF39" s="644"/>
      <c r="DG39" s="644"/>
      <c r="DH39" s="644"/>
      <c r="DI39" s="644"/>
      <c r="DJ39" s="644"/>
      <c r="DK39" s="645"/>
      <c r="DL39" s="632" t="s">
        <v>130</v>
      </c>
      <c r="DM39" s="644"/>
      <c r="DN39" s="644"/>
      <c r="DO39" s="644"/>
      <c r="DP39" s="644"/>
      <c r="DQ39" s="644"/>
      <c r="DR39" s="644"/>
      <c r="DS39" s="644"/>
      <c r="DT39" s="644"/>
      <c r="DU39" s="644"/>
      <c r="DV39" s="645"/>
      <c r="DW39" s="628" t="s">
        <v>130</v>
      </c>
      <c r="DX39" s="656"/>
      <c r="DY39" s="656"/>
      <c r="DZ39" s="656"/>
      <c r="EA39" s="656"/>
      <c r="EB39" s="656"/>
      <c r="EC39" s="657"/>
    </row>
    <row r="40" spans="2:133" ht="11.25" customHeight="1">
      <c r="B40" s="620" t="s">
        <v>350</v>
      </c>
      <c r="C40" s="621"/>
      <c r="D40" s="621"/>
      <c r="E40" s="621"/>
      <c r="F40" s="621"/>
      <c r="G40" s="621"/>
      <c r="H40" s="621"/>
      <c r="I40" s="621"/>
      <c r="J40" s="621"/>
      <c r="K40" s="621"/>
      <c r="L40" s="621"/>
      <c r="M40" s="621"/>
      <c r="N40" s="621"/>
      <c r="O40" s="621"/>
      <c r="P40" s="621"/>
      <c r="Q40" s="622"/>
      <c r="R40" s="623">
        <v>36161</v>
      </c>
      <c r="S40" s="624"/>
      <c r="T40" s="624"/>
      <c r="U40" s="624"/>
      <c r="V40" s="624"/>
      <c r="W40" s="624"/>
      <c r="X40" s="624"/>
      <c r="Y40" s="625"/>
      <c r="Z40" s="626">
        <v>0.5</v>
      </c>
      <c r="AA40" s="626"/>
      <c r="AB40" s="626"/>
      <c r="AC40" s="626"/>
      <c r="AD40" s="627" t="s">
        <v>130</v>
      </c>
      <c r="AE40" s="627"/>
      <c r="AF40" s="627"/>
      <c r="AG40" s="627"/>
      <c r="AH40" s="627"/>
      <c r="AI40" s="627"/>
      <c r="AJ40" s="627"/>
      <c r="AK40" s="627"/>
      <c r="AL40" s="628" t="s">
        <v>130</v>
      </c>
      <c r="AM40" s="629"/>
      <c r="AN40" s="629"/>
      <c r="AO40" s="630"/>
      <c r="AQ40" s="686" t="s">
        <v>351</v>
      </c>
      <c r="AR40" s="687"/>
      <c r="AS40" s="687"/>
      <c r="AT40" s="687"/>
      <c r="AU40" s="687"/>
      <c r="AV40" s="687"/>
      <c r="AW40" s="687"/>
      <c r="AX40" s="687"/>
      <c r="AY40" s="688"/>
      <c r="AZ40" s="623" t="s">
        <v>140</v>
      </c>
      <c r="BA40" s="624"/>
      <c r="BB40" s="624"/>
      <c r="BC40" s="624"/>
      <c r="BD40" s="644"/>
      <c r="BE40" s="644"/>
      <c r="BF40" s="669"/>
      <c r="BG40" s="673" t="s">
        <v>352</v>
      </c>
      <c r="BH40" s="674"/>
      <c r="BI40" s="674"/>
      <c r="BJ40" s="674"/>
      <c r="BK40" s="674"/>
      <c r="BL40" s="223"/>
      <c r="BM40" s="621" t="s">
        <v>353</v>
      </c>
      <c r="BN40" s="621"/>
      <c r="BO40" s="621"/>
      <c r="BP40" s="621"/>
      <c r="BQ40" s="621"/>
      <c r="BR40" s="621"/>
      <c r="BS40" s="621"/>
      <c r="BT40" s="621"/>
      <c r="BU40" s="622"/>
      <c r="BV40" s="623">
        <v>118</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7740</v>
      </c>
      <c r="CS40" s="624"/>
      <c r="CT40" s="624"/>
      <c r="CU40" s="624"/>
      <c r="CV40" s="624"/>
      <c r="CW40" s="624"/>
      <c r="CX40" s="624"/>
      <c r="CY40" s="625"/>
      <c r="CZ40" s="628">
        <v>0.1</v>
      </c>
      <c r="DA40" s="656"/>
      <c r="DB40" s="656"/>
      <c r="DC40" s="658"/>
      <c r="DD40" s="632" t="s">
        <v>130</v>
      </c>
      <c r="DE40" s="624"/>
      <c r="DF40" s="624"/>
      <c r="DG40" s="624"/>
      <c r="DH40" s="624"/>
      <c r="DI40" s="624"/>
      <c r="DJ40" s="624"/>
      <c r="DK40" s="625"/>
      <c r="DL40" s="632" t="s">
        <v>251</v>
      </c>
      <c r="DM40" s="624"/>
      <c r="DN40" s="624"/>
      <c r="DO40" s="624"/>
      <c r="DP40" s="624"/>
      <c r="DQ40" s="624"/>
      <c r="DR40" s="624"/>
      <c r="DS40" s="624"/>
      <c r="DT40" s="624"/>
      <c r="DU40" s="624"/>
      <c r="DV40" s="625"/>
      <c r="DW40" s="628" t="s">
        <v>140</v>
      </c>
      <c r="DX40" s="656"/>
      <c r="DY40" s="656"/>
      <c r="DZ40" s="656"/>
      <c r="EA40" s="656"/>
      <c r="EB40" s="656"/>
      <c r="EC40" s="657"/>
    </row>
    <row r="41" spans="2:133" ht="11.25" customHeight="1">
      <c r="B41" s="646" t="s">
        <v>355</v>
      </c>
      <c r="C41" s="647"/>
      <c r="D41" s="647"/>
      <c r="E41" s="647"/>
      <c r="F41" s="647"/>
      <c r="G41" s="647"/>
      <c r="H41" s="647"/>
      <c r="I41" s="647"/>
      <c r="J41" s="647"/>
      <c r="K41" s="647"/>
      <c r="L41" s="647"/>
      <c r="M41" s="647"/>
      <c r="N41" s="647"/>
      <c r="O41" s="647"/>
      <c r="P41" s="647"/>
      <c r="Q41" s="648"/>
      <c r="R41" s="695">
        <v>7581195</v>
      </c>
      <c r="S41" s="696"/>
      <c r="T41" s="696"/>
      <c r="U41" s="696"/>
      <c r="V41" s="696"/>
      <c r="W41" s="696"/>
      <c r="X41" s="696"/>
      <c r="Y41" s="700"/>
      <c r="Z41" s="701">
        <v>100</v>
      </c>
      <c r="AA41" s="701"/>
      <c r="AB41" s="701"/>
      <c r="AC41" s="701"/>
      <c r="AD41" s="702">
        <v>3064071</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101814</v>
      </c>
      <c r="BA41" s="624"/>
      <c r="BB41" s="624"/>
      <c r="BC41" s="624"/>
      <c r="BD41" s="644"/>
      <c r="BE41" s="644"/>
      <c r="BF41" s="669"/>
      <c r="BG41" s="673"/>
      <c r="BH41" s="674"/>
      <c r="BI41" s="674"/>
      <c r="BJ41" s="674"/>
      <c r="BK41" s="674"/>
      <c r="BL41" s="223"/>
      <c r="BM41" s="621" t="s">
        <v>357</v>
      </c>
      <c r="BN41" s="621"/>
      <c r="BO41" s="621"/>
      <c r="BP41" s="621"/>
      <c r="BQ41" s="621"/>
      <c r="BR41" s="621"/>
      <c r="BS41" s="621"/>
      <c r="BT41" s="621"/>
      <c r="BU41" s="622"/>
      <c r="BV41" s="623" t="s">
        <v>140</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140</v>
      </c>
      <c r="CS41" s="644"/>
      <c r="CT41" s="644"/>
      <c r="CU41" s="644"/>
      <c r="CV41" s="644"/>
      <c r="CW41" s="644"/>
      <c r="CX41" s="644"/>
      <c r="CY41" s="645"/>
      <c r="CZ41" s="628" t="s">
        <v>130</v>
      </c>
      <c r="DA41" s="656"/>
      <c r="DB41" s="656"/>
      <c r="DC41" s="658"/>
      <c r="DD41" s="632" t="s">
        <v>130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359</v>
      </c>
      <c r="AR42" s="693"/>
      <c r="AS42" s="693"/>
      <c r="AT42" s="693"/>
      <c r="AU42" s="693"/>
      <c r="AV42" s="693"/>
      <c r="AW42" s="693"/>
      <c r="AX42" s="693"/>
      <c r="AY42" s="694"/>
      <c r="AZ42" s="695">
        <v>208984</v>
      </c>
      <c r="BA42" s="696"/>
      <c r="BB42" s="696"/>
      <c r="BC42" s="696"/>
      <c r="BD42" s="682"/>
      <c r="BE42" s="682"/>
      <c r="BF42" s="684"/>
      <c r="BG42" s="675"/>
      <c r="BH42" s="676"/>
      <c r="BI42" s="676"/>
      <c r="BJ42" s="676"/>
      <c r="BK42" s="676"/>
      <c r="BL42" s="224"/>
      <c r="BM42" s="647" t="s">
        <v>360</v>
      </c>
      <c r="BN42" s="647"/>
      <c r="BO42" s="647"/>
      <c r="BP42" s="647"/>
      <c r="BQ42" s="647"/>
      <c r="BR42" s="647"/>
      <c r="BS42" s="647"/>
      <c r="BT42" s="647"/>
      <c r="BU42" s="648"/>
      <c r="BV42" s="695">
        <v>391</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793926</v>
      </c>
      <c r="CS42" s="644"/>
      <c r="CT42" s="644"/>
      <c r="CU42" s="644"/>
      <c r="CV42" s="644"/>
      <c r="CW42" s="644"/>
      <c r="CX42" s="644"/>
      <c r="CY42" s="645"/>
      <c r="CZ42" s="628">
        <v>10.8</v>
      </c>
      <c r="DA42" s="656"/>
      <c r="DB42" s="656"/>
      <c r="DC42" s="658"/>
      <c r="DD42" s="632">
        <v>240397</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362</v>
      </c>
      <c r="CD43" s="620" t="s">
        <v>363</v>
      </c>
      <c r="CE43" s="621"/>
      <c r="CF43" s="621"/>
      <c r="CG43" s="621"/>
      <c r="CH43" s="621"/>
      <c r="CI43" s="621"/>
      <c r="CJ43" s="621"/>
      <c r="CK43" s="621"/>
      <c r="CL43" s="621"/>
      <c r="CM43" s="621"/>
      <c r="CN43" s="621"/>
      <c r="CO43" s="621"/>
      <c r="CP43" s="621"/>
      <c r="CQ43" s="622"/>
      <c r="CR43" s="623">
        <v>31241</v>
      </c>
      <c r="CS43" s="644"/>
      <c r="CT43" s="644"/>
      <c r="CU43" s="644"/>
      <c r="CV43" s="644"/>
      <c r="CW43" s="644"/>
      <c r="CX43" s="644"/>
      <c r="CY43" s="645"/>
      <c r="CZ43" s="628">
        <v>0.4</v>
      </c>
      <c r="DA43" s="656"/>
      <c r="DB43" s="656"/>
      <c r="DC43" s="658"/>
      <c r="DD43" s="632">
        <v>25632</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793838</v>
      </c>
      <c r="CS44" s="624"/>
      <c r="CT44" s="624"/>
      <c r="CU44" s="624"/>
      <c r="CV44" s="624"/>
      <c r="CW44" s="624"/>
      <c r="CX44" s="624"/>
      <c r="CY44" s="625"/>
      <c r="CZ44" s="628">
        <v>10.8</v>
      </c>
      <c r="DA44" s="629"/>
      <c r="DB44" s="629"/>
      <c r="DC44" s="635"/>
      <c r="DD44" s="632">
        <v>240397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326828</v>
      </c>
      <c r="CS45" s="644"/>
      <c r="CT45" s="644"/>
      <c r="CU45" s="644"/>
      <c r="CV45" s="644"/>
      <c r="CW45" s="644"/>
      <c r="CX45" s="644"/>
      <c r="CY45" s="645"/>
      <c r="CZ45" s="628">
        <v>4.4000000000000004</v>
      </c>
      <c r="DA45" s="656"/>
      <c r="DB45" s="656"/>
      <c r="DC45" s="658"/>
      <c r="DD45" s="632">
        <v>140677</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368</v>
      </c>
      <c r="CG46" s="621"/>
      <c r="CH46" s="621"/>
      <c r="CI46" s="621"/>
      <c r="CJ46" s="621"/>
      <c r="CK46" s="621"/>
      <c r="CL46" s="621"/>
      <c r="CM46" s="621"/>
      <c r="CN46" s="621"/>
      <c r="CO46" s="621"/>
      <c r="CP46" s="621"/>
      <c r="CQ46" s="622"/>
      <c r="CR46" s="623">
        <v>322909</v>
      </c>
      <c r="CS46" s="624"/>
      <c r="CT46" s="624"/>
      <c r="CU46" s="624"/>
      <c r="CV46" s="624"/>
      <c r="CW46" s="624"/>
      <c r="CX46" s="624"/>
      <c r="CY46" s="625"/>
      <c r="CZ46" s="628">
        <v>4.4000000000000004</v>
      </c>
      <c r="DA46" s="629"/>
      <c r="DB46" s="629"/>
      <c r="DC46" s="635"/>
      <c r="DD46" s="632">
        <v>41819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369</v>
      </c>
      <c r="CG47" s="621"/>
      <c r="CH47" s="621"/>
      <c r="CI47" s="621"/>
      <c r="CJ47" s="621"/>
      <c r="CK47" s="621"/>
      <c r="CL47" s="621"/>
      <c r="CM47" s="621"/>
      <c r="CN47" s="621"/>
      <c r="CO47" s="621"/>
      <c r="CP47" s="621"/>
      <c r="CQ47" s="622"/>
      <c r="CR47" s="623">
        <v>88</v>
      </c>
      <c r="CS47" s="644"/>
      <c r="CT47" s="644"/>
      <c r="CU47" s="644"/>
      <c r="CV47" s="644"/>
      <c r="CW47" s="644"/>
      <c r="CX47" s="644"/>
      <c r="CY47" s="645"/>
      <c r="CZ47" s="628">
        <v>0</v>
      </c>
      <c r="DA47" s="656"/>
      <c r="DB47" s="656"/>
      <c r="DC47" s="658"/>
      <c r="DD47" s="632" t="s">
        <v>140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370</v>
      </c>
      <c r="CG48" s="621"/>
      <c r="CH48" s="621"/>
      <c r="CI48" s="621"/>
      <c r="CJ48" s="621"/>
      <c r="CK48" s="621"/>
      <c r="CL48" s="621"/>
      <c r="CM48" s="621"/>
      <c r="CN48" s="621"/>
      <c r="CO48" s="621"/>
      <c r="CP48" s="621"/>
      <c r="CQ48" s="622"/>
      <c r="CR48" s="623" t="s">
        <v>140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371</v>
      </c>
      <c r="CE49" s="647"/>
      <c r="CF49" s="647"/>
      <c r="CG49" s="647"/>
      <c r="CH49" s="647"/>
      <c r="CI49" s="647"/>
      <c r="CJ49" s="647"/>
      <c r="CK49" s="647"/>
      <c r="CL49" s="647"/>
      <c r="CM49" s="647"/>
      <c r="CN49" s="647"/>
      <c r="CO49" s="647"/>
      <c r="CP49" s="647"/>
      <c r="CQ49" s="648"/>
      <c r="CR49" s="695">
        <v>7384376</v>
      </c>
      <c r="CS49" s="682"/>
      <c r="CT49" s="682"/>
      <c r="CU49" s="682"/>
      <c r="CV49" s="682"/>
      <c r="CW49" s="682"/>
      <c r="CX49" s="682"/>
      <c r="CY49" s="711"/>
      <c r="CZ49" s="703">
        <v>100</v>
      </c>
      <c r="DA49" s="712"/>
      <c r="DB49" s="712"/>
      <c r="DC49" s="713"/>
      <c r="DD49" s="714">
        <v>3880670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d0yxC1b9e2rrmtfLgcIWgJ8wnMLrz/HsFY6zqVvd9VsP/Wgffh4Rprf63sLHBN42chiXEsPMqvZR0SKRgk96A==" saltValue="bfegSsw7sjy/f9N5A6D1a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394</v>
      </c>
      <c r="C7" s="750"/>
      <c r="D7" s="750"/>
      <c r="E7" s="750"/>
      <c r="F7" s="750"/>
      <c r="G7" s="750"/>
      <c r="H7" s="750"/>
      <c r="I7" s="750"/>
      <c r="J7" s="750"/>
      <c r="K7" s="750"/>
      <c r="L7" s="750"/>
      <c r="M7" s="750"/>
      <c r="N7" s="750"/>
      <c r="O7" s="750"/>
      <c r="P7" s="751"/>
      <c r="Q7" s="752">
        <v>7581</v>
      </c>
      <c r="R7" s="753"/>
      <c r="S7" s="753"/>
      <c r="T7" s="753"/>
      <c r="U7" s="753"/>
      <c r="V7" s="753">
        <v>7384</v>
      </c>
      <c r="W7" s="753"/>
      <c r="X7" s="753"/>
      <c r="Y7" s="753"/>
      <c r="Z7" s="753"/>
      <c r="AA7" s="753">
        <v>197</v>
      </c>
      <c r="AB7" s="753"/>
      <c r="AC7" s="753"/>
      <c r="AD7" s="753"/>
      <c r="AE7" s="754"/>
      <c r="AF7" s="755">
        <v>184</v>
      </c>
      <c r="AG7" s="756"/>
      <c r="AH7" s="756"/>
      <c r="AI7" s="756"/>
      <c r="AJ7" s="757"/>
      <c r="AK7" s="758">
        <v>363</v>
      </c>
      <c r="AL7" s="759"/>
      <c r="AM7" s="759"/>
      <c r="AN7" s="759"/>
      <c r="AO7" s="759"/>
      <c r="AP7" s="759">
        <v>5718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396</v>
      </c>
      <c r="B23" s="789" t="s">
        <v>397</v>
      </c>
      <c r="C23" s="790"/>
      <c r="D23" s="790"/>
      <c r="E23" s="790"/>
      <c r="F23" s="790"/>
      <c r="G23" s="790"/>
      <c r="H23" s="790"/>
      <c r="I23" s="790"/>
      <c r="J23" s="790"/>
      <c r="K23" s="790"/>
      <c r="L23" s="790"/>
      <c r="M23" s="790"/>
      <c r="N23" s="790"/>
      <c r="O23" s="790"/>
      <c r="P23" s="791"/>
      <c r="Q23" s="792">
        <v>7581</v>
      </c>
      <c r="R23" s="793"/>
      <c r="S23" s="793"/>
      <c r="T23" s="793"/>
      <c r="U23" s="793"/>
      <c r="V23" s="793">
        <v>7384</v>
      </c>
      <c r="W23" s="793"/>
      <c r="X23" s="793"/>
      <c r="Y23" s="793"/>
      <c r="Z23" s="793"/>
      <c r="AA23" s="793">
        <v>197</v>
      </c>
      <c r="AB23" s="793"/>
      <c r="AC23" s="793"/>
      <c r="AD23" s="793"/>
      <c r="AE23" s="794"/>
      <c r="AF23" s="795">
        <v>184</v>
      </c>
      <c r="AG23" s="793"/>
      <c r="AH23" s="793"/>
      <c r="AI23" s="793"/>
      <c r="AJ23" s="796"/>
      <c r="AK23" s="797"/>
      <c r="AL23" s="798"/>
      <c r="AM23" s="798"/>
      <c r="AN23" s="798"/>
      <c r="AO23" s="798"/>
      <c r="AP23" s="793">
        <v>5748</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409</v>
      </c>
      <c r="C28" s="750"/>
      <c r="D28" s="750"/>
      <c r="E28" s="750"/>
      <c r="F28" s="750"/>
      <c r="G28" s="750"/>
      <c r="H28" s="750"/>
      <c r="I28" s="750"/>
      <c r="J28" s="750"/>
      <c r="K28" s="750"/>
      <c r="L28" s="750"/>
      <c r="M28" s="750"/>
      <c r="N28" s="750"/>
      <c r="O28" s="750"/>
      <c r="P28" s="751"/>
      <c r="Q28" s="822">
        <v>1188</v>
      </c>
      <c r="R28" s="823"/>
      <c r="S28" s="823"/>
      <c r="T28" s="823"/>
      <c r="U28" s="823"/>
      <c r="V28" s="823">
        <v>1142</v>
      </c>
      <c r="W28" s="823"/>
      <c r="X28" s="823"/>
      <c r="Y28" s="823"/>
      <c r="Z28" s="823"/>
      <c r="AA28" s="823">
        <v>47</v>
      </c>
      <c r="AB28" s="823"/>
      <c r="AC28" s="823"/>
      <c r="AD28" s="823"/>
      <c r="AE28" s="824"/>
      <c r="AF28" s="825">
        <v>47</v>
      </c>
      <c r="AG28" s="823"/>
      <c r="AH28" s="823"/>
      <c r="AI28" s="823"/>
      <c r="AJ28" s="826"/>
      <c r="AK28" s="827">
        <v>41</v>
      </c>
      <c r="AL28" s="828"/>
      <c r="AM28" s="828"/>
      <c r="AN28" s="828"/>
      <c r="AO28" s="828"/>
      <c r="AP28" s="828" t="s">
        <v>580</v>
      </c>
      <c r="AQ28" s="828"/>
      <c r="AR28" s="828"/>
      <c r="AS28" s="828"/>
      <c r="AT28" s="828"/>
      <c r="AU28" s="828" t="s">
        <v>580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410</v>
      </c>
      <c r="C29" s="781"/>
      <c r="D29" s="781"/>
      <c r="E29" s="781"/>
      <c r="F29" s="781"/>
      <c r="G29" s="781"/>
      <c r="H29" s="781"/>
      <c r="I29" s="781"/>
      <c r="J29" s="781"/>
      <c r="K29" s="781"/>
      <c r="L29" s="781"/>
      <c r="M29" s="781"/>
      <c r="N29" s="781"/>
      <c r="O29" s="781"/>
      <c r="P29" s="782"/>
      <c r="Q29" s="783">
        <v>1004</v>
      </c>
      <c r="R29" s="784"/>
      <c r="S29" s="784"/>
      <c r="T29" s="784"/>
      <c r="U29" s="784"/>
      <c r="V29" s="784">
        <v>950</v>
      </c>
      <c r="W29" s="784"/>
      <c r="X29" s="784"/>
      <c r="Y29" s="784"/>
      <c r="Z29" s="784"/>
      <c r="AA29" s="784">
        <v>54</v>
      </c>
      <c r="AB29" s="784"/>
      <c r="AC29" s="784"/>
      <c r="AD29" s="784"/>
      <c r="AE29" s="785"/>
      <c r="AF29" s="786">
        <v>54</v>
      </c>
      <c r="AG29" s="787"/>
      <c r="AH29" s="787"/>
      <c r="AI29" s="787"/>
      <c r="AJ29" s="788"/>
      <c r="AK29" s="834">
        <v>145</v>
      </c>
      <c r="AL29" s="830"/>
      <c r="AM29" s="830"/>
      <c r="AN29" s="830"/>
      <c r="AO29" s="830"/>
      <c r="AP29" s="830" t="s">
        <v>580</v>
      </c>
      <c r="AQ29" s="830"/>
      <c r="AR29" s="830"/>
      <c r="AS29" s="830"/>
      <c r="AT29" s="830"/>
      <c r="AU29" s="830" t="s">
        <v>580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411</v>
      </c>
      <c r="C30" s="781"/>
      <c r="D30" s="781"/>
      <c r="E30" s="781"/>
      <c r="F30" s="781"/>
      <c r="G30" s="781"/>
      <c r="H30" s="781"/>
      <c r="I30" s="781"/>
      <c r="J30" s="781"/>
      <c r="K30" s="781"/>
      <c r="L30" s="781"/>
      <c r="M30" s="781"/>
      <c r="N30" s="781"/>
      <c r="O30" s="781"/>
      <c r="P30" s="782"/>
      <c r="Q30" s="783">
        <v>7</v>
      </c>
      <c r="R30" s="784"/>
      <c r="S30" s="784"/>
      <c r="T30" s="784"/>
      <c r="U30" s="784"/>
      <c r="V30" s="784">
        <v>4</v>
      </c>
      <c r="W30" s="784"/>
      <c r="X30" s="784"/>
      <c r="Y30" s="784"/>
      <c r="Z30" s="784"/>
      <c r="AA30" s="784">
        <v>3</v>
      </c>
      <c r="AB30" s="784"/>
      <c r="AC30" s="784"/>
      <c r="AD30" s="784"/>
      <c r="AE30" s="785"/>
      <c r="AF30" s="786">
        <v>3</v>
      </c>
      <c r="AG30" s="787"/>
      <c r="AH30" s="787"/>
      <c r="AI30" s="787"/>
      <c r="AJ30" s="788"/>
      <c r="AK30" s="834">
        <v>2</v>
      </c>
      <c r="AL30" s="830"/>
      <c r="AM30" s="830"/>
      <c r="AN30" s="830"/>
      <c r="AO30" s="830"/>
      <c r="AP30" s="830" t="s">
        <v>580</v>
      </c>
      <c r="AQ30" s="830"/>
      <c r="AR30" s="830"/>
      <c r="AS30" s="830"/>
      <c r="AT30" s="830"/>
      <c r="AU30" s="830" t="s">
        <v>580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412</v>
      </c>
      <c r="C31" s="781"/>
      <c r="D31" s="781"/>
      <c r="E31" s="781"/>
      <c r="F31" s="781"/>
      <c r="G31" s="781"/>
      <c r="H31" s="781"/>
      <c r="I31" s="781"/>
      <c r="J31" s="781"/>
      <c r="K31" s="781"/>
      <c r="L31" s="781"/>
      <c r="M31" s="781"/>
      <c r="N31" s="781"/>
      <c r="O31" s="781"/>
      <c r="P31" s="782"/>
      <c r="Q31" s="783">
        <v>110</v>
      </c>
      <c r="R31" s="784"/>
      <c r="S31" s="784"/>
      <c r="T31" s="784"/>
      <c r="U31" s="784"/>
      <c r="V31" s="784">
        <v>109</v>
      </c>
      <c r="W31" s="784"/>
      <c r="X31" s="784"/>
      <c r="Y31" s="784"/>
      <c r="Z31" s="784"/>
      <c r="AA31" s="784">
        <v>1</v>
      </c>
      <c r="AB31" s="784"/>
      <c r="AC31" s="784"/>
      <c r="AD31" s="784"/>
      <c r="AE31" s="785"/>
      <c r="AF31" s="786">
        <v>1</v>
      </c>
      <c r="AG31" s="787"/>
      <c r="AH31" s="787"/>
      <c r="AI31" s="787"/>
      <c r="AJ31" s="788"/>
      <c r="AK31" s="834">
        <v>42</v>
      </c>
      <c r="AL31" s="830"/>
      <c r="AM31" s="830"/>
      <c r="AN31" s="830"/>
      <c r="AO31" s="830"/>
      <c r="AP31" s="830" t="s">
        <v>580</v>
      </c>
      <c r="AQ31" s="830"/>
      <c r="AR31" s="830"/>
      <c r="AS31" s="830"/>
      <c r="AT31" s="830"/>
      <c r="AU31" s="830" t="s">
        <v>580</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413</v>
      </c>
      <c r="C32" s="781"/>
      <c r="D32" s="781"/>
      <c r="E32" s="781"/>
      <c r="F32" s="781"/>
      <c r="G32" s="781"/>
      <c r="H32" s="781"/>
      <c r="I32" s="781"/>
      <c r="J32" s="781"/>
      <c r="K32" s="781"/>
      <c r="L32" s="781"/>
      <c r="M32" s="781"/>
      <c r="N32" s="781"/>
      <c r="O32" s="781"/>
      <c r="P32" s="782"/>
      <c r="Q32" s="783">
        <v>98</v>
      </c>
      <c r="R32" s="784"/>
      <c r="S32" s="784"/>
      <c r="T32" s="784"/>
      <c r="U32" s="784"/>
      <c r="V32" s="784">
        <v>104</v>
      </c>
      <c r="W32" s="784"/>
      <c r="X32" s="784"/>
      <c r="Y32" s="784"/>
      <c r="Z32" s="784"/>
      <c r="AA32" s="784">
        <v>-6</v>
      </c>
      <c r="AB32" s="784"/>
      <c r="AC32" s="784"/>
      <c r="AD32" s="784"/>
      <c r="AE32" s="785"/>
      <c r="AF32" s="786">
        <v>200</v>
      </c>
      <c r="AG32" s="787"/>
      <c r="AH32" s="787"/>
      <c r="AI32" s="787"/>
      <c r="AJ32" s="788"/>
      <c r="AK32" s="834">
        <v>19</v>
      </c>
      <c r="AL32" s="830"/>
      <c r="AM32" s="830"/>
      <c r="AN32" s="830"/>
      <c r="AO32" s="830"/>
      <c r="AP32" s="830">
        <v>468</v>
      </c>
      <c r="AQ32" s="830"/>
      <c r="AR32" s="830"/>
      <c r="AS32" s="830"/>
      <c r="AT32" s="830"/>
      <c r="AU32" s="830">
        <v>234</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396</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304</v>
      </c>
      <c r="AG63" s="844"/>
      <c r="AH63" s="844"/>
      <c r="AI63" s="844"/>
      <c r="AJ63" s="845"/>
      <c r="AK63" s="846"/>
      <c r="AL63" s="841"/>
      <c r="AM63" s="841"/>
      <c r="AN63" s="841"/>
      <c r="AO63" s="841"/>
      <c r="AP63" s="844">
        <v>468</v>
      </c>
      <c r="AQ63" s="844"/>
      <c r="AR63" s="844"/>
      <c r="AS63" s="844"/>
      <c r="AT63" s="844"/>
      <c r="AU63" s="844">
        <v>234</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418</v>
      </c>
      <c r="B66" s="728"/>
      <c r="C66" s="728"/>
      <c r="D66" s="728"/>
      <c r="E66" s="728"/>
      <c r="F66" s="728"/>
      <c r="G66" s="728"/>
      <c r="H66" s="728"/>
      <c r="I66" s="728"/>
      <c r="J66" s="728"/>
      <c r="K66" s="728"/>
      <c r="L66" s="728"/>
      <c r="M66" s="728"/>
      <c r="N66" s="728"/>
      <c r="O66" s="728"/>
      <c r="P66" s="729"/>
      <c r="Q66" s="733" t="s">
        <v>401</v>
      </c>
      <c r="R66" s="734"/>
      <c r="S66" s="734"/>
      <c r="T66" s="734"/>
      <c r="U66" s="735"/>
      <c r="V66" s="733" t="s">
        <v>419</v>
      </c>
      <c r="W66" s="734"/>
      <c r="X66" s="734"/>
      <c r="Y66" s="734"/>
      <c r="Z66" s="735"/>
      <c r="AA66" s="733" t="s">
        <v>403</v>
      </c>
      <c r="AB66" s="734"/>
      <c r="AC66" s="734"/>
      <c r="AD66" s="734"/>
      <c r="AE66" s="735"/>
      <c r="AF66" s="854" t="s">
        <v>420</v>
      </c>
      <c r="AG66" s="815"/>
      <c r="AH66" s="815"/>
      <c r="AI66" s="815"/>
      <c r="AJ66" s="855"/>
      <c r="AK66" s="733" t="s">
        <v>405</v>
      </c>
      <c r="AL66" s="728"/>
      <c r="AM66" s="728"/>
      <c r="AN66" s="728"/>
      <c r="AO66" s="729"/>
      <c r="AP66" s="733" t="s">
        <v>421</v>
      </c>
      <c r="AQ66" s="734"/>
      <c r="AR66" s="734"/>
      <c r="AS66" s="734"/>
      <c r="AT66" s="735"/>
      <c r="AU66" s="733" t="s">
        <v>422</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581</v>
      </c>
      <c r="C68" s="870"/>
      <c r="D68" s="870"/>
      <c r="E68" s="870"/>
      <c r="F68" s="870"/>
      <c r="G68" s="870"/>
      <c r="H68" s="870"/>
      <c r="I68" s="870"/>
      <c r="J68" s="870"/>
      <c r="K68" s="870"/>
      <c r="L68" s="870"/>
      <c r="M68" s="870"/>
      <c r="N68" s="870"/>
      <c r="O68" s="870"/>
      <c r="P68" s="871"/>
      <c r="Q68" s="872">
        <v>1703</v>
      </c>
      <c r="R68" s="866"/>
      <c r="S68" s="866"/>
      <c r="T68" s="866"/>
      <c r="U68" s="866"/>
      <c r="V68" s="866">
        <v>1621</v>
      </c>
      <c r="W68" s="866"/>
      <c r="X68" s="866"/>
      <c r="Y68" s="866"/>
      <c r="Z68" s="866"/>
      <c r="AA68" s="866">
        <v>82</v>
      </c>
      <c r="AB68" s="866"/>
      <c r="AC68" s="866"/>
      <c r="AD68" s="866"/>
      <c r="AE68" s="866"/>
      <c r="AF68" s="866">
        <v>78</v>
      </c>
      <c r="AG68" s="866"/>
      <c r="AH68" s="866"/>
      <c r="AI68" s="866"/>
      <c r="AJ68" s="866"/>
      <c r="AK68" s="866">
        <v>52</v>
      </c>
      <c r="AL68" s="866"/>
      <c r="AM68" s="866"/>
      <c r="AN68" s="866"/>
      <c r="AO68" s="866"/>
      <c r="AP68" s="866" t="s">
        <v>586</v>
      </c>
      <c r="AQ68" s="866"/>
      <c r="AR68" s="866"/>
      <c r="AS68" s="866"/>
      <c r="AT68" s="866"/>
      <c r="AU68" s="866">
        <v>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v>2055</v>
      </c>
      <c r="R69" s="830"/>
      <c r="S69" s="830"/>
      <c r="T69" s="830"/>
      <c r="U69" s="830"/>
      <c r="V69" s="830">
        <v>2042</v>
      </c>
      <c r="W69" s="830"/>
      <c r="X69" s="830"/>
      <c r="Y69" s="830"/>
      <c r="Z69" s="830"/>
      <c r="AA69" s="830">
        <v>13</v>
      </c>
      <c r="AB69" s="830"/>
      <c r="AC69" s="830"/>
      <c r="AD69" s="830"/>
      <c r="AE69" s="830"/>
      <c r="AF69" s="830">
        <v>13</v>
      </c>
      <c r="AG69" s="830"/>
      <c r="AH69" s="830"/>
      <c r="AI69" s="830"/>
      <c r="AJ69" s="830"/>
      <c r="AK69" s="830">
        <v>75</v>
      </c>
      <c r="AL69" s="830"/>
      <c r="AM69" s="830"/>
      <c r="AN69" s="830"/>
      <c r="AO69" s="830"/>
      <c r="AP69" s="830">
        <v>373</v>
      </c>
      <c r="AQ69" s="830"/>
      <c r="AR69" s="830"/>
      <c r="AS69" s="830"/>
      <c r="AT69" s="830"/>
      <c r="AU69" s="830">
        <v>37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11751</v>
      </c>
      <c r="R70" s="830"/>
      <c r="S70" s="830"/>
      <c r="T70" s="830"/>
      <c r="U70" s="830"/>
      <c r="V70" s="830">
        <v>11426</v>
      </c>
      <c r="W70" s="830"/>
      <c r="X70" s="830"/>
      <c r="Y70" s="830"/>
      <c r="Z70" s="830"/>
      <c r="AA70" s="830">
        <v>325</v>
      </c>
      <c r="AB70" s="830"/>
      <c r="AC70" s="830"/>
      <c r="AD70" s="830"/>
      <c r="AE70" s="830"/>
      <c r="AF70" s="830">
        <v>325</v>
      </c>
      <c r="AG70" s="830"/>
      <c r="AH70" s="830"/>
      <c r="AI70" s="830"/>
      <c r="AJ70" s="830"/>
      <c r="AK70" s="830">
        <v>326</v>
      </c>
      <c r="AL70" s="830"/>
      <c r="AM70" s="830"/>
      <c r="AN70" s="830"/>
      <c r="AO70" s="830"/>
      <c r="AP70" s="830">
        <v>50</v>
      </c>
      <c r="AQ70" s="830"/>
      <c r="AR70" s="830"/>
      <c r="AS70" s="830"/>
      <c r="AT70" s="830"/>
      <c r="AU70" s="830" t="s">
        <v>580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584</v>
      </c>
      <c r="C71" s="874"/>
      <c r="D71" s="874"/>
      <c r="E71" s="874"/>
      <c r="F71" s="874"/>
      <c r="G71" s="874"/>
      <c r="H71" s="874"/>
      <c r="I71" s="874"/>
      <c r="J71" s="874"/>
      <c r="K71" s="874"/>
      <c r="L71" s="874"/>
      <c r="M71" s="874"/>
      <c r="N71" s="874"/>
      <c r="O71" s="874"/>
      <c r="P71" s="875"/>
      <c r="Q71" s="876">
        <v>84</v>
      </c>
      <c r="R71" s="830"/>
      <c r="S71" s="830"/>
      <c r="T71" s="830"/>
      <c r="U71" s="830"/>
      <c r="V71" s="830">
        <v>79</v>
      </c>
      <c r="W71" s="830"/>
      <c r="X71" s="830"/>
      <c r="Y71" s="830"/>
      <c r="Z71" s="830"/>
      <c r="AA71" s="830">
        <v>5</v>
      </c>
      <c r="AB71" s="830"/>
      <c r="AC71" s="830"/>
      <c r="AD71" s="830"/>
      <c r="AE71" s="830"/>
      <c r="AF71" s="830">
        <v>5</v>
      </c>
      <c r="AG71" s="830"/>
      <c r="AH71" s="830"/>
      <c r="AI71" s="830"/>
      <c r="AJ71" s="830"/>
      <c r="AK71" s="830">
        <v>5</v>
      </c>
      <c r="AL71" s="830"/>
      <c r="AM71" s="830"/>
      <c r="AN71" s="830"/>
      <c r="AO71" s="830"/>
      <c r="AP71" s="830" t="s">
        <v>580</v>
      </c>
      <c r="AQ71" s="830"/>
      <c r="AR71" s="830"/>
      <c r="AS71" s="830"/>
      <c r="AT71" s="830"/>
      <c r="AU71" s="830" t="s">
        <v>580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585</v>
      </c>
      <c r="C72" s="874"/>
      <c r="D72" s="874"/>
      <c r="E72" s="874"/>
      <c r="F72" s="874"/>
      <c r="G72" s="874"/>
      <c r="H72" s="874"/>
      <c r="I72" s="874"/>
      <c r="J72" s="874"/>
      <c r="K72" s="874"/>
      <c r="L72" s="874"/>
      <c r="M72" s="874"/>
      <c r="N72" s="874"/>
      <c r="O72" s="874"/>
      <c r="P72" s="875"/>
      <c r="Q72" s="876">
        <v>288382</v>
      </c>
      <c r="R72" s="830"/>
      <c r="S72" s="830"/>
      <c r="T72" s="830"/>
      <c r="U72" s="830"/>
      <c r="V72" s="830">
        <v>283191</v>
      </c>
      <c r="W72" s="830"/>
      <c r="X72" s="830"/>
      <c r="Y72" s="830"/>
      <c r="Z72" s="830"/>
      <c r="AA72" s="830">
        <v>5190</v>
      </c>
      <c r="AB72" s="830"/>
      <c r="AC72" s="830"/>
      <c r="AD72" s="830"/>
      <c r="AE72" s="830"/>
      <c r="AF72" s="830">
        <v>5190</v>
      </c>
      <c r="AG72" s="830"/>
      <c r="AH72" s="830"/>
      <c r="AI72" s="830"/>
      <c r="AJ72" s="830"/>
      <c r="AK72" s="830" t="s">
        <v>580</v>
      </c>
      <c r="AL72" s="830"/>
      <c r="AM72" s="830"/>
      <c r="AN72" s="830"/>
      <c r="AO72" s="830"/>
      <c r="AP72" s="830" t="s">
        <v>580</v>
      </c>
      <c r="AQ72" s="830"/>
      <c r="AR72" s="830"/>
      <c r="AS72" s="830"/>
      <c r="AT72" s="830"/>
      <c r="AU72" s="830" t="s">
        <v>580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396</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5611</v>
      </c>
      <c r="AG88" s="844"/>
      <c r="AH88" s="844"/>
      <c r="AI88" s="844"/>
      <c r="AJ88" s="844"/>
      <c r="AK88" s="841"/>
      <c r="AL88" s="841"/>
      <c r="AM88" s="841"/>
      <c r="AN88" s="841"/>
      <c r="AO88" s="841"/>
      <c r="AP88" s="844">
        <v>423</v>
      </c>
      <c r="AQ88" s="844"/>
      <c r="AR88" s="844"/>
      <c r="AS88" s="844"/>
      <c r="AT88" s="844"/>
      <c r="AU88" s="844">
        <v>39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314</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314</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314</v>
      </c>
      <c r="DR109" s="893"/>
      <c r="DS109" s="893"/>
      <c r="DT109" s="893"/>
      <c r="DU109" s="894"/>
      <c r="DV109" s="892" t="s">
        <v>434</v>
      </c>
      <c r="DW109" s="893"/>
      <c r="DX109" s="893"/>
      <c r="DY109" s="893"/>
      <c r="DZ109" s="895"/>
    </row>
    <row r="110" spans="1:131" s="230" customFormat="1" ht="26.25" customHeight="1">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546923</v>
      </c>
      <c r="AB110" s="900"/>
      <c r="AC110" s="900"/>
      <c r="AD110" s="900"/>
      <c r="AE110" s="901"/>
      <c r="AF110" s="902">
        <v>573455</v>
      </c>
      <c r="AG110" s="900"/>
      <c r="AH110" s="900"/>
      <c r="AI110" s="900"/>
      <c r="AJ110" s="901"/>
      <c r="AK110" s="902">
        <v>604021</v>
      </c>
      <c r="AL110" s="900"/>
      <c r="AM110" s="900"/>
      <c r="AN110" s="900"/>
      <c r="AO110" s="901"/>
      <c r="AP110" s="903">
        <v>23</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5763109</v>
      </c>
      <c r="BR110" s="931"/>
      <c r="BS110" s="931"/>
      <c r="BT110" s="931"/>
      <c r="BU110" s="931"/>
      <c r="BV110" s="931">
        <v>5818428</v>
      </c>
      <c r="BW110" s="931"/>
      <c r="BX110" s="931"/>
      <c r="BY110" s="931"/>
      <c r="BZ110" s="931"/>
      <c r="CA110" s="931">
        <v>5718234</v>
      </c>
      <c r="CB110" s="931"/>
      <c r="CC110" s="931"/>
      <c r="CD110" s="931"/>
      <c r="CE110" s="931"/>
      <c r="CF110" s="944">
        <v>218.2</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398</v>
      </c>
      <c r="DH110" s="931"/>
      <c r="DI110" s="931"/>
      <c r="DJ110" s="931"/>
      <c r="DK110" s="931"/>
      <c r="DL110" s="931" t="s">
        <v>440</v>
      </c>
      <c r="DM110" s="931"/>
      <c r="DN110" s="931"/>
      <c r="DO110" s="931"/>
      <c r="DP110" s="931"/>
      <c r="DQ110" s="931" t="s">
        <v>440</v>
      </c>
      <c r="DR110" s="931"/>
      <c r="DS110" s="931"/>
      <c r="DT110" s="931"/>
      <c r="DU110" s="931"/>
      <c r="DV110" s="932" t="s">
        <v>398</v>
      </c>
      <c r="DW110" s="932"/>
      <c r="DX110" s="932"/>
      <c r="DY110" s="932"/>
      <c r="DZ110" s="933"/>
    </row>
    <row r="111" spans="1:131" s="230" customFormat="1" ht="26.25" customHeight="1">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398</v>
      </c>
      <c r="AB111" s="938"/>
      <c r="AC111" s="938"/>
      <c r="AD111" s="938"/>
      <c r="AE111" s="939"/>
      <c r="AF111" s="940" t="s">
        <v>440</v>
      </c>
      <c r="AG111" s="938"/>
      <c r="AH111" s="938"/>
      <c r="AI111" s="938"/>
      <c r="AJ111" s="939"/>
      <c r="AK111" s="940" t="s">
        <v>130</v>
      </c>
      <c r="AL111" s="938"/>
      <c r="AM111" s="938"/>
      <c r="AN111" s="938"/>
      <c r="AO111" s="939"/>
      <c r="AP111" s="941" t="s">
        <v>440</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424726</v>
      </c>
      <c r="BR111" s="926"/>
      <c r="BS111" s="926"/>
      <c r="BT111" s="926"/>
      <c r="BU111" s="926"/>
      <c r="BV111" s="926">
        <v>324620</v>
      </c>
      <c r="BW111" s="926"/>
      <c r="BX111" s="926"/>
      <c r="BY111" s="926"/>
      <c r="BZ111" s="926"/>
      <c r="CA111" s="926">
        <v>202106</v>
      </c>
      <c r="CB111" s="926"/>
      <c r="CC111" s="926"/>
      <c r="CD111" s="926"/>
      <c r="CE111" s="926"/>
      <c r="CF111" s="920">
        <v>7.7</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440</v>
      </c>
      <c r="DH111" s="926"/>
      <c r="DI111" s="926"/>
      <c r="DJ111" s="926"/>
      <c r="DK111" s="926"/>
      <c r="DL111" s="926" t="s">
        <v>440</v>
      </c>
      <c r="DM111" s="926"/>
      <c r="DN111" s="926"/>
      <c r="DO111" s="926"/>
      <c r="DP111" s="926"/>
      <c r="DQ111" s="926" t="s">
        <v>130</v>
      </c>
      <c r="DR111" s="926"/>
      <c r="DS111" s="926"/>
      <c r="DT111" s="926"/>
      <c r="DU111" s="926"/>
      <c r="DV111" s="927" t="s">
        <v>440</v>
      </c>
      <c r="DW111" s="927"/>
      <c r="DX111" s="927"/>
      <c r="DY111" s="927"/>
      <c r="DZ111" s="928"/>
    </row>
    <row r="112" spans="1:131" s="230" customFormat="1" ht="26.25" customHeight="1">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130</v>
      </c>
      <c r="AG112" s="959"/>
      <c r="AH112" s="959"/>
      <c r="AI112" s="959"/>
      <c r="AJ112" s="960"/>
      <c r="AK112" s="961" t="s">
        <v>440</v>
      </c>
      <c r="AL112" s="959"/>
      <c r="AM112" s="959"/>
      <c r="AN112" s="959"/>
      <c r="AO112" s="960"/>
      <c r="AP112" s="962" t="s">
        <v>130</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270533</v>
      </c>
      <c r="BR112" s="926"/>
      <c r="BS112" s="926"/>
      <c r="BT112" s="926"/>
      <c r="BU112" s="926"/>
      <c r="BV112" s="926">
        <v>252245</v>
      </c>
      <c r="BW112" s="926"/>
      <c r="BX112" s="926"/>
      <c r="BY112" s="926"/>
      <c r="BZ112" s="926"/>
      <c r="CA112" s="926">
        <v>235478</v>
      </c>
      <c r="CB112" s="926"/>
      <c r="CC112" s="926"/>
      <c r="CD112" s="926"/>
      <c r="CE112" s="926"/>
      <c r="CF112" s="920">
        <v>9</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424726</v>
      </c>
      <c r="DH112" s="926"/>
      <c r="DI112" s="926"/>
      <c r="DJ112" s="926"/>
      <c r="DK112" s="926"/>
      <c r="DL112" s="926">
        <v>324620</v>
      </c>
      <c r="DM112" s="926"/>
      <c r="DN112" s="926"/>
      <c r="DO112" s="926"/>
      <c r="DP112" s="926"/>
      <c r="DQ112" s="926">
        <v>202106</v>
      </c>
      <c r="DR112" s="926"/>
      <c r="DS112" s="926"/>
      <c r="DT112" s="926"/>
      <c r="DU112" s="926"/>
      <c r="DV112" s="927">
        <v>7.7</v>
      </c>
      <c r="DW112" s="927"/>
      <c r="DX112" s="927"/>
      <c r="DY112" s="927"/>
      <c r="DZ112" s="928"/>
    </row>
    <row r="113" spans="1:130" s="230" customFormat="1" ht="26.25" customHeight="1">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13200</v>
      </c>
      <c r="AB113" s="938"/>
      <c r="AC113" s="938"/>
      <c r="AD113" s="938"/>
      <c r="AE113" s="939"/>
      <c r="AF113" s="940">
        <v>18100</v>
      </c>
      <c r="AG113" s="938"/>
      <c r="AH113" s="938"/>
      <c r="AI113" s="938"/>
      <c r="AJ113" s="939"/>
      <c r="AK113" s="940">
        <v>18800</v>
      </c>
      <c r="AL113" s="938"/>
      <c r="AM113" s="938"/>
      <c r="AN113" s="938"/>
      <c r="AO113" s="939"/>
      <c r="AP113" s="941">
        <v>0.7</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114081</v>
      </c>
      <c r="BR113" s="926"/>
      <c r="BS113" s="926"/>
      <c r="BT113" s="926"/>
      <c r="BU113" s="926"/>
      <c r="BV113" s="926">
        <v>67925</v>
      </c>
      <c r="BW113" s="926"/>
      <c r="BX113" s="926"/>
      <c r="BY113" s="926"/>
      <c r="BZ113" s="926"/>
      <c r="CA113" s="926">
        <v>39787</v>
      </c>
      <c r="CB113" s="926"/>
      <c r="CC113" s="926"/>
      <c r="CD113" s="926"/>
      <c r="CE113" s="926"/>
      <c r="CF113" s="920">
        <v>1.5</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440</v>
      </c>
      <c r="DR113" s="959"/>
      <c r="DS113" s="959"/>
      <c r="DT113" s="959"/>
      <c r="DU113" s="960"/>
      <c r="DV113" s="962" t="s">
        <v>440</v>
      </c>
      <c r="DW113" s="963"/>
      <c r="DX113" s="963"/>
      <c r="DY113" s="963"/>
      <c r="DZ113" s="964"/>
    </row>
    <row r="114" spans="1:130" s="230" customFormat="1" ht="26.25" customHeight="1">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45016</v>
      </c>
      <c r="AB114" s="959"/>
      <c r="AC114" s="959"/>
      <c r="AD114" s="959"/>
      <c r="AE114" s="960"/>
      <c r="AF114" s="961">
        <v>42444</v>
      </c>
      <c r="AG114" s="959"/>
      <c r="AH114" s="959"/>
      <c r="AI114" s="959"/>
      <c r="AJ114" s="960"/>
      <c r="AK114" s="961">
        <v>38741</v>
      </c>
      <c r="AL114" s="959"/>
      <c r="AM114" s="959"/>
      <c r="AN114" s="959"/>
      <c r="AO114" s="960"/>
      <c r="AP114" s="962">
        <v>1.5</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300494</v>
      </c>
      <c r="BR114" s="926"/>
      <c r="BS114" s="926"/>
      <c r="BT114" s="926"/>
      <c r="BU114" s="926"/>
      <c r="BV114" s="926">
        <v>199460</v>
      </c>
      <c r="BW114" s="926"/>
      <c r="BX114" s="926"/>
      <c r="BY114" s="926"/>
      <c r="BZ114" s="926"/>
      <c r="CA114" s="926">
        <v>108391</v>
      </c>
      <c r="CB114" s="926"/>
      <c r="CC114" s="926"/>
      <c r="CD114" s="926"/>
      <c r="CE114" s="926"/>
      <c r="CF114" s="920">
        <v>4.0999999999999996</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440</v>
      </c>
      <c r="DR114" s="959"/>
      <c r="DS114" s="959"/>
      <c r="DT114" s="959"/>
      <c r="DU114" s="960"/>
      <c r="DV114" s="962" t="s">
        <v>440</v>
      </c>
      <c r="DW114" s="963"/>
      <c r="DX114" s="963"/>
      <c r="DY114" s="963"/>
      <c r="DZ114" s="964"/>
    </row>
    <row r="115" spans="1:130" s="230" customFormat="1" ht="26.25" customHeight="1">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73</v>
      </c>
      <c r="AB115" s="938"/>
      <c r="AC115" s="938"/>
      <c r="AD115" s="938"/>
      <c r="AE115" s="939"/>
      <c r="AF115" s="940">
        <v>53</v>
      </c>
      <c r="AG115" s="938"/>
      <c r="AH115" s="938"/>
      <c r="AI115" s="938"/>
      <c r="AJ115" s="939"/>
      <c r="AK115" s="940">
        <v>42</v>
      </c>
      <c r="AL115" s="938"/>
      <c r="AM115" s="938"/>
      <c r="AN115" s="938"/>
      <c r="AO115" s="939"/>
      <c r="AP115" s="941">
        <v>0</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440</v>
      </c>
      <c r="DW115" s="963"/>
      <c r="DX115" s="963"/>
      <c r="DY115" s="963"/>
      <c r="DZ115" s="964"/>
    </row>
    <row r="116" spans="1:130" s="230" customFormat="1" ht="26.25" customHeight="1">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605212</v>
      </c>
      <c r="AB117" s="979"/>
      <c r="AC117" s="979"/>
      <c r="AD117" s="979"/>
      <c r="AE117" s="980"/>
      <c r="AF117" s="981">
        <v>634052</v>
      </c>
      <c r="AG117" s="979"/>
      <c r="AH117" s="979"/>
      <c r="AI117" s="979"/>
      <c r="AJ117" s="980"/>
      <c r="AK117" s="981">
        <v>661604</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398</v>
      </c>
      <c r="BR117" s="926"/>
      <c r="BS117" s="926"/>
      <c r="BT117" s="926"/>
      <c r="BU117" s="926"/>
      <c r="BV117" s="926" t="s">
        <v>398</v>
      </c>
      <c r="BW117" s="926"/>
      <c r="BX117" s="926"/>
      <c r="BY117" s="926"/>
      <c r="BZ117" s="926"/>
      <c r="CA117" s="926" t="s">
        <v>130</v>
      </c>
      <c r="CB117" s="926"/>
      <c r="CC117" s="926"/>
      <c r="CD117" s="926"/>
      <c r="CE117" s="926"/>
      <c r="CF117" s="920" t="s">
        <v>130</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398</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314</v>
      </c>
      <c r="AL118" s="893"/>
      <c r="AM118" s="893"/>
      <c r="AN118" s="893"/>
      <c r="AO118" s="894"/>
      <c r="AP118" s="970" t="s">
        <v>434</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398</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398</v>
      </c>
      <c r="DM118" s="959"/>
      <c r="DN118" s="959"/>
      <c r="DO118" s="959"/>
      <c r="DP118" s="960"/>
      <c r="DQ118" s="961" t="s">
        <v>130</v>
      </c>
      <c r="DR118" s="959"/>
      <c r="DS118" s="959"/>
      <c r="DT118" s="959"/>
      <c r="DU118" s="960"/>
      <c r="DV118" s="962" t="s">
        <v>398</v>
      </c>
      <c r="DW118" s="963"/>
      <c r="DX118" s="963"/>
      <c r="DY118" s="963"/>
      <c r="DZ118" s="964"/>
    </row>
    <row r="119" spans="1:130" s="230" customFormat="1" ht="26.25" customHeight="1">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398</v>
      </c>
      <c r="AB119" s="900"/>
      <c r="AC119" s="900"/>
      <c r="AD119" s="900"/>
      <c r="AE119" s="901"/>
      <c r="AF119" s="902" t="s">
        <v>398</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465</v>
      </c>
      <c r="BP119" s="1005"/>
      <c r="BQ119" s="999">
        <v>6872943</v>
      </c>
      <c r="BR119" s="1000"/>
      <c r="BS119" s="1000"/>
      <c r="BT119" s="1000"/>
      <c r="BU119" s="1000"/>
      <c r="BV119" s="1000">
        <v>6662678</v>
      </c>
      <c r="BW119" s="1000"/>
      <c r="BX119" s="1000"/>
      <c r="BY119" s="1000"/>
      <c r="BZ119" s="1000"/>
      <c r="CA119" s="1000">
        <v>6303996</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398</v>
      </c>
      <c r="AG120" s="959"/>
      <c r="AH120" s="959"/>
      <c r="AI120" s="959"/>
      <c r="AJ120" s="960"/>
      <c r="AK120" s="961" t="s">
        <v>130</v>
      </c>
      <c r="AL120" s="959"/>
      <c r="AM120" s="959"/>
      <c r="AN120" s="959"/>
      <c r="AO120" s="960"/>
      <c r="AP120" s="962" t="s">
        <v>398</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3101237</v>
      </c>
      <c r="BR120" s="931"/>
      <c r="BS120" s="931"/>
      <c r="BT120" s="931"/>
      <c r="BU120" s="931"/>
      <c r="BV120" s="931">
        <v>3887398</v>
      </c>
      <c r="BW120" s="931"/>
      <c r="BX120" s="931"/>
      <c r="BY120" s="931"/>
      <c r="BZ120" s="931"/>
      <c r="CA120" s="931">
        <v>4864053</v>
      </c>
      <c r="CB120" s="931"/>
      <c r="CC120" s="931"/>
      <c r="CD120" s="931"/>
      <c r="CE120" s="931"/>
      <c r="CF120" s="944">
        <v>185.6</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270533</v>
      </c>
      <c r="DH120" s="931"/>
      <c r="DI120" s="931"/>
      <c r="DJ120" s="931"/>
      <c r="DK120" s="931"/>
      <c r="DL120" s="931">
        <v>252245</v>
      </c>
      <c r="DM120" s="931"/>
      <c r="DN120" s="931"/>
      <c r="DO120" s="931"/>
      <c r="DP120" s="931"/>
      <c r="DQ120" s="931">
        <v>235478</v>
      </c>
      <c r="DR120" s="931"/>
      <c r="DS120" s="931"/>
      <c r="DT120" s="931"/>
      <c r="DU120" s="931"/>
      <c r="DV120" s="932">
        <v>9</v>
      </c>
      <c r="DW120" s="932"/>
      <c r="DX120" s="932"/>
      <c r="DY120" s="932"/>
      <c r="DZ120" s="933"/>
    </row>
    <row r="121" spans="1:130" s="230" customFormat="1" ht="26.25" customHeight="1">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398</v>
      </c>
      <c r="AL121" s="959"/>
      <c r="AM121" s="959"/>
      <c r="AN121" s="959"/>
      <c r="AO121" s="960"/>
      <c r="AP121" s="962" t="s">
        <v>398</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53032</v>
      </c>
      <c r="BR121" s="926"/>
      <c r="BS121" s="926"/>
      <c r="BT121" s="926"/>
      <c r="BU121" s="926"/>
      <c r="BV121" s="926">
        <v>38803</v>
      </c>
      <c r="BW121" s="926"/>
      <c r="BX121" s="926"/>
      <c r="BY121" s="926"/>
      <c r="BZ121" s="926"/>
      <c r="CA121" s="926">
        <v>25959</v>
      </c>
      <c r="CB121" s="926"/>
      <c r="CC121" s="926"/>
      <c r="CD121" s="926"/>
      <c r="CE121" s="926"/>
      <c r="CF121" s="920">
        <v>1</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398</v>
      </c>
      <c r="DM121" s="926"/>
      <c r="DN121" s="926"/>
      <c r="DO121" s="926"/>
      <c r="DP121" s="926"/>
      <c r="DQ121" s="926" t="s">
        <v>130</v>
      </c>
      <c r="DR121" s="926"/>
      <c r="DS121" s="926"/>
      <c r="DT121" s="926"/>
      <c r="DU121" s="926"/>
      <c r="DV121" s="927" t="s">
        <v>398</v>
      </c>
      <c r="DW121" s="927"/>
      <c r="DX121" s="927"/>
      <c r="DY121" s="927"/>
      <c r="DZ121" s="928"/>
    </row>
    <row r="122" spans="1:130" s="230" customFormat="1" ht="26.25" customHeight="1">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4448210</v>
      </c>
      <c r="BR122" s="1000"/>
      <c r="BS122" s="1000"/>
      <c r="BT122" s="1000"/>
      <c r="BU122" s="1000"/>
      <c r="BV122" s="1000">
        <v>4786352</v>
      </c>
      <c r="BW122" s="1000"/>
      <c r="BX122" s="1000"/>
      <c r="BY122" s="1000"/>
      <c r="BZ122" s="1000"/>
      <c r="CA122" s="1000">
        <v>4675090</v>
      </c>
      <c r="CB122" s="1000"/>
      <c r="CC122" s="1000"/>
      <c r="CD122" s="1000"/>
      <c r="CE122" s="1000"/>
      <c r="CF122" s="1017">
        <v>178.4</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398</v>
      </c>
      <c r="DH122" s="926"/>
      <c r="DI122" s="926"/>
      <c r="DJ122" s="926"/>
      <c r="DK122" s="926"/>
      <c r="DL122" s="926" t="s">
        <v>130</v>
      </c>
      <c r="DM122" s="926"/>
      <c r="DN122" s="926"/>
      <c r="DO122" s="926"/>
      <c r="DP122" s="926"/>
      <c r="DQ122" s="926" t="s">
        <v>130</v>
      </c>
      <c r="DR122" s="926"/>
      <c r="DS122" s="926"/>
      <c r="DT122" s="926"/>
      <c r="DU122" s="926"/>
      <c r="DV122" s="927" t="s">
        <v>398</v>
      </c>
      <c r="DW122" s="927"/>
      <c r="DX122" s="927"/>
      <c r="DY122" s="927"/>
      <c r="DZ122" s="928"/>
    </row>
    <row r="123" spans="1:130" s="230" customFormat="1" ht="26.25" customHeight="1">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398</v>
      </c>
      <c r="AB123" s="959"/>
      <c r="AC123" s="959"/>
      <c r="AD123" s="959"/>
      <c r="AE123" s="960"/>
      <c r="AF123" s="961" t="s">
        <v>130</v>
      </c>
      <c r="AG123" s="959"/>
      <c r="AH123" s="959"/>
      <c r="AI123" s="959"/>
      <c r="AJ123" s="960"/>
      <c r="AK123" s="961" t="s">
        <v>398</v>
      </c>
      <c r="AL123" s="959"/>
      <c r="AM123" s="959"/>
      <c r="AN123" s="959"/>
      <c r="AO123" s="960"/>
      <c r="AP123" s="962" t="s">
        <v>130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475</v>
      </c>
      <c r="BP123" s="1005"/>
      <c r="BQ123" s="1063">
        <v>7602479</v>
      </c>
      <c r="BR123" s="1064"/>
      <c r="BS123" s="1064"/>
      <c r="BT123" s="1064"/>
      <c r="BU123" s="1064"/>
      <c r="BV123" s="1064">
        <v>8712553</v>
      </c>
      <c r="BW123" s="1064"/>
      <c r="BX123" s="1064"/>
      <c r="BY123" s="1064"/>
      <c r="BZ123" s="1064"/>
      <c r="CA123" s="1064">
        <v>9565102</v>
      </c>
      <c r="CB123" s="1064"/>
      <c r="CC123" s="1064"/>
      <c r="CD123" s="1064"/>
      <c r="CE123" s="1064"/>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t="s">
        <v>398</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398</v>
      </c>
      <c r="AG124" s="959"/>
      <c r="AH124" s="959"/>
      <c r="AI124" s="959"/>
      <c r="AJ124" s="960"/>
      <c r="AK124" s="961" t="s">
        <v>398</v>
      </c>
      <c r="AL124" s="959"/>
      <c r="AM124" s="959"/>
      <c r="AN124" s="959"/>
      <c r="AO124" s="960"/>
      <c r="AP124" s="962" t="s">
        <v>130</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398</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398</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398</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398</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398</v>
      </c>
      <c r="DM126" s="926"/>
      <c r="DN126" s="926"/>
      <c r="DO126" s="926"/>
      <c r="DP126" s="926"/>
      <c r="DQ126" s="926" t="s">
        <v>398</v>
      </c>
      <c r="DR126" s="926"/>
      <c r="DS126" s="926"/>
      <c r="DT126" s="926"/>
      <c r="DU126" s="926"/>
      <c r="DV126" s="927" t="s">
        <v>130</v>
      </c>
      <c r="DW126" s="927"/>
      <c r="DX126" s="927"/>
      <c r="DY126" s="927"/>
      <c r="DZ126" s="928"/>
    </row>
    <row r="127" spans="1:130" s="230" customFormat="1" ht="26.25" customHeight="1">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73</v>
      </c>
      <c r="AB127" s="959"/>
      <c r="AC127" s="959"/>
      <c r="AD127" s="959"/>
      <c r="AE127" s="960"/>
      <c r="AF127" s="961">
        <v>53</v>
      </c>
      <c r="AG127" s="959"/>
      <c r="AH127" s="959"/>
      <c r="AI127" s="959"/>
      <c r="AJ127" s="960"/>
      <c r="AK127" s="961">
        <v>42</v>
      </c>
      <c r="AL127" s="959"/>
      <c r="AM127" s="959"/>
      <c r="AN127" s="959"/>
      <c r="AO127" s="960"/>
      <c r="AP127" s="962">
        <v>0</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398</v>
      </c>
      <c r="DW127" s="927"/>
      <c r="DX127" s="927"/>
      <c r="DY127" s="927"/>
      <c r="DZ127" s="928"/>
    </row>
    <row r="128" spans="1:130" s="230" customFormat="1" ht="26.25" customHeight="1" thickBot="1">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13693</v>
      </c>
      <c r="AB128" s="1046"/>
      <c r="AC128" s="1046"/>
      <c r="AD128" s="1046"/>
      <c r="AE128" s="1047"/>
      <c r="AF128" s="1048">
        <v>13958</v>
      </c>
      <c r="AG128" s="1046"/>
      <c r="AH128" s="1046"/>
      <c r="AI128" s="1046"/>
      <c r="AJ128" s="1047"/>
      <c r="AK128" s="1048">
        <v>12876</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398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398</v>
      </c>
      <c r="DH128" s="1038"/>
      <c r="DI128" s="1038"/>
      <c r="DJ128" s="1038"/>
      <c r="DK128" s="1038"/>
      <c r="DL128" s="1038" t="s">
        <v>398</v>
      </c>
      <c r="DM128" s="1038"/>
      <c r="DN128" s="1038"/>
      <c r="DO128" s="1038"/>
      <c r="DP128" s="1038"/>
      <c r="DQ128" s="1038" t="s">
        <v>130</v>
      </c>
      <c r="DR128" s="1038"/>
      <c r="DS128" s="1038"/>
      <c r="DT128" s="1038"/>
      <c r="DU128" s="1038"/>
      <c r="DV128" s="1039" t="s">
        <v>398</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2863443</v>
      </c>
      <c r="AB129" s="959"/>
      <c r="AC129" s="959"/>
      <c r="AD129" s="959"/>
      <c r="AE129" s="960"/>
      <c r="AF129" s="961">
        <v>3081117</v>
      </c>
      <c r="AG129" s="959"/>
      <c r="AH129" s="959"/>
      <c r="AI129" s="959"/>
      <c r="AJ129" s="960"/>
      <c r="AK129" s="961">
        <v>3055263</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398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399114</v>
      </c>
      <c r="AB130" s="959"/>
      <c r="AC130" s="959"/>
      <c r="AD130" s="959"/>
      <c r="AE130" s="960"/>
      <c r="AF130" s="961">
        <v>417625</v>
      </c>
      <c r="AG130" s="959"/>
      <c r="AH130" s="959"/>
      <c r="AI130" s="959"/>
      <c r="AJ130" s="960"/>
      <c r="AK130" s="961">
        <v>434510</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7.8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2464329</v>
      </c>
      <c r="AB131" s="986"/>
      <c r="AC131" s="986"/>
      <c r="AD131" s="986"/>
      <c r="AE131" s="987"/>
      <c r="AF131" s="985">
        <v>2663492</v>
      </c>
      <c r="AG131" s="986"/>
      <c r="AH131" s="986"/>
      <c r="AI131" s="986"/>
      <c r="AJ131" s="987"/>
      <c r="AK131" s="985">
        <v>2620753</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t="s">
        <v>398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7.807601988</v>
      </c>
      <c r="AB132" s="1097"/>
      <c r="AC132" s="1097"/>
      <c r="AD132" s="1097"/>
      <c r="AE132" s="1098"/>
      <c r="AF132" s="1099">
        <v>7.6016372490000004</v>
      </c>
      <c r="AG132" s="1097"/>
      <c r="AH132" s="1097"/>
      <c r="AI132" s="1097"/>
      <c r="AJ132" s="1098"/>
      <c r="AK132" s="1099">
        <v>8.1739103229999994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7.8</v>
      </c>
      <c r="AB133" s="1080"/>
      <c r="AC133" s="1080"/>
      <c r="AD133" s="1080"/>
      <c r="AE133" s="1081"/>
      <c r="AF133" s="1079">
        <v>7.7</v>
      </c>
      <c r="AG133" s="1080"/>
      <c r="AH133" s="1080"/>
      <c r="AI133" s="1080"/>
      <c r="AJ133" s="1081"/>
      <c r="AK133" s="1079">
        <v>7.8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Hwcovidoc0OLCVAt2S6SDy1giBceqSrFdJhLfjBbojRsYlB0CcSpILumzzEdSCEOm787LEwXUGl2S0wTIbG0Q==" saltValue="zU06r2D5iEseT2jp1Z7B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Sak+5GtPPkqpIIsvdZfAnCekdrCXk0pvoLqYrPGOf1H+YIHXRzGNCwPwSIqgWHdhbtFW856r32sKHdG1mbO1Jw==" saltValue="BcFk+Vy+7IgeHqPJq9ZB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rlPTRd6jhfJ/44Mx12HATm8JUKVbpElEYE45q5qryOnLwRk68IaE6Dqm/ofJr1G6u51MqdLA5MWot+NHrfUKA==" saltValue="8IwSrfCaCdc37yAqyXw5W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884671</v>
      </c>
      <c r="AP9" s="281">
        <v>135894</v>
      </c>
      <c r="AQ9" s="282">
        <v>166998</v>
      </c>
      <c r="AR9" s="283">
        <v>-18.600000000000001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129550</v>
      </c>
      <c r="AP10" s="284">
        <v>19900</v>
      </c>
      <c r="AQ10" s="285">
        <v>26170</v>
      </c>
      <c r="AR10" s="286">
        <v>-24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v>5047</v>
      </c>
      <c r="AR11" s="286" t="s">
        <v>512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t="s">
        <v>512</v>
      </c>
      <c r="AR12" s="286" t="s">
        <v>512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t="s">
        <v>512</v>
      </c>
      <c r="AP13" s="284" t="s">
        <v>512</v>
      </c>
      <c r="AQ13" s="285">
        <v>6466</v>
      </c>
      <c r="AR13" s="286" t="s">
        <v>512</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31241</v>
      </c>
      <c r="AP14" s="284">
        <v>4799</v>
      </c>
      <c r="AQ14" s="285">
        <v>3589</v>
      </c>
      <c r="AR14" s="286">
        <v>33.700000000000003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-119065</v>
      </c>
      <c r="AP15" s="284">
        <v>-18290</v>
      </c>
      <c r="AQ15" s="285">
        <v>-12920</v>
      </c>
      <c r="AR15" s="286">
        <v>41.6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926397</v>
      </c>
      <c r="AP16" s="284">
        <v>142304</v>
      </c>
      <c r="AQ16" s="285">
        <v>195349</v>
      </c>
      <c r="AR16" s="286">
        <v>-27.2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11.83</v>
      </c>
      <c r="AP21" s="298">
        <v>16.600000000000001</v>
      </c>
      <c r="AQ21" s="299">
        <v>-4.7699999999999996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96</v>
      </c>
      <c r="AP22" s="303">
        <v>95.6</v>
      </c>
      <c r="AQ22" s="304">
        <v>0.4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604021</v>
      </c>
      <c r="AP32" s="312">
        <v>92784</v>
      </c>
      <c r="AQ32" s="313">
        <v>125145</v>
      </c>
      <c r="AR32" s="314">
        <v>-25.9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v>142</v>
      </c>
      <c r="AR33" s="314" t="s">
        <v>512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512</v>
      </c>
      <c r="AP34" s="312" t="s">
        <v>512</v>
      </c>
      <c r="AQ34" s="313">
        <v>186</v>
      </c>
      <c r="AR34" s="314" t="s">
        <v>512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18800</v>
      </c>
      <c r="AP35" s="312">
        <v>2888</v>
      </c>
      <c r="AQ35" s="313">
        <v>24116</v>
      </c>
      <c r="AR35" s="314">
        <v>-88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38741</v>
      </c>
      <c r="AP36" s="312">
        <v>5951</v>
      </c>
      <c r="AQ36" s="313">
        <v>3945</v>
      </c>
      <c r="AR36" s="314">
        <v>50.8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42</v>
      </c>
      <c r="AP37" s="312">
        <v>6</v>
      </c>
      <c r="AQ37" s="313">
        <v>817</v>
      </c>
      <c r="AR37" s="314">
        <v>-99.3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512</v>
      </c>
      <c r="AP38" s="315" t="s">
        <v>512</v>
      </c>
      <c r="AQ38" s="316">
        <v>16</v>
      </c>
      <c r="AR38" s="304" t="s">
        <v>512</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-12876</v>
      </c>
      <c r="AP39" s="312">
        <v>-1978</v>
      </c>
      <c r="AQ39" s="313">
        <v>-6780</v>
      </c>
      <c r="AR39" s="314">
        <v>-70.8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-434510</v>
      </c>
      <c r="AP40" s="312">
        <v>-66745</v>
      </c>
      <c r="AQ40" s="313">
        <v>-98746</v>
      </c>
      <c r="AR40" s="314">
        <v>-32.4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214218</v>
      </c>
      <c r="AP41" s="312">
        <v>32906</v>
      </c>
      <c r="AQ41" s="313">
        <v>48842</v>
      </c>
      <c r="AR41" s="314">
        <v>-32.6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902585</v>
      </c>
      <c r="AN51" s="334">
        <v>135138</v>
      </c>
      <c r="AO51" s="335">
        <v>-13.7</v>
      </c>
      <c r="AP51" s="336">
        <v>167497</v>
      </c>
      <c r="AQ51" s="337">
        <v>-17.399999999999999</v>
      </c>
      <c r="AR51" s="338">
        <v>3.7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478969</v>
      </c>
      <c r="AN52" s="342">
        <v>71713</v>
      </c>
      <c r="AO52" s="343">
        <v>-25.5</v>
      </c>
      <c r="AP52" s="344">
        <v>82571</v>
      </c>
      <c r="AQ52" s="345">
        <v>3.6</v>
      </c>
      <c r="AR52" s="346">
        <v>-29.1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1115592</v>
      </c>
      <c r="AN53" s="334">
        <v>169646</v>
      </c>
      <c r="AO53" s="335">
        <v>25.5</v>
      </c>
      <c r="AP53" s="336">
        <v>190274</v>
      </c>
      <c r="AQ53" s="337">
        <v>13.6</v>
      </c>
      <c r="AR53" s="338">
        <v>11.9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385882</v>
      </c>
      <c r="AN54" s="342">
        <v>58680</v>
      </c>
      <c r="AO54" s="343">
        <v>-18.2</v>
      </c>
      <c r="AP54" s="344">
        <v>88584</v>
      </c>
      <c r="AQ54" s="345">
        <v>7.3</v>
      </c>
      <c r="AR54" s="346">
        <v>-25.5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1020092</v>
      </c>
      <c r="AN55" s="334">
        <v>156025</v>
      </c>
      <c r="AO55" s="335">
        <v>-8</v>
      </c>
      <c r="AP55" s="336">
        <v>200194</v>
      </c>
      <c r="AQ55" s="337">
        <v>5.2</v>
      </c>
      <c r="AR55" s="338">
        <v>-13.2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336649</v>
      </c>
      <c r="AN56" s="342">
        <v>51491</v>
      </c>
      <c r="AO56" s="343">
        <v>-12.3</v>
      </c>
      <c r="AP56" s="344">
        <v>106422</v>
      </c>
      <c r="AQ56" s="345">
        <v>20.100000000000001</v>
      </c>
      <c r="AR56" s="346">
        <v>-32.4</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894905</v>
      </c>
      <c r="AN57" s="334">
        <v>136836</v>
      </c>
      <c r="AO57" s="335">
        <v>-12.3</v>
      </c>
      <c r="AP57" s="336">
        <v>196914</v>
      </c>
      <c r="AQ57" s="337">
        <v>-1.6</v>
      </c>
      <c r="AR57" s="338">
        <v>-10.7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345935</v>
      </c>
      <c r="AN58" s="342">
        <v>52895</v>
      </c>
      <c r="AO58" s="343">
        <v>2.7</v>
      </c>
      <c r="AP58" s="344">
        <v>98966</v>
      </c>
      <c r="AQ58" s="345">
        <v>-7</v>
      </c>
      <c r="AR58" s="346">
        <v>9.6999999999999993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793838</v>
      </c>
      <c r="AN59" s="334">
        <v>121941</v>
      </c>
      <c r="AO59" s="335">
        <v>-10.9</v>
      </c>
      <c r="AP59" s="336">
        <v>204757</v>
      </c>
      <c r="AQ59" s="337">
        <v>4</v>
      </c>
      <c r="AR59" s="338">
        <v>-14.9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322909</v>
      </c>
      <c r="AN60" s="342">
        <v>49602</v>
      </c>
      <c r="AO60" s="343">
        <v>-6.2</v>
      </c>
      <c r="AP60" s="344">
        <v>106071</v>
      </c>
      <c r="AQ60" s="345">
        <v>7.2</v>
      </c>
      <c r="AR60" s="346">
        <v>-13.4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945402</v>
      </c>
      <c r="AN61" s="349">
        <v>143917</v>
      </c>
      <c r="AO61" s="350">
        <v>-3.9</v>
      </c>
      <c r="AP61" s="351">
        <v>191927</v>
      </c>
      <c r="AQ61" s="352">
        <v>0.8</v>
      </c>
      <c r="AR61" s="338">
        <v>-4.7</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374069</v>
      </c>
      <c r="AN62" s="342">
        <v>56876</v>
      </c>
      <c r="AO62" s="343">
        <v>-11.9</v>
      </c>
      <c r="AP62" s="344">
        <v>96523</v>
      </c>
      <c r="AQ62" s="345">
        <v>6.2</v>
      </c>
      <c r="AR62" s="346">
        <v>-18.100000000000001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Id988Tg2tMp+7YGQPBD23ytoAouimf50tz0uOVhZHQu2D+CC54EXyZA+oYXdXNh0zyMfylOYSqVLb7kOP91tHA==" saltValue="XKTA+x59UaVYHP2Ou3FF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552</v>
      </c>
    </row>
    <row r="120" spans="125:125" ht="13.5" hidden="1" customHeight="1"/>
    <row r="121" spans="125:125" ht="13.5" hidden="1" customHeight="1">
      <c r="DU121" s="259"/>
    </row>
  </sheetData>
  <sheetProtection algorithmName="SHA-512" hashValue="+qDLFJZgm8XDm7reM6hXOLgLX8ggXJXV87Yn6VqThxPUT4P/47TgGAqqYd6kvt5dVXpOWS2RRD/kr3hYwt5wog==" saltValue="JOUcX5TY3JOudmwdZb1UH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553</v>
      </c>
    </row>
  </sheetData>
  <sheetProtection algorithmName="SHA-512" hashValue="Wo5QrjEel3CwipVThpHMnnWvjzqMeb6KkSXokk4hmt/OoD/zfZnyNACcBCTbqibFncr3WDAM3dyLRBf4JaTAZQ==" saltValue="7mhNVyZivd6JJOtcxIVD+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39" t="s">
        <v>3</v>
      </c>
      <c r="D47" s="1139"/>
      <c r="E47" s="1140"/>
      <c r="F47" s="11">
        <v>63.48</v>
      </c>
      <c r="G47" s="12">
        <v>63.72</v>
      </c>
      <c r="H47" s="12">
        <v>64.02</v>
      </c>
      <c r="I47" s="12">
        <v>63.32</v>
      </c>
      <c r="J47" s="13">
        <v>56.72</v>
      </c>
    </row>
    <row r="48" spans="2:10" ht="57.75" customHeight="1">
      <c r="B48" s="14"/>
      <c r="C48" s="1141" t="s">
        <v>4</v>
      </c>
      <c r="D48" s="1141"/>
      <c r="E48" s="1142"/>
      <c r="F48" s="15">
        <v>7.18</v>
      </c>
      <c r="G48" s="16">
        <v>7.87</v>
      </c>
      <c r="H48" s="16">
        <v>8.17</v>
      </c>
      <c r="I48" s="16">
        <v>9.5399999999999991</v>
      </c>
      <c r="J48" s="17">
        <v>6.01</v>
      </c>
    </row>
    <row r="49" spans="2:10" ht="57.75" customHeight="1" thickBot="1">
      <c r="B49" s="18"/>
      <c r="C49" s="1143" t="s">
        <v>5</v>
      </c>
      <c r="D49" s="1143"/>
      <c r="E49" s="1144"/>
      <c r="F49" s="19">
        <v>1.02</v>
      </c>
      <c r="G49" s="20">
        <v>1.84</v>
      </c>
      <c r="H49" s="20">
        <v>4.47</v>
      </c>
      <c r="I49" s="20">
        <v>5.77</v>
      </c>
      <c r="J49" s="21" t="s">
        <v>559</v>
      </c>
    </row>
    <row r="50" spans="2:10"/>
  </sheetData>
  <sheetProtection algorithmName="SHA-512" hashValue="tc265SFw4d1szr0FMlhBrkEUhCxIATkkdAvr7H7M6dKnl6KI/7icuRX0p0IHCaiB+/FRhZfO5JdoTszPOqzfLA==" saltValue="Q+sxWZg8647hZVbL5RpFU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2024-03-21T01:49:39Z</cp:lastPrinted>
  <dcterms:created xsi:type="dcterms:W3CDTF">2024-02-05T04:01:02Z</dcterms:created>
  <dcterms:modified xsi:type="dcterms:W3CDTF">2024-03-22T00:52:28Z</dcterms:modified>
  <cp:category/>
</cp:coreProperties>
</file>