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BB283335-A0CA-4F54-8A73-DEA477CBE24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BE35" i="10"/>
  <c r="C35" i="10"/>
  <c r="BE34" i="10"/>
  <c r="C34" i="10"/>
  <c r="U34" i="10" s="1"/>
  <c r="U35" i="10" l="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CO34" i="10" s="1"/>
  <c r="CO35" i="10" s="1"/>
</calcChain>
</file>

<file path=xl/sharedStrings.xml><?xml version="1.0" encoding="utf-8"?>
<sst xmlns="http://schemas.openxmlformats.org/spreadsheetml/2006/main" count="1089" uniqueCount="583">
  <si>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</si>
  <si>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</si>
  <si>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</si>
  <si>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</si>
  <si>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</si>
  <si>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</si>
  <si>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</si>
  <si>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</si>
  <si>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</si>
  <si>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</si>
  <si>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</si>
  <si>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</si>
  <si>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</si>
  <si>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</si>
  <si>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</si>
  <si>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</si>
  <si>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</si>
  <si>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</si>
  <si>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</si>
  <si>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</si>
  <si>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</si>
  <si>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</si>
  <si>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</si>
  <si>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</si>
  <si>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</si>
  <si>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</si>
  <si>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</si>
  <si>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</si>
  <si>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</si>
  <si>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</si>
  <si>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</si>
  <si>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</si>
  <si>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</si>
  <si>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</si>
  <si>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</si>
  <si>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</si>
  <si>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</si>
  <si>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</si>
  <si>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</si>
  <si>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</si>
  <si>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</si>
  <si>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</si>
  <si>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</si>
  <si>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</si>
  <si>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</si>
  <si>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</si>
  <si>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</si>
  <si>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</si>
  <si>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</si>
  <si>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</si>
  <si>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</si>
  <si>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</si>
  <si>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</si>
  <si>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</si>
  <si>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</si>
  <si>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</si>
  <si>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</si>
  <si>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</si>
  <si>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</si>
  <si>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</si>
  <si>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</si>
  <si>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</si>
  <si>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</si>
  <si>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</si>
  <si>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</si>
  <si>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</si>
  <si>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</si>
  <si>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</si>
  <si>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</si>
  <si>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</si>
  <si>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</si>
  <si>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</si>
  <si>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</si>
  <si>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</si>
  <si>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</si>
  <si>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</si>
  <si>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</si>
  <si>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</si>
  <si>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</si>
  <si>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</si>
  <si>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</si>
  <si>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</si>
  <si>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</si>
  <si>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</si>
  <si>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</si>
  <si>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</si>
  <si>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</si>
  <si>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</si>
  <si>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</si>
  <si>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</si>
  <si>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</si>
  <si>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</si>
  <si>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</si>
  <si>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</si>
  <si>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</si>
  <si>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</si>
  <si>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</si>
  <si>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</si>
  <si>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</si>
  <si>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</si>
  <si>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</si>
  <si>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</si>
  <si>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</si>
  <si>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</si>
  <si>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</si>
  <si>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</si>
  <si>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</si>
  <si>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</si>
  <si>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</si>
  <si>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</si>
  <si>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</si>
  <si>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</si>
  <si>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</si>
  <si>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</si>
  <si>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</si>
  <si>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</si>
  <si>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</si>
  <si>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</si>
  <si>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</si>
  <si>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</si>
  <si>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</si>
  <si>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</si>
  <si>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</si>
  <si>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</si>
  <si>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</si>
  <si>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</si>
  <si>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</si>
  <si>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</si>
  <si>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</si>
  <si>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</si>
  <si>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</si>
  <si>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</si>
  <si>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</si>
  <si>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</si>
  <si>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</si>
  <si>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</si>
  <si>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</si>
  <si>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</si>
  <si>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</si>
  <si>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</si>
  <si>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</si>
  <si>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</si>
  <si>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</si>
  <si>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</si>
  <si>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</si>
  <si>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</si>
  <si>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</si>
  <si>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</si>
  <si>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</si>
  <si>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</si>
  <si>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</si>
  <si>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</si>
  <si>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</si>
  <si>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</si>
  <si>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</si>
  <si>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</si>
  <si>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</si>
  <si>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</si>
  <si>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</si>
  <si>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</si>
  <si>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</si>
  <si>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</si>
  <si>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</si>
  <si>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</si>
  <si>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</si>
  <si>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</si>
  <si>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</si>
  <si>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</si>
  <si>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</si>
  <si>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</si>
  <si>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</si>
  <si>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</si>
  <si>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</si>
  <si>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</si>
  <si>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</si>
  <si>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</si>
  <si>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</si>
  <si>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</si>
  <si>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</si>
  <si>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</si>
  <si>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</si>
  <si>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</si>
  <si>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</si>
  <si>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</si>
  <si>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</si>
  <si>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</si>
  <si>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</si>
  <si>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</si>
  <si>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</si>
  <si>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</si>
  <si>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</si>
  <si>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</si>
  <si>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</si>
  <si>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</si>
  <si>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</si>
  <si>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</si>
  <si>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</si>
  <si>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</si>
  <si>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</si>
  <si>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</si>
  <si>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</si>
  <si>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</si>
  <si>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</si>
  <si>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</si>
  <si>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</si>
  <si>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</si>
  <si>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</si>
  <si>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</si>
  <si>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</si>
  <si>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</si>
  <si>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</si>
  <si>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</si>
  <si>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</si>
  <si>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</si>
  <si>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</si>
  <si>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</si>
  <si>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鹿児島県肝付町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</si>
  <si>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</si>
  <si>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</si>
  <si>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</si>
  <si>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</si>
  <si>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</si>
  <si>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</si>
  <si>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</si>
  <si>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</si>
  <si>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</si>
  <si>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</si>
  <si>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</si>
  <si>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</si>
  <si>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</si>
  <si>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</si>
  <si>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</si>
  <si>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</si>
  <si>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</si>
  <si>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</si>
  <si>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</si>
  <si>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</si>
  <si>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</si>
  <si>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</si>
  <si>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</si>
  <si>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</si>
  <si>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</si>
  <si>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</si>
  <si>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</si>
  <si>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</si>
  <si>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</si>
  <si>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</si>
  <si>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</si>
  <si>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</si>
  <si>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</si>
  <si>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</si>
  <si>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</si>
  <si>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</si>
  <si>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</si>
  <si>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</si>
  <si>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</si>
  <si>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</si>
  <si>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</si>
  <si>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</si>
  <si>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</si>
  <si>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</si>
  <si>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</si>
  <si>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</si>
  <si>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</si>
  <si>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</si>
  <si>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</si>
  <si>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</si>
  <si>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</si>
  <si>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</si>
  <si>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</si>
  <si>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</si>
  <si>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</si>
  <si>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</si>
  <si>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</si>
  <si>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</si>
  <si>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</si>
  <si>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</si>
  <si>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</si>
  <si>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</si>
  <si>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</si>
  <si>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</si>
  <si>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</si>
  <si>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</si>
  <si>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</si>
  <si>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</si>
  <si>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</si>
  <si>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</si>
  <si>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</si>
  <si>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</si>
  <si>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</si>
  <si>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</si>
  <si>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</si>
  <si>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</si>
  <si>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</si>
  <si>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</si>
  <si>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</si>
  <si>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</si>
  <si>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</si>
  <si>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</si>
  <si>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</si>
  <si>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</si>
  <si>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</si>
  <si>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</si>
  <si>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</si>
  <si>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</si>
  <si>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</si>
  <si>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</si>
  <si>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</si>
  <si>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</si>
  <si>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</si>
  <si>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</si>
  <si>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</si>
  <si>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</si>
  <si>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</si>
  <si>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</si>
  <si>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</si>
  <si>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</si>
  <si>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</si>
  <si>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</si>
  <si>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</si>
  <si>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</si>
  <si>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</si>
  <si>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</si>
  <si>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</si>
  <si>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</si>
  <si>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</si>
  <si>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</si>
  <si>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</si>
  <si>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</si>
  <si>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</si>
  <si>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</si>
  <si>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</si>
  <si>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</si>
  <si>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</si>
  <si>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</si>
  <si>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</si>
  <si>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</si>
  <si>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</si>
  <si>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</si>
  <si>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</si>
  <si>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</si>
  <si>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</si>
  <si>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</si>
  <si>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</si>
  <si>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</si>
  <si>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</si>
  <si>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</si>
  <si>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</si>
  <si>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</si>
  <si>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</si>
  <si>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</si>
  <si>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</si>
  <si>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</si>
  <si>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</si>
  <si>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</si>
  <si>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</si>
  <si>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</si>
  <si>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</si>
  <si>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</si>
  <si>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</si>
  <si>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</si>
  <si>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</si>
  <si>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</si>
  <si>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</si>
  <si>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</si>
  <si>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</si>
  <si>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</si>
  <si>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</si>
  <si>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</si>
  <si>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鹿児島県肝付町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</si>
  <si>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</si>
  <si>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</si>
  <si>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</si>
  <si>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</si>
  <si>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</si>
  <si>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</si>
  <si>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</si>
  <si>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</si>
  <si>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</si>
  <si>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</si>
  <si>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</si>
  <si>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</si>
  <si>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</si>
  <si>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</si>
  <si>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</si>
  <si>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</si>
  <si>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</si>
  <si>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</si>
  <si>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</si>
  <si>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</si>
  <si>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</si>
  <si>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</si>
  <si>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</si>
  <si>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</si>
  <si>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</si>
  <si>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</si>
  <si>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</si>
  <si>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</si>
  <si>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</si>
  <si>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</si>
  <si>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</si>
  <si>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</si>
  <si>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</si>
  <si>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</si>
  <si>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</si>
  <si>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</si>
  <si>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</si>
  <si>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</si>
  <si>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</si>
  <si>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</si>
  <si>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</si>
  <si>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</si>
  <si>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</si>
  <si>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</si>
  <si>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</si>
  <si>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</si>
  <si>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</si>
  <si>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</si>
  <si>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</si>
  <si>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</si>
  <si>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</si>
  <si>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</si>
  <si>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</si>
  <si>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</si>
  <si>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</si>
  <si>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</si>
  <si>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</si>
  <si>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</si>
  <si>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</si>
  <si>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</si>
  <si>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</si>
  <si>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</si>
  <si>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</si>
  <si>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</si>
  <si>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</si>
  <si>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</si>
  <si>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</si>
  <si>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</si>
  <si>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</si>
  <si>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</si>
  <si>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</si>
  <si>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</si>
  <si>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</si>
  <si>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</si>
  <si>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</si>
  <si>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</si>
  <si>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</si>
  <si>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</si>
  <si>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</si>
  <si>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</si>
  <si>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</si>
  <si>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</si>
  <si>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</si>
  <si>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</si>
  <si>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</si>
  <si>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</si>
  <si>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</si>
  <si>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</si>
  <si>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</si>
  <si>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</si>
  <si>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</si>
  <si>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</si>
  <si>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</si>
  <si>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</si>
  <si>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</si>
  <si>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</si>
  <si>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</si>
  <si>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</si>
  <si>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</si>
  <si>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</si>
  <si>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</si>
  <si>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</si>
  <si>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</si>
  <si>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</si>
  <si>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</si>
  <si>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</si>
  <si>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</si>
  <si>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</si>
  <si>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</si>
  <si>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</si>
  <si>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</si>
  <si>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</si>
  <si>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</si>
  <si>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</si>
  <si>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</si>
  <si>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</si>
  <si>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</si>
  <si>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</si>
  <si>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</si>
  <si>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</si>
  <si>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</si>
  <si>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</si>
  <si>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</si>
  <si>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</si>
  <si>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</si>
  <si>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</si>
  <si>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</si>
  <si>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</si>
  <si>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</si>
  <si>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</si>
  <si>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</si>
  <si>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</si>
  <si>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</si>
  <si>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</si>
  <si>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</si>
  <si>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</si>
  <si>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</si>
  <si>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</si>
  <si>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</si>
  <si>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</si>
  <si>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</si>
  <si>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</si>
  <si>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</si>
  <si>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</si>
  <si>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</si>
  <si>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</si>
  <si>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</si>
  <si>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</si>
  <si>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</si>
  <si>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</si>
  <si>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</si>
  <si>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</si>
  <si>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</si>
  <si>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</si>
  <si>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</si>
  <si>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</si>
  <si>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</si>
  <si>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</si>
  <si>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</si>
  <si>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</si>
  <si>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</si>
  <si>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</si>
  <si>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</si>
  <si>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</si>
  <si>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</si>
  <si>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</si>
  <si>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</si>
  <si>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</si>
  <si>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</si>
  <si>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</si>
  <si>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</si>
  <si>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</si>
  <si>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</si>
  <si>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</si>
  <si>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</si>
  <si>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</si>
  <si>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</si>
  <si>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</si>
  <si>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</si>
  <si>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</si>
  <si>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</si>
  <si>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3.09</t>
  </si>
  <si>
    <t>▲ 3.56</t>
  </si>
  <si>
    <t>一般会計</t>
  </si>
  <si>
    <t>上水道事業特別会計</t>
  </si>
  <si>
    <t>病院事業特別会計</t>
  </si>
  <si>
    <t>介護保険事業特別会計（保険事業勘定）</t>
  </si>
  <si>
    <t>国民健康保険事業特別会計</t>
  </si>
  <si>
    <t>介護保険事業特別会計（介護サービス事業勘定）</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</si>
  <si>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</si>
  <si>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</si>
  <si>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</si>
  <si>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</si>
  <si>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</si>
  <si>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</si>
  <si>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</si>
  <si>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</si>
  <si>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</si>
  <si>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</si>
  <si>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肝付町農業振興センター</t>
    <rPh sb="0" eb="3">
      <t>キモツキチョウ</t>
    </rPh>
    <rPh sb="3" eb="5">
      <t>ノウギョウ</t>
    </rPh>
    <rPh sb="5" eb="7">
      <t>シンコウ</t>
    </rPh>
    <phoneticPr fontId="2"/>
  </si>
  <si>
    <t>おおすみ半島スマートエネルギー</t>
    <rPh sb="4" eb="6">
      <t>ハントウ</t>
    </rPh>
    <phoneticPr fontId="2"/>
  </si>
  <si>
    <t>鹿児島県市町村総合事務組合</t>
    <rPh sb="0" eb="4">
      <t>カゴシマケン</t>
    </rPh>
    <rPh sb="4" eb="7">
      <t>シチョウソン</t>
    </rPh>
    <rPh sb="7" eb="9">
      <t>ソウゴウ</t>
    </rPh>
    <rPh sb="9" eb="11">
      <t>ジム</t>
    </rPh>
    <rPh sb="11" eb="13">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</si>
  <si>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</si>
  <si>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</si>
  <si>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</si>
  <si>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</si>
  <si>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</si>
  <si>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地域振興基金</t>
    <rPh sb="0" eb="2">
      <t>チイキ</t>
    </rPh>
    <rPh sb="2" eb="4">
      <t>シンコウ</t>
    </rPh>
    <rPh sb="4" eb="6">
      <t>キキン</t>
    </rPh>
    <phoneticPr fontId="5"/>
  </si>
  <si>
    <t>ふるさと活性化基金</t>
    <rPh sb="4" eb="7">
      <t>カッセイカ</t>
    </rPh>
    <rPh sb="7" eb="9">
      <t>キキン</t>
    </rPh>
    <phoneticPr fontId="5"/>
  </si>
  <si>
    <t>肝付町キバレふるさと基金</t>
    <rPh sb="0" eb="3">
      <t>キモツキチョウ</t>
    </rPh>
    <rPh sb="10" eb="12">
      <t>キキン</t>
    </rPh>
    <phoneticPr fontId="5"/>
  </si>
  <si>
    <t>肝付町農業農村整備事業基金</t>
    <rPh sb="0" eb="3">
      <t>キモツキチョウ</t>
    </rPh>
    <rPh sb="3" eb="5">
      <t>ノウギョウ</t>
    </rPh>
    <rPh sb="5" eb="7">
      <t>ノウソン</t>
    </rPh>
    <rPh sb="7" eb="9">
      <t>セイビ</t>
    </rPh>
    <rPh sb="9" eb="11">
      <t>ジギョウ</t>
    </rPh>
    <rPh sb="11" eb="13">
      <t>キキン</t>
    </rPh>
    <phoneticPr fontId="5"/>
  </si>
  <si>
    <t>肝付町公共施設等総合管理基金</t>
    <rPh sb="0" eb="3">
      <t>キモツキチョウ</t>
    </rPh>
    <rPh sb="3" eb="5">
      <t>コウキョウ</t>
    </rPh>
    <rPh sb="5" eb="7">
      <t>シセツ</t>
    </rPh>
    <rPh sb="7" eb="8">
      <t>トウ</t>
    </rPh>
    <rPh sb="8" eb="10">
      <t>ソウゴウ</t>
    </rPh>
    <rPh sb="10" eb="12">
      <t>カンリ</t>
    </rPh>
    <rPh sb="12" eb="14">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</si>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</sst>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F7E2-4E45-ACF6-26B20AD7ED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141581</c:v>
                </c:pt>
                <c:pt idx="1">
                  <c:v>125377</c:v>
                </c:pt>
                <c:pt idx="2">
                  <c:v>139001</c:v>
                </c:pt>
                <c:pt idx="3">
                  <c:v>91453</c:v>
                </c:pt>
                <c:pt idx="4">
                  <c:v>89730</c:v>
                </c:pt>
              </c:numCache>
            </c:numRef>
          </c:val>
          <c:smooth val="0"/>
          <c:extLst>
            <c:ext xmlns:c16="http://schemas.microsoft.com/office/drawing/2014/chart" uri="{C3380CC4-5D6E-409C-BE32-E72D297353CC}">
              <c16:uniqueId val="{00000001-F7E2-4E45-ACF6-26B20AD7ED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5.71</c:v>
                </c:pt>
                <c:pt idx="2">
                  <c:v>8.92</c:v>
                </c:pt>
                <c:pt idx="3">
                  <c:v>8.59</c:v>
                </c:pt>
                <c:pt idx="4">
                  <c:v>9.2200000000000006</c:v>
                </c:pt>
              </c:numCache>
            </c:numRef>
          </c:val>
          <c:extLst>
            <c:ext xmlns:c16="http://schemas.microsoft.com/office/drawing/2014/chart" uri="{C3380CC4-5D6E-409C-BE32-E72D297353CC}">
              <c16:uniqueId val="{00000000-9D19-4D1C-B553-3BC1423003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56.21</c:v>
                </c:pt>
                <c:pt idx="1">
                  <c:v>52.39</c:v>
                </c:pt>
                <c:pt idx="2">
                  <c:v>44.07</c:v>
                </c:pt>
                <c:pt idx="3">
                  <c:v>45.11</c:v>
                </c:pt>
                <c:pt idx="4">
                  <c:v>46.62</c:v>
                </c:pt>
              </c:numCache>
            </c:numRef>
          </c:val>
          <c:extLst>
            <c:ext xmlns:c16="http://schemas.microsoft.com/office/drawing/2014/chart" uri="{C3380CC4-5D6E-409C-BE32-E72D297353CC}">
              <c16:uniqueId val="{00000001-9D19-4D1C-B553-3BC1423003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1.48</c:v>
                </c:pt>
                <c:pt idx="1">
                  <c:v>-3.09</c:v>
                </c:pt>
                <c:pt idx="2">
                  <c:v>-3.56</c:v>
                </c:pt>
                <c:pt idx="3">
                  <c:v>3.64</c:v>
                </c:pt>
                <c:pt idx="4">
                  <c:v>0.79</c:v>
                </c:pt>
              </c:numCache>
            </c:numRef>
          </c:val>
          <c:smooth val="0"/>
          <c:extLst>
            <c:ext xmlns:c16="http://schemas.microsoft.com/office/drawing/2014/chart" uri="{C3380CC4-5D6E-409C-BE32-E72D297353CC}">
              <c16:uniqueId val="{00000002-9D19-4D1C-B553-3BC1423003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CF-4067-A53E-C99E1B19D8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CF-4067-A53E-C99E1B19D8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CF-4067-A53E-C99E1B19D80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7.0000000000000007E-2</c:v>
                </c:pt>
                <c:pt idx="6">
                  <c:v>#N/A</c:v>
                </c:pt>
                <c:pt idx="7">
                  <c:v>0.04</c:v>
                </c:pt>
                <c:pt idx="8">
                  <c:v>#N/A</c:v>
                </c:pt>
                <c:pt idx="9">
                  <c:v>0.05</c:v>
                </c:pt>
              </c:numCache>
            </c:numRef>
          </c:val>
          <c:extLst>
            <c:ext xmlns:c16="http://schemas.microsoft.com/office/drawing/2014/chart" uri="{C3380CC4-5D6E-409C-BE32-E72D297353CC}">
              <c16:uniqueId val="{00000003-FBCF-4067-A53E-C99E1B19D805}"/>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0.16</c:v>
                </c:pt>
                <c:pt idx="4">
                  <c:v>#N/A</c:v>
                </c:pt>
                <c:pt idx="5">
                  <c:v>0.1</c:v>
                </c:pt>
                <c:pt idx="6">
                  <c:v>#N/A</c:v>
                </c:pt>
                <c:pt idx="7">
                  <c:v>0.09</c:v>
                </c:pt>
                <c:pt idx="8">
                  <c:v>#N/A</c:v>
                </c:pt>
                <c:pt idx="9">
                  <c:v>0.06</c:v>
                </c:pt>
              </c:numCache>
            </c:numRef>
          </c:val>
          <c:extLst>
            <c:ext xmlns:c16="http://schemas.microsoft.com/office/drawing/2014/chart" uri="{C3380CC4-5D6E-409C-BE32-E72D297353CC}">
              <c16:uniqueId val="{00000004-FBCF-4067-A53E-C99E1B19D80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c:v>
                </c:pt>
                <c:pt idx="2">
                  <c:v>#N/A</c:v>
                </c:pt>
                <c:pt idx="3">
                  <c:v>0.88</c:v>
                </c:pt>
                <c:pt idx="4">
                  <c:v>#N/A</c:v>
                </c:pt>
                <c:pt idx="5">
                  <c:v>1.35</c:v>
                </c:pt>
                <c:pt idx="6">
                  <c:v>#N/A</c:v>
                </c:pt>
                <c:pt idx="7">
                  <c:v>1.52</c:v>
                </c:pt>
                <c:pt idx="8">
                  <c:v>#N/A</c:v>
                </c:pt>
                <c:pt idx="9">
                  <c:v>1.53</c:v>
                </c:pt>
              </c:numCache>
            </c:numRef>
          </c:val>
          <c:extLst>
            <c:ext xmlns:c16="http://schemas.microsoft.com/office/drawing/2014/chart" uri="{C3380CC4-5D6E-409C-BE32-E72D297353CC}">
              <c16:uniqueId val="{00000005-FBCF-4067-A53E-C99E1B19D805}"/>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0.95</c:v>
                </c:pt>
                <c:pt idx="4">
                  <c:v>#N/A</c:v>
                </c:pt>
                <c:pt idx="5">
                  <c:v>1.24</c:v>
                </c:pt>
                <c:pt idx="6">
                  <c:v>#N/A</c:v>
                </c:pt>
                <c:pt idx="7">
                  <c:v>2.65</c:v>
                </c:pt>
                <c:pt idx="8">
                  <c:v>#N/A</c:v>
                </c:pt>
                <c:pt idx="9">
                  <c:v>2.09</c:v>
                </c:pt>
              </c:numCache>
            </c:numRef>
          </c:val>
          <c:extLst>
            <c:ext xmlns:c16="http://schemas.microsoft.com/office/drawing/2014/chart" uri="{C3380CC4-5D6E-409C-BE32-E72D297353CC}">
              <c16:uniqueId val="{00000006-FBCF-4067-A53E-C99E1B19D805}"/>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3.28</c:v>
                </c:pt>
                <c:pt idx="2">
                  <c:v>#N/A</c:v>
                </c:pt>
                <c:pt idx="3">
                  <c:v>2.41</c:v>
                </c:pt>
                <c:pt idx="4">
                  <c:v>#N/A</c:v>
                </c:pt>
                <c:pt idx="5">
                  <c:v>2.64</c:v>
                </c:pt>
                <c:pt idx="6">
                  <c:v>#N/A</c:v>
                </c:pt>
                <c:pt idx="7">
                  <c:v>2.4</c:v>
                </c:pt>
                <c:pt idx="8">
                  <c:v>#N/A</c:v>
                </c:pt>
                <c:pt idx="9">
                  <c:v>2.38</c:v>
                </c:pt>
              </c:numCache>
            </c:numRef>
          </c:val>
          <c:extLst>
            <c:ext xmlns:c16="http://schemas.microsoft.com/office/drawing/2014/chart" uri="{C3380CC4-5D6E-409C-BE32-E72D297353CC}">
              <c16:uniqueId val="{00000007-FBCF-4067-A53E-C99E1B19D805}"/>
            </c:ext>
          </c:extLst>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12.25</c:v>
                </c:pt>
                <c:pt idx="2">
                  <c:v>#N/A</c:v>
                </c:pt>
                <c:pt idx="3">
                  <c:v>12.49</c:v>
                </c:pt>
                <c:pt idx="4">
                  <c:v>#N/A</c:v>
                </c:pt>
                <c:pt idx="5">
                  <c:v>11.71</c:v>
                </c:pt>
                <c:pt idx="6">
                  <c:v>#N/A</c:v>
                </c:pt>
                <c:pt idx="7">
                  <c:v>9.85</c:v>
                </c:pt>
                <c:pt idx="8">
                  <c:v>#N/A</c:v>
                </c:pt>
                <c:pt idx="9">
                  <c:v>8.82</c:v>
                </c:pt>
              </c:numCache>
            </c:numRef>
          </c:val>
          <c:extLst>
            <c:ext xmlns:c16="http://schemas.microsoft.com/office/drawing/2014/chart" uri="{C3380CC4-5D6E-409C-BE32-E72D297353CC}">
              <c16:uniqueId val="{00000008-FBCF-4067-A53E-C99E1B19D8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3.93</c:v>
                </c:pt>
                <c:pt idx="2">
                  <c:v>#N/A</c:v>
                </c:pt>
                <c:pt idx="3">
                  <c:v>5.71</c:v>
                </c:pt>
                <c:pt idx="4">
                  <c:v>#N/A</c:v>
                </c:pt>
                <c:pt idx="5">
                  <c:v>8.92</c:v>
                </c:pt>
                <c:pt idx="6">
                  <c:v>#N/A</c:v>
                </c:pt>
                <c:pt idx="7">
                  <c:v>8.59</c:v>
                </c:pt>
                <c:pt idx="8">
                  <c:v>#N/A</c:v>
                </c:pt>
                <c:pt idx="9">
                  <c:v>9.2100000000000009</c:v>
                </c:pt>
              </c:numCache>
            </c:numRef>
          </c:val>
          <c:extLst>
            <c:ext xmlns:c16="http://schemas.microsoft.com/office/drawing/2014/chart" uri="{C3380CC4-5D6E-409C-BE32-E72D297353CC}">
              <c16:uniqueId val="{00000009-FBCF-4067-A53E-C99E1B19D8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971</c:v>
                </c:pt>
                <c:pt idx="5">
                  <c:v>905</c:v>
                </c:pt>
                <c:pt idx="8">
                  <c:v>866</c:v>
                </c:pt>
                <c:pt idx="11">
                  <c:v>882</c:v>
                </c:pt>
                <c:pt idx="14">
                  <c:v>965</c:v>
                </c:pt>
              </c:numCache>
            </c:numRef>
          </c:val>
          <c:extLst>
            <c:ext xmlns:c16="http://schemas.microsoft.com/office/drawing/2014/chart" uri="{C3380CC4-5D6E-409C-BE32-E72D297353CC}">
              <c16:uniqueId val="{00000000-459A-405F-93A0-FF17117B19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9A-405F-93A0-FF17117B19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2-459A-405F-93A0-FF17117B19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91</c:v>
                </c:pt>
                <c:pt idx="6">
                  <c:v>91</c:v>
                </c:pt>
                <c:pt idx="9">
                  <c:v>86</c:v>
                </c:pt>
                <c:pt idx="12">
                  <c:v>73</c:v>
                </c:pt>
              </c:numCache>
            </c:numRef>
          </c:val>
          <c:extLst>
            <c:ext xmlns:c16="http://schemas.microsoft.com/office/drawing/2014/chart" uri="{C3380CC4-5D6E-409C-BE32-E72D297353CC}">
              <c16:uniqueId val="{00000003-459A-405F-93A0-FF17117B19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c:v>
                </c:pt>
                <c:pt idx="3">
                  <c:v>43</c:v>
                </c:pt>
                <c:pt idx="6">
                  <c:v>43</c:v>
                </c:pt>
                <c:pt idx="9">
                  <c:v>44</c:v>
                </c:pt>
                <c:pt idx="12">
                  <c:v>55</c:v>
                </c:pt>
              </c:numCache>
            </c:numRef>
          </c:val>
          <c:extLst>
            <c:ext xmlns:c16="http://schemas.microsoft.com/office/drawing/2014/chart" uri="{C3380CC4-5D6E-409C-BE32-E72D297353CC}">
              <c16:uniqueId val="{00000004-459A-405F-93A0-FF17117B19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9A-405F-93A0-FF17117B19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9A-405F-93A0-FF17117B19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1124</c:v>
                </c:pt>
                <c:pt idx="3">
                  <c:v>1072</c:v>
                </c:pt>
                <c:pt idx="6">
                  <c:v>1084</c:v>
                </c:pt>
                <c:pt idx="9">
                  <c:v>1120</c:v>
                </c:pt>
                <c:pt idx="12">
                  <c:v>1266</c:v>
                </c:pt>
              </c:numCache>
            </c:numRef>
          </c:val>
          <c:extLst>
            <c:ext xmlns:c16="http://schemas.microsoft.com/office/drawing/2014/chart" uri="{C3380CC4-5D6E-409C-BE32-E72D297353CC}">
              <c16:uniqueId val="{00000007-459A-405F-93A0-FF17117B19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285</c:v>
                </c:pt>
                <c:pt idx="2">
                  <c:v>#N/A</c:v>
                </c:pt>
                <c:pt idx="3">
                  <c:v>#N/A</c:v>
                </c:pt>
                <c:pt idx="4">
                  <c:v>301</c:v>
                </c:pt>
                <c:pt idx="5">
                  <c:v>#N/A</c:v>
                </c:pt>
                <c:pt idx="6">
                  <c:v>#N/A</c:v>
                </c:pt>
                <c:pt idx="7">
                  <c:v>353</c:v>
                </c:pt>
                <c:pt idx="8">
                  <c:v>#N/A</c:v>
                </c:pt>
                <c:pt idx="9">
                  <c:v>#N/A</c:v>
                </c:pt>
                <c:pt idx="10">
                  <c:v>368</c:v>
                </c:pt>
                <c:pt idx="11">
                  <c:v>#N/A</c:v>
                </c:pt>
                <c:pt idx="12">
                  <c:v>#N/A</c:v>
                </c:pt>
                <c:pt idx="13">
                  <c:v>429</c:v>
                </c:pt>
                <c:pt idx="14">
                  <c:v>#N/A</c:v>
                </c:pt>
              </c:numCache>
            </c:numRef>
          </c:val>
          <c:smooth val="0"/>
          <c:extLst>
            <c:ext xmlns:c16="http://schemas.microsoft.com/office/drawing/2014/chart" uri="{C3380CC4-5D6E-409C-BE32-E72D297353CC}">
              <c16:uniqueId val="{00000008-459A-405F-93A0-FF17117B19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8454</c:v>
                </c:pt>
                <c:pt idx="5">
                  <c:v>9017</c:v>
                </c:pt>
                <c:pt idx="8">
                  <c:v>9679</c:v>
                </c:pt>
                <c:pt idx="11">
                  <c:v>9601</c:v>
                </c:pt>
                <c:pt idx="14">
                  <c:v>8989</c:v>
                </c:pt>
              </c:numCache>
            </c:numRef>
          </c:val>
          <c:extLst>
            <c:ext xmlns:c16="http://schemas.microsoft.com/office/drawing/2014/chart" uri="{C3380CC4-5D6E-409C-BE32-E72D297353CC}">
              <c16:uniqueId val="{00000000-1CFA-4144-A7F3-D3BB072C1B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627</c:v>
                </c:pt>
                <c:pt idx="5">
                  <c:v>609</c:v>
                </c:pt>
                <c:pt idx="8">
                  <c:v>674</c:v>
                </c:pt>
                <c:pt idx="11">
                  <c:v>629</c:v>
                </c:pt>
                <c:pt idx="14">
                  <c:v>598</c:v>
                </c:pt>
              </c:numCache>
            </c:numRef>
          </c:val>
          <c:extLst>
            <c:ext xmlns:c16="http://schemas.microsoft.com/office/drawing/2014/chart" uri="{C3380CC4-5D6E-409C-BE32-E72D297353CC}">
              <c16:uniqueId val="{00000001-1CFA-4144-A7F3-D3BB072C1B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5808</c:v>
                </c:pt>
                <c:pt idx="5">
                  <c:v>5515</c:v>
                </c:pt>
                <c:pt idx="8">
                  <c:v>5025</c:v>
                </c:pt>
                <c:pt idx="11">
                  <c:v>5293</c:v>
                </c:pt>
                <c:pt idx="14">
                  <c:v>5452</c:v>
                </c:pt>
              </c:numCache>
            </c:numRef>
          </c:val>
          <c:extLst>
            <c:ext xmlns:c16="http://schemas.microsoft.com/office/drawing/2014/chart" uri="{C3380CC4-5D6E-409C-BE32-E72D297353CC}">
              <c16:uniqueId val="{00000002-1CFA-4144-A7F3-D3BB072C1B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FA-4144-A7F3-D3BB072C1B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FA-4144-A7F3-D3BB072C1B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FA-4144-A7F3-D3BB072C1B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1630</c:v>
                </c:pt>
                <c:pt idx="3">
                  <c:v>1636</c:v>
                </c:pt>
                <c:pt idx="6">
                  <c:v>1607</c:v>
                </c:pt>
                <c:pt idx="9">
                  <c:v>1709</c:v>
                </c:pt>
                <c:pt idx="12">
                  <c:v>1792</c:v>
                </c:pt>
              </c:numCache>
            </c:numRef>
          </c:val>
          <c:extLst>
            <c:ext xmlns:c16="http://schemas.microsoft.com/office/drawing/2014/chart" uri="{C3380CC4-5D6E-409C-BE32-E72D297353CC}">
              <c16:uniqueId val="{00000006-1CFA-4144-A7F3-D3BB072C1B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384</c:v>
                </c:pt>
                <c:pt idx="3">
                  <c:v>300</c:v>
                </c:pt>
                <c:pt idx="6">
                  <c:v>211</c:v>
                </c:pt>
                <c:pt idx="9">
                  <c:v>119</c:v>
                </c:pt>
                <c:pt idx="12">
                  <c:v>65</c:v>
                </c:pt>
              </c:numCache>
            </c:numRef>
          </c:val>
          <c:extLst>
            <c:ext xmlns:c16="http://schemas.microsoft.com/office/drawing/2014/chart" uri="{C3380CC4-5D6E-409C-BE32-E72D297353CC}">
              <c16:uniqueId val="{00000007-1CFA-4144-A7F3-D3BB072C1B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403</c:v>
                </c:pt>
                <c:pt idx="3">
                  <c:v>544</c:v>
                </c:pt>
                <c:pt idx="6">
                  <c:v>523</c:v>
                </c:pt>
                <c:pt idx="9">
                  <c:v>535</c:v>
                </c:pt>
                <c:pt idx="12">
                  <c:v>238</c:v>
                </c:pt>
              </c:numCache>
            </c:numRef>
          </c:val>
          <c:extLst>
            <c:ext xmlns:c16="http://schemas.microsoft.com/office/drawing/2014/chart" uri="{C3380CC4-5D6E-409C-BE32-E72D297353CC}">
              <c16:uniqueId val="{00000008-1CFA-4144-A7F3-D3BB072C1B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FA-4144-A7F3-D3BB072C1B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10403</c:v>
                </c:pt>
                <c:pt idx="3">
                  <c:v>11569</c:v>
                </c:pt>
                <c:pt idx="6">
                  <c:v>12374</c:v>
                </c:pt>
                <c:pt idx="9">
                  <c:v>12236</c:v>
                </c:pt>
                <c:pt idx="12">
                  <c:v>11662</c:v>
                </c:pt>
              </c:numCache>
            </c:numRef>
          </c:val>
          <c:extLst>
            <c:ext xmlns:c16="http://schemas.microsoft.com/office/drawing/2014/chart" uri="{C3380CC4-5D6E-409C-BE32-E72D297353CC}">
              <c16:uniqueId val="{0000000A-1CFA-4144-A7F3-D3BB072C1B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FA-4144-A7F3-D3BB072C1B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2640</c:v>
                </c:pt>
                <c:pt idx="1">
                  <c:v>2860</c:v>
                </c:pt>
                <c:pt idx="2">
                  <c:v>2884</c:v>
                </c:pt>
              </c:numCache>
            </c:numRef>
          </c:val>
          <c:extLst>
            <c:ext xmlns:c16="http://schemas.microsoft.com/office/drawing/2014/chart" uri="{C3380CC4-5D6E-409C-BE32-E72D297353CC}">
              <c16:uniqueId val="{00000000-B9DE-4F57-927A-F5EB625BEB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612</c:v>
                </c:pt>
                <c:pt idx="1">
                  <c:v>608</c:v>
                </c:pt>
                <c:pt idx="2">
                  <c:v>609</c:v>
                </c:pt>
              </c:numCache>
            </c:numRef>
          </c:val>
          <c:extLst>
            <c:ext xmlns:c16="http://schemas.microsoft.com/office/drawing/2014/chart" uri="{C3380CC4-5D6E-409C-BE32-E72D297353CC}">
              <c16:uniqueId val="{00000001-B9DE-4F57-927A-F5EB625BEB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2469</c:v>
                </c:pt>
                <c:pt idx="1">
                  <c:v>2549</c:v>
                </c:pt>
                <c:pt idx="2">
                  <c:v>2570</c:v>
                </c:pt>
              </c:numCache>
            </c:numRef>
          </c:val>
          <c:extLst>
            <c:ext xmlns:c16="http://schemas.microsoft.com/office/drawing/2014/chart" uri="{C3380CC4-5D6E-409C-BE32-E72D297353CC}">
              <c16:uniqueId val="{00000002-B9DE-4F57-927A-F5EB625BEB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実質公債費比率は、３年平均で</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％で前年度からすると微増している。</a:t>
          </a:r>
          <a:endParaRPr lang="ja-JP" altLang="ja-JP" sz="1400">
            <a:effectLst/>
          </a:endParaRPr>
        </a:p>
        <a:p>
          <a:r>
            <a:rPr kumimoji="1" lang="ja-JP" altLang="ja-JP" sz="1100">
              <a:solidFill>
                <a:schemeClr val="dk1"/>
              </a:solidFill>
              <a:effectLst/>
              <a:latin typeface="+mn-lt"/>
              <a:ea typeface="+mn-ea"/>
              <a:cs typeface="+mn-cs"/>
            </a:rPr>
            <a:t>算入公債費等・元利償還金が増加しているため比率が増加している。</a:t>
          </a:r>
          <a:endParaRPr lang="ja-JP" altLang="ja-JP" sz="1400">
            <a:effectLst/>
          </a:endParaRPr>
        </a:p>
        <a:p>
          <a:r>
            <a:rPr kumimoji="1" lang="ja-JP" altLang="ja-JP" sz="1100">
              <a:solidFill>
                <a:schemeClr val="dk1"/>
              </a:solidFill>
              <a:effectLst/>
              <a:latin typeface="+mn-lt"/>
              <a:ea typeface="+mn-ea"/>
              <a:cs typeface="+mn-cs"/>
            </a:rPr>
            <a:t>今後は大規模な事業に地方債を充当する予定で、増加していくことが見込まれるため、抜本的な行財政改革を進め、この比率の抑制に努めていく。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将来負担比率の分子については、前年比</a:t>
          </a:r>
          <a:r>
            <a:rPr kumimoji="1" lang="en-US" altLang="ja-JP" sz="1100">
              <a:solidFill>
                <a:schemeClr val="dk1"/>
              </a:solidFill>
              <a:effectLst/>
              <a:latin typeface="+mn-lt"/>
              <a:ea typeface="+mn-ea"/>
              <a:cs typeface="+mn-cs"/>
            </a:rPr>
            <a:t>1,280</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将来負担額の組合等負担等見込額は減少したが、一般会計等に係る地方債の現在高が、大規模事業が完了し、前年度より微減となった。</a:t>
          </a:r>
          <a:endParaRPr lang="ja-JP" altLang="ja-JP" sz="1400">
            <a:effectLst/>
          </a:endParaRPr>
        </a:p>
        <a:p>
          <a:r>
            <a:rPr kumimoji="1" lang="ja-JP" altLang="ja-JP" sz="1100">
              <a:solidFill>
                <a:schemeClr val="dk1"/>
              </a:solidFill>
              <a:effectLst/>
              <a:latin typeface="+mn-lt"/>
              <a:ea typeface="+mn-ea"/>
              <a:cs typeface="+mn-cs"/>
            </a:rPr>
            <a:t>また、充当可能財源等については、充当可能基金は</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したものの、基準財政需要額算入見込額については、</a:t>
          </a:r>
          <a:r>
            <a:rPr kumimoji="1" lang="ja-JP" altLang="en-US" sz="1100">
              <a:solidFill>
                <a:schemeClr val="dk1"/>
              </a:solidFill>
              <a:effectLst/>
              <a:latin typeface="+mn-lt"/>
              <a:ea typeface="+mn-ea"/>
              <a:cs typeface="+mn-cs"/>
            </a:rPr>
            <a:t>高齢者保健福祉費の人口減少により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鹿児島県肝付町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減債基金に大きな変動はなかったが、財政調整基金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24百万円を積み戻しできたことにより</a:t>
          </a:r>
          <a:r>
            <a:rPr kumimoji="1" lang="ja-JP" altLang="ja-JP" sz="1100">
              <a:solidFill>
                <a:schemeClr val="dk1"/>
              </a:solidFill>
              <a:effectLst/>
              <a:latin typeface="+mn-lt"/>
              <a:ea typeface="+mn-ea"/>
              <a:cs typeface="+mn-cs"/>
            </a:rPr>
            <a:t>基金全体として増加となった。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公共施設の老朽化などに備え、更新、統廃合及び長寿命化などに要する経費の財源に充てるため公共施設等総合管理基金への積み立てを増やしつつ、財政調整基金については現状維持を目指す。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・肝付町地域振興基金：肝付町における町民の連帯の強化及び均衡ある地域振興を図る</a:t>
          </a:r>
          <a:r>
            <a:rPr kumimoji="1"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・ふるさと活性化基金：地域活性化対策の一環として行う事業推進の資金に充てる</a:t>
          </a:r>
          <a:r>
            <a:rPr kumimoji="1"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肝付町キバレふるさと基金：肝付町の活性化と振興を願う皆様から寄せられた寄附金を財源とし、当該寄附を行った個人、法人その他の団体の意向を具体的に政策に反映することにより、多様な人々の参加による魅力あるふるさとづくりに資する</a:t>
          </a:r>
          <a:r>
            <a:rPr kumimoji="1" lang="ja-JP" altLang="en-US"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公共施設の老朽化等による更新費用として、公共施設等総合管理基金を積み増しした（</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公共施設の老朽化等による更新、統廃合及び長寿命化などに要する経費の財源に充てるため肝付町公共施設等総合管理基金を新設し、この目的の歳出増加に備え今後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年で</a:t>
          </a:r>
          <a:r>
            <a:rPr kumimoji="1" lang="en-US" altLang="ja-JP" sz="1100" b="0" i="0" baseline="0">
              <a:solidFill>
                <a:schemeClr val="dk1"/>
              </a:solidFill>
              <a:effectLst/>
              <a:latin typeface="+mn-lt"/>
              <a:ea typeface="+mn-ea"/>
              <a:cs typeface="+mn-cs"/>
            </a:rPr>
            <a:t>500</a:t>
          </a:r>
          <a:r>
            <a:rPr kumimoji="1" lang="ja-JP" altLang="ja-JP" sz="1100" b="0" i="0" baseline="0">
              <a:solidFill>
                <a:schemeClr val="dk1"/>
              </a:solidFill>
              <a:effectLst/>
              <a:latin typeface="+mn-lt"/>
              <a:ea typeface="+mn-ea"/>
              <a:cs typeface="+mn-cs"/>
            </a:rPr>
            <a:t>百万円を目標に基金を増やす計画である。肝付町キバレふるさと基金についても、ふるさと納税寄附金の状況によっては増加することが予想される。</a:t>
          </a:r>
          <a:endParaRPr lang="ja-JP" altLang="ja-JP" sz="1400">
            <a:effectLst/>
          </a:endParaRPr>
        </a:p>
        <a:p>
          <a:r>
            <a:rPr kumimoji="1" lang="ja-JP" altLang="ja-JP" sz="1100" b="0" i="0" baseline="0">
              <a:solidFill>
                <a:schemeClr val="dk1"/>
              </a:solidFill>
              <a:effectLst/>
              <a:latin typeface="+mn-lt"/>
              <a:ea typeface="+mn-ea"/>
              <a:cs typeface="+mn-cs"/>
            </a:rPr>
            <a:t>基金の取り崩しについては、現在保有する基金の中では、農業農村整備事業基金が目的の事業執行により、今後段階的に取り崩されていく予定である。他の基金についてはも必要に応じ取り崩す予定である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地方交付税の再算定により増額になり。</a:t>
          </a:r>
          <a:r>
            <a:rPr kumimoji="1" lang="ja-JP" altLang="en-US" sz="1100">
              <a:solidFill>
                <a:schemeClr val="dk1"/>
              </a:solidFill>
              <a:effectLst/>
              <a:latin typeface="+mn-lt"/>
              <a:ea typeface="+mn-ea"/>
              <a:cs typeface="+mn-cs"/>
            </a:rPr>
            <a:t>前年度と同様、</a:t>
          </a:r>
          <a:r>
            <a:rPr kumimoji="1" lang="ja-JP" altLang="ja-JP" sz="1100">
              <a:solidFill>
                <a:schemeClr val="dk1"/>
              </a:solidFill>
              <a:effectLst/>
              <a:latin typeface="+mn-lt"/>
              <a:ea typeface="+mn-ea"/>
              <a:cs typeface="+mn-cs"/>
            </a:rPr>
            <a:t>本年度は取り崩し以上の積み増しすることができ増加になった。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大規模災害など予期せぬ歳出に備え、一人あたり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万円必要とされる災害支援費用の半額程度を賄える規模として、人口</a:t>
          </a:r>
          <a:r>
            <a:rPr kumimoji="1" lang="en-US" altLang="ja-JP" sz="1100">
              <a:solidFill>
                <a:schemeClr val="dk1"/>
              </a:solidFill>
              <a:effectLst/>
              <a:latin typeface="+mn-lt"/>
              <a:ea typeface="+mn-ea"/>
              <a:cs typeface="+mn-cs"/>
            </a:rPr>
            <a:t>14,241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百万円を目標に積み立てることとしている。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積立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地方交付税が減少傾向にある中、必要な適債事業への起債を見込み、その分の償還に備え、地方債現在高</a:t>
          </a:r>
          <a:r>
            <a:rPr kumimoji="1" lang="en-US" altLang="ja-JP" sz="1100">
              <a:solidFill>
                <a:schemeClr val="dk1"/>
              </a:solidFill>
              <a:effectLst/>
              <a:latin typeface="+mn-lt"/>
              <a:ea typeface="+mn-ea"/>
              <a:cs typeface="+mn-cs"/>
            </a:rPr>
            <a:t>11,662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％を目標に積み立てていく。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
14,156
308.05
11,689,829
11,115,008
570,127
6,186,906
11,662,468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前年度と同水準で、鹿児島県平均も同水準であるが、類似団体内平均値と比べると</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ポイントと大きく下回っている。</a:t>
          </a:r>
          <a:endParaRPr lang="ja-JP" altLang="ja-JP" sz="1400">
            <a:effectLst/>
          </a:endParaRPr>
        </a:p>
        <a:p>
          <a:r>
            <a:rPr kumimoji="1" lang="ja-JP" altLang="ja-JP" sz="1100">
              <a:solidFill>
                <a:schemeClr val="dk1"/>
              </a:solidFill>
              <a:effectLst/>
              <a:latin typeface="+mn-lt"/>
              <a:ea typeface="+mn-ea"/>
              <a:cs typeface="+mn-cs"/>
            </a:rPr>
            <a:t>ここ数年は、人口減少等により基準財政需要額が減少していることで伸びてきていたものの、収入の大きな伸びは見込めない上に、需要額の義務的経費の扶助費等の増加により、この指数の大きな伸びは期待できないため、今後も事業の選択と集中により、需要額を抑制し、類似団体に近づ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全国平均を上回っており、類似団体内平均値や鹿児島県平均より高い。</a:t>
          </a:r>
          <a:endParaRPr lang="ja-JP" altLang="ja-JP" sz="1400">
            <a:effectLst/>
          </a:endParaRPr>
        </a:p>
        <a:p>
          <a:r>
            <a:rPr kumimoji="1" lang="ja-JP" altLang="ja-JP" sz="1100">
              <a:solidFill>
                <a:schemeClr val="dk1"/>
              </a:solidFill>
              <a:effectLst/>
              <a:latin typeface="+mn-lt"/>
              <a:ea typeface="+mn-ea"/>
              <a:cs typeface="+mn-cs"/>
            </a:rPr>
            <a:t>歳入では、地方交付税や臨時財政対策債の減少し、歳出では、公共施設等の光熱水費や燃料費の高騰により物件費の増加が主な要因と考えられる。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161502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81080"/>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141394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810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30269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8564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30269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7760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110702</xdr:rowOff>
    </xdr:from>
    <xdr:to>
      <xdr:col>23</xdr:col>
      <xdr:colOff>184150</xdr:colOff>
      <xdr:row>66</xdr:row>
      <xdr:rowOff>40852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82779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2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150919</xdr:rowOff>
    </xdr:from>
    <xdr:to>
      <xdr:col>11</xdr:col>
      <xdr:colOff>82550</xdr:colOff>
      <xdr:row>66</xdr:row>
      <xdr:rowOff>81069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65846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類似団体内平均値、全国平均、鹿児島県平均のいずれよりも上回っている。</a:t>
          </a:r>
          <a:endParaRPr lang="ja-JP" altLang="ja-JP" sz="1400">
            <a:effectLst/>
          </a:endParaRPr>
        </a:p>
        <a:p>
          <a:r>
            <a:rPr kumimoji="1" lang="ja-JP" altLang="ja-JP" sz="1100">
              <a:solidFill>
                <a:schemeClr val="dk1"/>
              </a:solidFill>
              <a:effectLst/>
              <a:latin typeface="+mn-lt"/>
              <a:ea typeface="+mn-ea"/>
              <a:cs typeface="+mn-cs"/>
            </a:rPr>
            <a:t>主な要因は、物件費で、委託料の増加や電算管理リース料等の増加が考えられる。</a:t>
          </a:r>
          <a:endParaRPr lang="ja-JP" altLang="ja-JP" sz="1400">
            <a:effectLst/>
          </a:endParaRPr>
        </a:p>
        <a:p>
          <a:r>
            <a:rPr kumimoji="1" lang="ja-JP" altLang="ja-JP" sz="1100">
              <a:solidFill>
                <a:schemeClr val="dk1"/>
              </a:solidFill>
              <a:effectLst/>
              <a:latin typeface="+mn-lt"/>
              <a:ea typeface="+mn-ea"/>
              <a:cs typeface="+mn-cs"/>
            </a:rPr>
            <a:t>今後も、ふるさと納税寄附金の増減に伴い、この決算額は変動する傾向にあるが、他の経常経費で抑制できるよう努める。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93718</xdr:rowOff>
    </xdr:from>
    <xdr:to>
      <xdr:col>23</xdr:col>
      <xdr:colOff>133350</xdr:colOff>
      <xdr:row>82</xdr:row>
      <xdr:rowOff>148121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52618"/>
          <a:ext cx="838200" cy="5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75750</xdr:rowOff>
    </xdr:from>
    <xdr:to>
      <xdr:col>19</xdr:col>
      <xdr:colOff>133350</xdr:colOff>
      <xdr:row>82</xdr:row>
      <xdr:rowOff>93718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34650"/>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75750</xdr:rowOff>
    </xdr:from>
    <xdr:to>
      <xdr:col>15</xdr:col>
      <xdr:colOff>82550</xdr:colOff>
      <xdr:row>82</xdr:row>
      <xdr:rowOff>85248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34650"/>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59119</xdr:rowOff>
    </xdr:from>
    <xdr:to>
      <xdr:col>11</xdr:col>
      <xdr:colOff>31750</xdr:colOff>
      <xdr:row>82</xdr:row>
      <xdr:rowOff>85248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18019"/>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136135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166219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97321</xdr:rowOff>
    </xdr:from>
    <xdr:to>
      <xdr:col>23</xdr:col>
      <xdr:colOff>184150</xdr:colOff>
      <xdr:row>83</xdr:row>
      <xdr:rowOff>27471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69398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2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42918</xdr:rowOff>
    </xdr:from>
    <xdr:to>
      <xdr:col>19</xdr:col>
      <xdr:colOff>184150</xdr:colOff>
      <xdr:row>82</xdr:row>
      <xdr:rowOff>144518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129295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8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24950</xdr:rowOff>
    </xdr:from>
    <xdr:to>
      <xdr:col>15</xdr:col>
      <xdr:colOff>133350</xdr:colOff>
      <xdr:row>82</xdr:row>
      <xdr:rowOff>126550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111327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34448</xdr:rowOff>
    </xdr:from>
    <xdr:to>
      <xdr:col>11</xdr:col>
      <xdr:colOff>82550</xdr:colOff>
      <xdr:row>82</xdr:row>
      <xdr:rowOff>136048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120825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7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8319</xdr:rowOff>
    </xdr:from>
    <xdr:to>
      <xdr:col>7</xdr:col>
      <xdr:colOff>31750</xdr:colOff>
      <xdr:row>82</xdr:row>
      <xdr:rowOff>109919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94696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前年度と比較して減少で、類似団体平均並みとなっている。引き続き、定員適正化と併せて、総人件費の抑制に取り組む。</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98778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184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7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34572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2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61384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792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前年度より増加となっており、職員数も増加している。第三次肝付町定員管理計画（平成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年度策定）の令和４年度目標も達成できた。しかし、類似団体や全国、県平均のすべてにおいて上回っていることから、事務の簡素化・効率化に取り組み、適切な定員管理を維持する。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150266</xdr:rowOff>
    </xdr:from>
    <xdr:to>
      <xdr:col>81</xdr:col>
      <xdr:colOff>44450</xdr:colOff>
      <xdr:row>61</xdr:row>
      <xdr:rowOff>161849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8716"/>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61</xdr:row>
      <xdr:rowOff>150266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97134"/>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138684</xdr:rowOff>
    </xdr:from>
    <xdr:to>
      <xdr:col>72</xdr:col>
      <xdr:colOff>203200</xdr:colOff>
      <xdr:row>61</xdr:row>
      <xdr:rowOff>138684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97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130480</xdr:rowOff>
    </xdr:from>
    <xdr:to>
      <xdr:col>68</xdr:col>
      <xdr:colOff>152400</xdr:colOff>
      <xdr:row>61</xdr:row>
      <xdr:rowOff>138684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889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111049</xdr:rowOff>
    </xdr:from>
    <xdr:to>
      <xdr:col>81</xdr:col>
      <xdr:colOff>95250</xdr:colOff>
      <xdr:row>62</xdr:row>
      <xdr:rowOff>41199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83126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99466</xdr:rowOff>
    </xdr:from>
    <xdr:to>
      <xdr:col>77</xdr:col>
      <xdr:colOff>95250</xdr:colOff>
      <xdr:row>62</xdr:row>
      <xdr:rowOff>29616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14393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4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87884</xdr:rowOff>
    </xdr:from>
    <xdr:to>
      <xdr:col>73</xdr:col>
      <xdr:colOff>44450</xdr:colOff>
      <xdr:row>62</xdr:row>
      <xdr:rowOff>18034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87884</xdr:rowOff>
    </xdr:from>
    <xdr:to>
      <xdr:col>68</xdr:col>
      <xdr:colOff>203200</xdr:colOff>
      <xdr:row>62</xdr:row>
      <xdr:rowOff>18034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2811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79680</xdr:rowOff>
    </xdr:from>
    <xdr:to>
      <xdr:col>64</xdr:col>
      <xdr:colOff>152400</xdr:colOff>
      <xdr:row>62</xdr:row>
      <xdr:rowOff>9830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166057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2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ポイント上がり、類似団体内平均値、鹿児島県平均よりも上回った。</a:t>
          </a:r>
          <a:endParaRPr lang="ja-JP" altLang="ja-JP" sz="1400">
            <a:effectLst/>
          </a:endParaRPr>
        </a:p>
        <a:p>
          <a:r>
            <a:rPr kumimoji="1" lang="ja-JP" altLang="ja-JP" sz="1100">
              <a:solidFill>
                <a:schemeClr val="dk1"/>
              </a:solidFill>
              <a:effectLst/>
              <a:latin typeface="+mn-lt"/>
              <a:ea typeface="+mn-ea"/>
              <a:cs typeface="+mn-cs"/>
            </a:rPr>
            <a:t>今後は、大規模な事業が予想されるので、抜本的な行財政改革を進め、この比率の抑制に努めていく。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056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44027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昨年度同様に、将来負担比率はマイナスとなっている。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充当可能財源は増加しているが、地方債残高や公営企業債等繰入見込額も増加している。比率が悪化し続けることのないよう財政健全化に努める。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108010</xdr:rowOff>
    </xdr:from>
    <xdr:to>
      <xdr:col>68</xdr:col>
      <xdr:colOff>203200</xdr:colOff>
      <xdr:row>15</xdr:row>
      <xdr:rowOff>38160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
14,156
308.05
11,689,829
11,115,008
570,127
6,186,906
11,662,468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ポイント減少し、全国平均、類似団体内平均値よりも</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い。</a:t>
          </a:r>
          <a:endParaRPr lang="ja-JP" altLang="ja-JP" sz="1400">
            <a:effectLst/>
          </a:endParaRPr>
        </a:p>
        <a:p>
          <a:r>
            <a:rPr kumimoji="1" lang="ja-JP" altLang="ja-JP" sz="1100">
              <a:solidFill>
                <a:schemeClr val="dk1"/>
              </a:solidFill>
              <a:effectLst/>
              <a:latin typeface="+mn-lt"/>
              <a:ea typeface="+mn-ea"/>
              <a:cs typeface="+mn-cs"/>
            </a:rPr>
            <a:t>定員適正化計画に基づき、職員数を管理し、人件費抑制に努めている。今後も定員適正化計画に基づき、人件費抑制に努めていく。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26670</xdr:rowOff>
    </xdr:from>
    <xdr:to>
      <xdr:col>15</xdr:col>
      <xdr:colOff>149225</xdr:colOff>
      <xdr:row>36</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鹿児島県平均、</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類似団体内平均の値よりも高い。</a:t>
          </a:r>
          <a:endParaRPr lang="ja-JP" altLang="ja-JP" sz="1400">
            <a:effectLst/>
          </a:endParaRPr>
        </a:p>
        <a:p>
          <a:r>
            <a:rPr kumimoji="1" lang="ja-JP" altLang="ja-JP" sz="1100">
              <a:solidFill>
                <a:schemeClr val="dk1"/>
              </a:solidFill>
              <a:effectLst/>
              <a:latin typeface="+mn-lt"/>
              <a:ea typeface="+mn-ea"/>
              <a:cs typeface="+mn-cs"/>
            </a:rPr>
            <a:t>物件費が増加することは、経常収支比率の増に繋がり兼ねないので、他の経常的な物件費についても、効果検証を行い抑制できるよう努める。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155575</xdr:rowOff>
    </xdr:from>
    <xdr:to>
      <xdr:col>82</xdr:col>
      <xdr:colOff>107950</xdr:colOff>
      <xdr:row>17</xdr:row>
      <xdr:rowOff>41275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987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155575</xdr:rowOff>
    </xdr:from>
    <xdr:to>
      <xdr:col>78</xdr:col>
      <xdr:colOff>69850</xdr:colOff>
      <xdr:row>16</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98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155575</xdr:rowOff>
    </xdr:from>
    <xdr:to>
      <xdr:col>73</xdr:col>
      <xdr:colOff>180975</xdr:colOff>
      <xdr:row>18</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8987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165100</xdr:rowOff>
    </xdr:from>
    <xdr:to>
      <xdr:col>69</xdr:col>
      <xdr:colOff>92075</xdr:colOff>
      <xdr:row>18</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79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104775</xdr:rowOff>
    </xdr:from>
    <xdr:to>
      <xdr:col>78</xdr:col>
      <xdr:colOff>120650</xdr:colOff>
      <xdr:row>17</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19702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3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104775</xdr:rowOff>
    </xdr:from>
    <xdr:to>
      <xdr:col>74</xdr:col>
      <xdr:colOff>31750</xdr:colOff>
      <xdr:row>17</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19702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114300</xdr:rowOff>
    </xdr:from>
    <xdr:to>
      <xdr:col>65</xdr:col>
      <xdr:colOff>53975</xdr:colOff>
      <xdr:row>18</xdr:row>
      <xdr:rowOff>44450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29227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し、全国平均や鹿児島県平均よりは低いが、類似団体内平均値より高い。</a:t>
          </a:r>
          <a:endParaRPr lang="ja-JP" altLang="ja-JP" sz="1400">
            <a:effectLst/>
          </a:endParaRPr>
        </a:p>
        <a:p>
          <a:r>
            <a:rPr kumimoji="1" lang="ja-JP" altLang="ja-JP" sz="1100">
              <a:solidFill>
                <a:schemeClr val="dk1"/>
              </a:solidFill>
              <a:effectLst/>
              <a:latin typeface="+mn-lt"/>
              <a:ea typeface="+mn-ea"/>
              <a:cs typeface="+mn-cs"/>
            </a:rPr>
            <a:t>障害者サービスに係る扶助の関係で</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がっている。</a:t>
          </a:r>
          <a:endParaRPr lang="ja-JP" altLang="ja-JP" sz="1400">
            <a:effectLst/>
          </a:endParaRPr>
        </a:p>
        <a:p>
          <a:r>
            <a:rPr kumimoji="1" lang="ja-JP" altLang="ja-JP" sz="1100">
              <a:solidFill>
                <a:schemeClr val="dk1"/>
              </a:solidFill>
              <a:effectLst/>
              <a:latin typeface="+mn-lt"/>
              <a:ea typeface="+mn-ea"/>
              <a:cs typeface="+mn-cs"/>
            </a:rPr>
            <a:t>今後も、増加していくことが予想されるため、法定外の単独扶助については、改めて制度の適切な運用に努め、財政の健全化を図っていく。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864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864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18143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18143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したが、類似団体内平均、鹿児島県平均、全国平均よりも高い。</a:t>
          </a:r>
          <a:endParaRPr lang="ja-JP" altLang="ja-JP" sz="1400">
            <a:effectLst/>
          </a:endParaRPr>
        </a:p>
        <a:p>
          <a:r>
            <a:rPr kumimoji="1" lang="ja-JP" altLang="ja-JP" sz="1100">
              <a:solidFill>
                <a:schemeClr val="dk1"/>
              </a:solidFill>
              <a:effectLst/>
              <a:latin typeface="+mn-lt"/>
              <a:ea typeface="+mn-ea"/>
              <a:cs typeface="+mn-cs"/>
            </a:rPr>
            <a:t>維持補修費などの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により数値が下降したものと考えられる。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57</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555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82913</xdr:rowOff>
    </xdr:from>
    <xdr:to>
      <xdr:col>78</xdr:col>
      <xdr:colOff>69850</xdr:colOff>
      <xdr:row>57</xdr:row>
      <xdr:rowOff>148227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555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148227</xdr:rowOff>
    </xdr:from>
    <xdr:to>
      <xdr:col>73</xdr:col>
      <xdr:colOff>180975</xdr:colOff>
      <xdr:row>58</xdr:row>
      <xdr:rowOff>22497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208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22497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32113</xdr:rowOff>
    </xdr:from>
    <xdr:to>
      <xdr:col>78</xdr:col>
      <xdr:colOff>120650</xdr:colOff>
      <xdr:row>57</xdr:row>
      <xdr:rowOff>133713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118490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9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97427</xdr:rowOff>
    </xdr:from>
    <xdr:to>
      <xdr:col>74</xdr:col>
      <xdr:colOff>31750</xdr:colOff>
      <xdr:row>58</xdr:row>
      <xdr:rowOff>27577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83474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8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前年度数値よりも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したが、類似団体内平均値よりも低く、全国平均、鹿児島県平均より高い。</a:t>
          </a:r>
          <a:endParaRPr lang="ja-JP" altLang="ja-JP" sz="1400">
            <a:effectLst/>
          </a:endParaRPr>
        </a:p>
        <a:p>
          <a:r>
            <a:rPr kumimoji="1" lang="ja-JP" altLang="ja-JP" sz="1100">
              <a:solidFill>
                <a:schemeClr val="dk1"/>
              </a:solidFill>
              <a:effectLst/>
              <a:latin typeface="+mn-lt"/>
              <a:ea typeface="+mn-ea"/>
              <a:cs typeface="+mn-cs"/>
            </a:rPr>
            <a:t>企業会計への繰出金が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したことが主な要因となっている。</a:t>
          </a:r>
          <a:endParaRPr lang="ja-JP" altLang="ja-JP" sz="1400">
            <a:effectLst/>
          </a:endParaRPr>
        </a:p>
        <a:p>
          <a:r>
            <a:rPr kumimoji="1" lang="ja-JP" altLang="ja-JP" sz="1100">
              <a:solidFill>
                <a:schemeClr val="dk1"/>
              </a:solidFill>
              <a:effectLst/>
              <a:latin typeface="+mn-lt"/>
              <a:ea typeface="+mn-ea"/>
              <a:cs typeface="+mn-cs"/>
            </a:rPr>
            <a:t>単独補助等については、効果検証しつつ、補助のあり方について見直しを行い、抑制に努めていく。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7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36</xdr:row>
      <xdr:rowOff>142240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1270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37</xdr:row>
      <xdr:rowOff>1270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31767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鹿児島県平均</a:t>
          </a:r>
          <a:r>
            <a:rPr kumimoji="1" lang="ja-JP" altLang="en-US" sz="1100">
              <a:solidFill>
                <a:schemeClr val="dk1"/>
              </a:solidFill>
              <a:effectLst/>
              <a:latin typeface="+mn-lt"/>
              <a:ea typeface="+mn-ea"/>
              <a:cs typeface="+mn-cs"/>
            </a:rPr>
            <a:t>に比べると高い。</a:t>
          </a:r>
          <a:r>
            <a:rPr kumimoji="1" lang="ja-JP" altLang="ja-JP" sz="1100">
              <a:solidFill>
                <a:schemeClr val="dk1"/>
              </a:solidFill>
              <a:effectLst/>
              <a:latin typeface="+mn-lt"/>
              <a:ea typeface="+mn-ea"/>
              <a:cs typeface="+mn-cs"/>
            </a:rPr>
            <a:t>前年度数値より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している。今後は、税収や地方交付税が減少して収入が減っていくことや、大規模事業</a:t>
          </a:r>
          <a:r>
            <a:rPr kumimoji="1" lang="ja-JP" altLang="en-US" sz="1100">
              <a:solidFill>
                <a:schemeClr val="dk1"/>
              </a:solidFill>
              <a:effectLst/>
              <a:latin typeface="+mn-lt"/>
              <a:ea typeface="+mn-ea"/>
              <a:cs typeface="+mn-cs"/>
            </a:rPr>
            <a:t>が完了したため</a:t>
          </a:r>
          <a:r>
            <a:rPr kumimoji="1" lang="ja-JP" altLang="ja-JP" sz="1100">
              <a:solidFill>
                <a:schemeClr val="dk1"/>
              </a:solidFill>
              <a:effectLst/>
              <a:latin typeface="+mn-lt"/>
              <a:ea typeface="+mn-ea"/>
              <a:cs typeface="+mn-cs"/>
            </a:rPr>
            <a:t>、その分、公債費が増えていくことが予想される。今後も適債事業であっても、安易に起債せず、緊急性、必要性を見極め、発行の抑制に努め、財政健全化を図る。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104139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446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161289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77</xdr:row>
      <xdr:rowOff>170435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21844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し、鹿児島県平均、類似団体内平均値よりは高いが、全国平均より低い。</a:t>
          </a:r>
          <a:endParaRPr lang="ja-JP" altLang="ja-JP" sz="1400">
            <a:effectLst/>
          </a:endParaRPr>
        </a:p>
        <a:p>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した大きな要因は、</a:t>
          </a:r>
          <a:r>
            <a:rPr kumimoji="1" lang="ja-JP" altLang="en-US" sz="1100">
              <a:solidFill>
                <a:schemeClr val="dk1"/>
              </a:solidFill>
              <a:effectLst/>
              <a:latin typeface="+mn-lt"/>
              <a:ea typeface="+mn-ea"/>
              <a:cs typeface="+mn-cs"/>
            </a:rPr>
            <a:t>物件費・繰出金が微増したことが要因と考えられる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20320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8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96520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78</xdr:row>
      <xdr:rowOff>146050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69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62230</xdr:rowOff>
    </xdr:from>
    <xdr:to>
      <xdr:col>69</xdr:col>
      <xdr:colOff>92075</xdr:colOff>
      <xdr:row>78</xdr:row>
      <xdr:rowOff>146050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353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72395</xdr:rowOff>
    </xdr:from>
    <xdr:to>
      <xdr:col>29</xdr:col>
      <xdr:colOff>127000</xdr:colOff>
      <xdr:row>16</xdr:row>
      <xdr:rowOff>86920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63220"/>
          <a:ext cx="647700" cy="14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57172</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86920</xdr:rowOff>
    </xdr:from>
    <xdr:to>
      <xdr:col>26</xdr:col>
      <xdr:colOff>50800</xdr:colOff>
      <xdr:row>16</xdr:row>
      <xdr:rowOff>93061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77745"/>
          <a:ext cx="698500" cy="6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93061</xdr:rowOff>
    </xdr:from>
    <xdr:to>
      <xdr:col>22</xdr:col>
      <xdr:colOff>114300</xdr:colOff>
      <xdr:row>16</xdr:row>
      <xdr:rowOff>117100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83886"/>
          <a:ext cx="698500" cy="2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117100</xdr:rowOff>
    </xdr:from>
    <xdr:to>
      <xdr:col>18</xdr:col>
      <xdr:colOff>177800</xdr:colOff>
      <xdr:row>16</xdr:row>
      <xdr:rowOff>129079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07925"/>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21595</xdr:rowOff>
    </xdr:from>
    <xdr:to>
      <xdr:col>29</xdr:col>
      <xdr:colOff>177800</xdr:colOff>
      <xdr:row>16</xdr:row>
      <xdr:rowOff>123195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1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38122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36120</xdr:rowOff>
    </xdr:from>
    <xdr:to>
      <xdr:col>26</xdr:col>
      <xdr:colOff>101600</xdr:colOff>
      <xdr:row>16</xdr:row>
      <xdr:rowOff>137720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2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147897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9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42261</xdr:rowOff>
    </xdr:from>
    <xdr:to>
      <xdr:col>22</xdr:col>
      <xdr:colOff>165100</xdr:colOff>
      <xdr:row>16</xdr:row>
      <xdr:rowOff>143861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33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154038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0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66300</xdr:rowOff>
    </xdr:from>
    <xdr:to>
      <xdr:col>19</xdr:col>
      <xdr:colOff>38100</xdr:colOff>
      <xdr:row>16</xdr:row>
      <xdr:rowOff>167900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5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2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78279</xdr:rowOff>
    </xdr:from>
    <xdr:to>
      <xdr:col>15</xdr:col>
      <xdr:colOff>101600</xdr:colOff>
      <xdr:row>17</xdr:row>
      <xdr:rowOff>8429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6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18606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3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332721</xdr:rowOff>
    </xdr:from>
    <xdr:to>
      <xdr:col>29</xdr:col>
      <xdr:colOff>127000</xdr:colOff>
      <xdr:row>35</xdr:row>
      <xdr:rowOff>82614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00171"/>
          <a:ext cx="647700" cy="9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82614</xdr:rowOff>
    </xdr:from>
    <xdr:to>
      <xdr:col>26</xdr:col>
      <xdr:colOff>50800</xdr:colOff>
      <xdr:row>35</xdr:row>
      <xdr:rowOff>112008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92964"/>
          <a:ext cx="698500" cy="29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112008</xdr:rowOff>
    </xdr:from>
    <xdr:to>
      <xdr:col>22</xdr:col>
      <xdr:colOff>114300</xdr:colOff>
      <xdr:row>35</xdr:row>
      <xdr:rowOff>186398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22358"/>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186398</xdr:rowOff>
    </xdr:from>
    <xdr:to>
      <xdr:col>18</xdr:col>
      <xdr:colOff>177800</xdr:colOff>
      <xdr:row>35</xdr:row>
      <xdr:rowOff>213601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6748"/>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281921</xdr:rowOff>
    </xdr:from>
    <xdr:to>
      <xdr:col>29</xdr:col>
      <xdr:colOff>177800</xdr:colOff>
      <xdr:row>35</xdr:row>
      <xdr:rowOff>40621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4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126998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9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31814</xdr:rowOff>
    </xdr:from>
    <xdr:to>
      <xdr:col>26</xdr:col>
      <xdr:colOff>101600</xdr:colOff>
      <xdr:row>35</xdr:row>
      <xdr:rowOff>133414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4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143591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1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61208</xdr:rowOff>
    </xdr:from>
    <xdr:to>
      <xdr:col>22</xdr:col>
      <xdr:colOff>165100</xdr:colOff>
      <xdr:row>35</xdr:row>
      <xdr:rowOff>162808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7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172985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4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135598</xdr:rowOff>
    </xdr:from>
    <xdr:to>
      <xdr:col>19</xdr:col>
      <xdr:colOff>38100</xdr:colOff>
      <xdr:row>35</xdr:row>
      <xdr:rowOff>237198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247375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162801</xdr:rowOff>
    </xdr:from>
    <xdr:to>
      <xdr:col>15</xdr:col>
      <xdr:colOff>101600</xdr:colOff>
      <xdr:row>35</xdr:row>
      <xdr:rowOff>264401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249178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
14,156
308.05
11,689,829
11,115,008
570,127
6,186,906
11,662,468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122349</xdr:rowOff>
    </xdr:from>
    <xdr:to>
      <xdr:col>24</xdr:col>
      <xdr:colOff>63500</xdr:colOff>
      <xdr:row>35</xdr:row>
      <xdr:rowOff>131599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23099"/>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122349</xdr:rowOff>
    </xdr:from>
    <xdr:to>
      <xdr:col>19</xdr:col>
      <xdr:colOff>177800</xdr:colOff>
      <xdr:row>35</xdr:row>
      <xdr:rowOff>151871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23099"/>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151871</xdr:rowOff>
    </xdr:from>
    <xdr:to>
      <xdr:col>15</xdr:col>
      <xdr:colOff>50800</xdr:colOff>
      <xdr:row>36</xdr:row>
      <xdr:rowOff>72405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52621"/>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45224</xdr:rowOff>
    </xdr:from>
    <xdr:to>
      <xdr:col>10</xdr:col>
      <xdr:colOff>114300</xdr:colOff>
      <xdr:row>36</xdr:row>
      <xdr:rowOff>72405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17424"/>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156399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80799</xdr:rowOff>
    </xdr:from>
    <xdr:to>
      <xdr:col>24</xdr:col>
      <xdr:colOff>114300</xdr:colOff>
      <xdr:row>36</xdr:row>
      <xdr:rowOff>10949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103676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3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71549</xdr:rowOff>
    </xdr:from>
    <xdr:to>
      <xdr:col>20</xdr:col>
      <xdr:colOff>38100</xdr:colOff>
      <xdr:row>36</xdr:row>
      <xdr:rowOff>1699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18226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101071</xdr:rowOff>
    </xdr:from>
    <xdr:to>
      <xdr:col>15</xdr:col>
      <xdr:colOff>101600</xdr:colOff>
      <xdr:row>36</xdr:row>
      <xdr:rowOff>31221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47748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21605</xdr:rowOff>
    </xdr:from>
    <xdr:to>
      <xdr:col>10</xdr:col>
      <xdr:colOff>165100</xdr:colOff>
      <xdr:row>36</xdr:row>
      <xdr:rowOff>123205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139732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6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165874</xdr:rowOff>
    </xdr:from>
    <xdr:to>
      <xdr:col>6</xdr:col>
      <xdr:colOff>38100</xdr:colOff>
      <xdr:row>36</xdr:row>
      <xdr:rowOff>96024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112551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122098</xdr:rowOff>
    </xdr:from>
    <xdr:to>
      <xdr:col>24</xdr:col>
      <xdr:colOff>63500</xdr:colOff>
      <xdr:row>56</xdr:row>
      <xdr:rowOff>4538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51848"/>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4538</xdr:rowOff>
    </xdr:from>
    <xdr:to>
      <xdr:col>19</xdr:col>
      <xdr:colOff>177800</xdr:colOff>
      <xdr:row>56</xdr:row>
      <xdr:rowOff>25313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05738"/>
          <a:ext cx="889000" cy="2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121586</xdr:rowOff>
    </xdr:from>
    <xdr:to>
      <xdr:col>15</xdr:col>
      <xdr:colOff>50800</xdr:colOff>
      <xdr:row>56</xdr:row>
      <xdr:rowOff>25313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51336"/>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121586</xdr:rowOff>
    </xdr:from>
    <xdr:to>
      <xdr:col>10</xdr:col>
      <xdr:colOff>114300</xdr:colOff>
      <xdr:row>55</xdr:row>
      <xdr:rowOff>147308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51336"/>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71298</xdr:rowOff>
    </xdr:from>
    <xdr:to>
      <xdr:col>24</xdr:col>
      <xdr:colOff>114300</xdr:colOff>
      <xdr:row>56</xdr:row>
      <xdr:rowOff>1448</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94175</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5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125188</xdr:rowOff>
    </xdr:from>
    <xdr:to>
      <xdr:col>20</xdr:col>
      <xdr:colOff>38100</xdr:colOff>
      <xdr:row>56</xdr:row>
      <xdr:rowOff>55338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71865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145963</xdr:rowOff>
    </xdr:from>
    <xdr:to>
      <xdr:col>15</xdr:col>
      <xdr:colOff>101600</xdr:colOff>
      <xdr:row>56</xdr:row>
      <xdr:rowOff>76113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7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92640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70786</xdr:rowOff>
    </xdr:from>
    <xdr:to>
      <xdr:col>10</xdr:col>
      <xdr:colOff>165100</xdr:colOff>
      <xdr:row>56</xdr:row>
      <xdr:rowOff>936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17463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7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96508</xdr:rowOff>
    </xdr:from>
    <xdr:to>
      <xdr:col>6</xdr:col>
      <xdr:colOff>38100</xdr:colOff>
      <xdr:row>56</xdr:row>
      <xdr:rowOff>26658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43185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3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57708</xdr:rowOff>
    </xdr:from>
    <xdr:to>
      <xdr:col>24</xdr:col>
      <xdr:colOff>63500</xdr:colOff>
      <xdr:row>78</xdr:row>
      <xdr:rowOff>83502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30808"/>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57708</xdr:rowOff>
    </xdr:from>
    <xdr:to>
      <xdr:col>19</xdr:col>
      <xdr:colOff>177800</xdr:colOff>
      <xdr:row>78</xdr:row>
      <xdr:rowOff>87198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30808"/>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87198</xdr:rowOff>
    </xdr:from>
    <xdr:to>
      <xdr:col>15</xdr:col>
      <xdr:colOff>50800</xdr:colOff>
      <xdr:row>78</xdr:row>
      <xdr:rowOff>92799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6029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92799</xdr:rowOff>
    </xdr:from>
    <xdr:to>
      <xdr:col>10</xdr:col>
      <xdr:colOff>114300</xdr:colOff>
      <xdr:row>78</xdr:row>
      <xdr:rowOff>110858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5899"/>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48568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32702</xdr:rowOff>
    </xdr:from>
    <xdr:to>
      <xdr:col>24</xdr:col>
      <xdr:colOff>114300</xdr:colOff>
      <xdr:row>78</xdr:row>
      <xdr:rowOff>134302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119079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6908</xdr:rowOff>
    </xdr:from>
    <xdr:to>
      <xdr:col>20</xdr:col>
      <xdr:colOff>38100</xdr:colOff>
      <xdr:row>78</xdr:row>
      <xdr:rowOff>108508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99635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36398</xdr:rowOff>
    </xdr:from>
    <xdr:to>
      <xdr:col>15</xdr:col>
      <xdr:colOff>101600</xdr:colOff>
      <xdr:row>78</xdr:row>
      <xdr:rowOff>137998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129125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0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41999</xdr:rowOff>
    </xdr:from>
    <xdr:to>
      <xdr:col>10</xdr:col>
      <xdr:colOff>165100</xdr:colOff>
      <xdr:row>78</xdr:row>
      <xdr:rowOff>143599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134726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60058</xdr:rowOff>
    </xdr:from>
    <xdr:to>
      <xdr:col>6</xdr:col>
      <xdr:colOff>38100</xdr:colOff>
      <xdr:row>78</xdr:row>
      <xdr:rowOff>161658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152785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132952</xdr:rowOff>
    </xdr:from>
    <xdr:to>
      <xdr:col>24</xdr:col>
      <xdr:colOff>63500</xdr:colOff>
      <xdr:row>92</xdr:row>
      <xdr:rowOff>144304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906352"/>
          <a:ext cx="8382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144304</xdr:rowOff>
    </xdr:from>
    <xdr:to>
      <xdr:col>19</xdr:col>
      <xdr:colOff>177800</xdr:colOff>
      <xdr:row>93</xdr:row>
      <xdr:rowOff>148865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917704"/>
          <a:ext cx="889000" cy="1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148865</xdr:rowOff>
    </xdr:from>
    <xdr:to>
      <xdr:col>15</xdr:col>
      <xdr:colOff>50800</xdr:colOff>
      <xdr:row>94</xdr:row>
      <xdr:rowOff>78882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093715"/>
          <a:ext cx="889000" cy="10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78882</xdr:rowOff>
    </xdr:from>
    <xdr:to>
      <xdr:col>10</xdr:col>
      <xdr:colOff>114300</xdr:colOff>
      <xdr:row>94</xdr:row>
      <xdr:rowOff>130697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195182"/>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82152</xdr:rowOff>
    </xdr:from>
    <xdr:to>
      <xdr:col>24</xdr:col>
      <xdr:colOff>114300</xdr:colOff>
      <xdr:row>93</xdr:row>
      <xdr:rowOff>12302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85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105029</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70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93504</xdr:rowOff>
    </xdr:from>
    <xdr:to>
      <xdr:col>20</xdr:col>
      <xdr:colOff>38100</xdr:colOff>
      <xdr:row>93</xdr:row>
      <xdr:rowOff>23654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8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40181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6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98065</xdr:rowOff>
    </xdr:from>
    <xdr:to>
      <xdr:col>15</xdr:col>
      <xdr:colOff>101600</xdr:colOff>
      <xdr:row>94</xdr:row>
      <xdr:rowOff>28215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0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44742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81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28082</xdr:rowOff>
    </xdr:from>
    <xdr:to>
      <xdr:col>10</xdr:col>
      <xdr:colOff>165100</xdr:colOff>
      <xdr:row>94</xdr:row>
      <xdr:rowOff>129682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1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146209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91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79897</xdr:rowOff>
    </xdr:from>
    <xdr:to>
      <xdr:col>6</xdr:col>
      <xdr:colOff>38100</xdr:colOff>
      <xdr:row>95</xdr:row>
      <xdr:rowOff>10047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1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26574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9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92851</xdr:rowOff>
    </xdr:from>
    <xdr:to>
      <xdr:col>55</xdr:col>
      <xdr:colOff>0</xdr:colOff>
      <xdr:row>35</xdr:row>
      <xdr:rowOff>137387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093601"/>
          <a:ext cx="838200" cy="4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140985</xdr:rowOff>
    </xdr:from>
    <xdr:to>
      <xdr:col>50</xdr:col>
      <xdr:colOff>114300</xdr:colOff>
      <xdr:row>35</xdr:row>
      <xdr:rowOff>92851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55935"/>
          <a:ext cx="889000" cy="6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140985</xdr:rowOff>
    </xdr:from>
    <xdr:to>
      <xdr:col>45</xdr:col>
      <xdr:colOff>177800</xdr:colOff>
      <xdr:row>34</xdr:row>
      <xdr:rowOff>155739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55935"/>
          <a:ext cx="889000" cy="5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155739</xdr:rowOff>
    </xdr:from>
    <xdr:to>
      <xdr:col>41</xdr:col>
      <xdr:colOff>50800</xdr:colOff>
      <xdr:row>36</xdr:row>
      <xdr:rowOff>139128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5985039"/>
          <a:ext cx="889000" cy="3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86587</xdr:rowOff>
    </xdr:from>
    <xdr:to>
      <xdr:col>55</xdr:col>
      <xdr:colOff>50800</xdr:colOff>
      <xdr:row>36</xdr:row>
      <xdr:rowOff>16737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65014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6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42051</xdr:rowOff>
    </xdr:from>
    <xdr:to>
      <xdr:col>50</xdr:col>
      <xdr:colOff>165100</xdr:colOff>
      <xdr:row>35</xdr:row>
      <xdr:rowOff>143651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0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160178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90185</xdr:rowOff>
    </xdr:from>
    <xdr:to>
      <xdr:col>46</xdr:col>
      <xdr:colOff>38100</xdr:colOff>
      <xdr:row>32</xdr:row>
      <xdr:rowOff>20335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4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36862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18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104939</xdr:rowOff>
    </xdr:from>
    <xdr:to>
      <xdr:col>41</xdr:col>
      <xdr:colOff>101600</xdr:colOff>
      <xdr:row>35</xdr:row>
      <xdr:rowOff>35089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9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51616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7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88328</xdr:rowOff>
    </xdr:from>
    <xdr:to>
      <xdr:col>36</xdr:col>
      <xdr:colOff>165100</xdr:colOff>
      <xdr:row>37</xdr:row>
      <xdr:rowOff>18478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35005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64477</xdr:rowOff>
    </xdr:from>
    <xdr:to>
      <xdr:col>55</xdr:col>
      <xdr:colOff>0</xdr:colOff>
      <xdr:row>56</xdr:row>
      <xdr:rowOff>72354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665677"/>
          <a:ext cx="8382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18538</xdr:rowOff>
    </xdr:from>
    <xdr:to>
      <xdr:col>50</xdr:col>
      <xdr:colOff>114300</xdr:colOff>
      <xdr:row>56</xdr:row>
      <xdr:rowOff>64477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448288"/>
          <a:ext cx="889000" cy="2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18538</xdr:rowOff>
    </xdr:from>
    <xdr:to>
      <xdr:col>45</xdr:col>
      <xdr:colOff>177800</xdr:colOff>
      <xdr:row>55</xdr:row>
      <xdr:rowOff>80826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448288"/>
          <a:ext cx="889000" cy="6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6741</xdr:rowOff>
    </xdr:from>
    <xdr:to>
      <xdr:col>41</xdr:col>
      <xdr:colOff>50800</xdr:colOff>
      <xdr:row>55</xdr:row>
      <xdr:rowOff>80826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436491"/>
          <a:ext cx="889000" cy="7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21554</xdr:rowOff>
    </xdr:from>
    <xdr:to>
      <xdr:col>55</xdr:col>
      <xdr:colOff>50800</xdr:colOff>
      <xdr:row>56</xdr:row>
      <xdr:rowOff>123154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171431</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13677</xdr:rowOff>
    </xdr:from>
    <xdr:to>
      <xdr:col>50</xdr:col>
      <xdr:colOff>165100</xdr:colOff>
      <xdr:row>56</xdr:row>
      <xdr:rowOff>115277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106404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7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139188</xdr:rowOff>
    </xdr:from>
    <xdr:to>
      <xdr:col>46</xdr:col>
      <xdr:colOff>38100</xdr:colOff>
      <xdr:row>55</xdr:row>
      <xdr:rowOff>69338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3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85865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7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30026</xdr:rowOff>
    </xdr:from>
    <xdr:to>
      <xdr:col>41</xdr:col>
      <xdr:colOff>101600</xdr:colOff>
      <xdr:row>55</xdr:row>
      <xdr:rowOff>131626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4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148153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23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127391</xdr:rowOff>
    </xdr:from>
    <xdr:to>
      <xdr:col>36</xdr:col>
      <xdr:colOff>165100</xdr:colOff>
      <xdr:row>55</xdr:row>
      <xdr:rowOff>57541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3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74068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16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87153</xdr:rowOff>
    </xdr:from>
    <xdr:to>
      <xdr:col>55</xdr:col>
      <xdr:colOff>0</xdr:colOff>
      <xdr:row>79</xdr:row>
      <xdr:rowOff>24867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60253"/>
          <a:ext cx="838200" cy="10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127653</xdr:rowOff>
    </xdr:from>
    <xdr:to>
      <xdr:col>50</xdr:col>
      <xdr:colOff>114300</xdr:colOff>
      <xdr:row>79</xdr:row>
      <xdr:rowOff>24867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00753"/>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127653</xdr:rowOff>
    </xdr:from>
    <xdr:to>
      <xdr:col>45</xdr:col>
      <xdr:colOff>177800</xdr:colOff>
      <xdr:row>78</xdr:row>
      <xdr:rowOff>153370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0075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135944</xdr:rowOff>
    </xdr:from>
    <xdr:to>
      <xdr:col>41</xdr:col>
      <xdr:colOff>50800</xdr:colOff>
      <xdr:row>78</xdr:row>
      <xdr:rowOff>153370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9044"/>
          <a:ext cx="8890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48401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36353</xdr:rowOff>
    </xdr:from>
    <xdr:to>
      <xdr:col>55</xdr:col>
      <xdr:colOff>50800</xdr:colOff>
      <xdr:row>78</xdr:row>
      <xdr:rowOff>137953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14780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145517</xdr:rowOff>
    </xdr:from>
    <xdr:to>
      <xdr:col>50</xdr:col>
      <xdr:colOff>165100</xdr:colOff>
      <xdr:row>79</xdr:row>
      <xdr:rowOff>75667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66794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76853</xdr:rowOff>
    </xdr:from>
    <xdr:to>
      <xdr:col>46</xdr:col>
      <xdr:colOff>38100</xdr:colOff>
      <xdr:row>79</xdr:row>
      <xdr:rowOff>7003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169580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102570</xdr:rowOff>
    </xdr:from>
    <xdr:to>
      <xdr:col>41</xdr:col>
      <xdr:colOff>101600</xdr:colOff>
      <xdr:row>79</xdr:row>
      <xdr:rowOff>32720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23847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6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85144</xdr:rowOff>
    </xdr:from>
    <xdr:to>
      <xdr:col>36</xdr:col>
      <xdr:colOff>165100</xdr:colOff>
      <xdr:row>79</xdr:row>
      <xdr:rowOff>15294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6421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9572</xdr:rowOff>
    </xdr:from>
    <xdr:to>
      <xdr:col>55</xdr:col>
      <xdr:colOff>0</xdr:colOff>
      <xdr:row>97</xdr:row>
      <xdr:rowOff>45713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40222"/>
          <a:ext cx="8382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95055</xdr:rowOff>
    </xdr:from>
    <xdr:to>
      <xdr:col>50</xdr:col>
      <xdr:colOff>114300</xdr:colOff>
      <xdr:row>97</xdr:row>
      <xdr:rowOff>9572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554255"/>
          <a:ext cx="889000" cy="8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61446</xdr:rowOff>
    </xdr:from>
    <xdr:to>
      <xdr:col>45</xdr:col>
      <xdr:colOff>177800</xdr:colOff>
      <xdr:row>96</xdr:row>
      <xdr:rowOff>95055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20646"/>
          <a:ext cx="889000" cy="3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61446</xdr:rowOff>
    </xdr:from>
    <xdr:to>
      <xdr:col>41</xdr:col>
      <xdr:colOff>50800</xdr:colOff>
      <xdr:row>96</xdr:row>
      <xdr:rowOff>82029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20646"/>
          <a:ext cx="8890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145532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166363</xdr:rowOff>
    </xdr:from>
    <xdr:to>
      <xdr:col>55</xdr:col>
      <xdr:colOff>50800</xdr:colOff>
      <xdr:row>97</xdr:row>
      <xdr:rowOff>96513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17790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130222</xdr:rowOff>
    </xdr:from>
    <xdr:to>
      <xdr:col>50</xdr:col>
      <xdr:colOff>165100</xdr:colOff>
      <xdr:row>97</xdr:row>
      <xdr:rowOff>60372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76899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44255</xdr:rowOff>
    </xdr:from>
    <xdr:to>
      <xdr:col>46</xdr:col>
      <xdr:colOff>38100</xdr:colOff>
      <xdr:row>96</xdr:row>
      <xdr:rowOff>145855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162382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10646</xdr:rowOff>
    </xdr:from>
    <xdr:to>
      <xdr:col>41</xdr:col>
      <xdr:colOff>101600</xdr:colOff>
      <xdr:row>96</xdr:row>
      <xdr:rowOff>112246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4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128773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31229</xdr:rowOff>
    </xdr:from>
    <xdr:to>
      <xdr:col>36</xdr:col>
      <xdr:colOff>165100</xdr:colOff>
      <xdr:row>96</xdr:row>
      <xdr:rowOff>132829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4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149356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170732</xdr:rowOff>
    </xdr:from>
    <xdr:to>
      <xdr:col>85</xdr:col>
      <xdr:colOff>127000</xdr:colOff>
      <xdr:row>39</xdr:row>
      <xdr:rowOff>38468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685832"/>
          <a:ext cx="8382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9798</xdr:rowOff>
    </xdr:from>
    <xdr:to>
      <xdr:col>81</xdr:col>
      <xdr:colOff>50800</xdr:colOff>
      <xdr:row>39</xdr:row>
      <xdr:rowOff>38468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96348"/>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114821</xdr:rowOff>
    </xdr:from>
    <xdr:to>
      <xdr:col>76</xdr:col>
      <xdr:colOff>114300</xdr:colOff>
      <xdr:row>39</xdr:row>
      <xdr:rowOff>9798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29921"/>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114821</xdr:rowOff>
    </xdr:from>
    <xdr:to>
      <xdr:col>71</xdr:col>
      <xdr:colOff>177800</xdr:colOff>
      <xdr:row>38</xdr:row>
      <xdr:rowOff>163037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2992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167613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119932</xdr:rowOff>
    </xdr:from>
    <xdr:to>
      <xdr:col>85</xdr:col>
      <xdr:colOff>177800</xdr:colOff>
      <xdr:row>39</xdr:row>
      <xdr:rowOff>50082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34859</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4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159118</xdr:rowOff>
    </xdr:from>
    <xdr:to>
      <xdr:col>81</xdr:col>
      <xdr:colOff>101600</xdr:colOff>
      <xdr:row>39</xdr:row>
      <xdr:rowOff>89268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80395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130448</xdr:rowOff>
    </xdr:from>
    <xdr:to>
      <xdr:col>76</xdr:col>
      <xdr:colOff>165100</xdr:colOff>
      <xdr:row>39</xdr:row>
      <xdr:rowOff>60598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51725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64021</xdr:rowOff>
    </xdr:from>
    <xdr:to>
      <xdr:col>72</xdr:col>
      <xdr:colOff>38100</xdr:colOff>
      <xdr:row>38</xdr:row>
      <xdr:rowOff>165621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156748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112237</xdr:rowOff>
    </xdr:from>
    <xdr:to>
      <xdr:col>67</xdr:col>
      <xdr:colOff>101600</xdr:colOff>
      <xdr:row>39</xdr:row>
      <xdr:rowOff>42387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33514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52596</xdr:rowOff>
    </xdr:from>
    <xdr:to>
      <xdr:col>85</xdr:col>
      <xdr:colOff>127000</xdr:colOff>
      <xdr:row>75</xdr:row>
      <xdr:rowOff>143647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11346"/>
          <a:ext cx="838200" cy="9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143647</xdr:rowOff>
    </xdr:from>
    <xdr:to>
      <xdr:col>81</xdr:col>
      <xdr:colOff>50800</xdr:colOff>
      <xdr:row>76</xdr:row>
      <xdr:rowOff>2594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002397"/>
          <a:ext cx="889000" cy="3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2594</xdr:rowOff>
    </xdr:from>
    <xdr:to>
      <xdr:col>76</xdr:col>
      <xdr:colOff>114300</xdr:colOff>
      <xdr:row>76</xdr:row>
      <xdr:rowOff>19159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32794"/>
          <a:ext cx="8890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4941</xdr:rowOff>
    </xdr:from>
    <xdr:to>
      <xdr:col>71</xdr:col>
      <xdr:colOff>177800</xdr:colOff>
      <xdr:row>76</xdr:row>
      <xdr:rowOff>19159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35141"/>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1796</xdr:rowOff>
    </xdr:from>
    <xdr:to>
      <xdr:col>85</xdr:col>
      <xdr:colOff>177800</xdr:colOff>
      <xdr:row>75</xdr:row>
      <xdr:rowOff>103396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24673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92847</xdr:rowOff>
    </xdr:from>
    <xdr:to>
      <xdr:col>81</xdr:col>
      <xdr:colOff>101600</xdr:colOff>
      <xdr:row>76</xdr:row>
      <xdr:rowOff>22997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39524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2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123244</xdr:rowOff>
    </xdr:from>
    <xdr:to>
      <xdr:col>76</xdr:col>
      <xdr:colOff>165100</xdr:colOff>
      <xdr:row>76</xdr:row>
      <xdr:rowOff>53394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69921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5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139809</xdr:rowOff>
    </xdr:from>
    <xdr:to>
      <xdr:col>72</xdr:col>
      <xdr:colOff>38100</xdr:colOff>
      <xdr:row>76</xdr:row>
      <xdr:rowOff>69959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86486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125590</xdr:rowOff>
    </xdr:from>
    <xdr:to>
      <xdr:col>67</xdr:col>
      <xdr:colOff>101600</xdr:colOff>
      <xdr:row>76</xdr:row>
      <xdr:rowOff>55739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84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72267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118807</xdr:rowOff>
    </xdr:from>
    <xdr:to>
      <xdr:col>85</xdr:col>
      <xdr:colOff>127000</xdr:colOff>
      <xdr:row>97</xdr:row>
      <xdr:rowOff>128722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49457"/>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118807</xdr:rowOff>
    </xdr:from>
    <xdr:to>
      <xdr:col>81</xdr:col>
      <xdr:colOff>50800</xdr:colOff>
      <xdr:row>98</xdr:row>
      <xdr:rowOff>28070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49457"/>
          <a:ext cx="8890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137218</xdr:rowOff>
    </xdr:from>
    <xdr:to>
      <xdr:col>76</xdr:col>
      <xdr:colOff>114300</xdr:colOff>
      <xdr:row>98</xdr:row>
      <xdr:rowOff>28070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767868"/>
          <a:ext cx="889000" cy="6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84758</xdr:rowOff>
    </xdr:from>
    <xdr:to>
      <xdr:col>71</xdr:col>
      <xdr:colOff>177800</xdr:colOff>
      <xdr:row>97</xdr:row>
      <xdr:rowOff>137218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715408"/>
          <a:ext cx="889000" cy="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70975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31889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77922</xdr:rowOff>
    </xdr:from>
    <xdr:to>
      <xdr:col>85</xdr:col>
      <xdr:colOff>177800</xdr:colOff>
      <xdr:row>98</xdr:row>
      <xdr:rowOff>8072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56349</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68007</xdr:rowOff>
    </xdr:from>
    <xdr:to>
      <xdr:col>81</xdr:col>
      <xdr:colOff>101600</xdr:colOff>
      <xdr:row>97</xdr:row>
      <xdr:rowOff>169607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160734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148720</xdr:rowOff>
    </xdr:from>
    <xdr:to>
      <xdr:col>76</xdr:col>
      <xdr:colOff>165100</xdr:colOff>
      <xdr:row>98</xdr:row>
      <xdr:rowOff>78870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69997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7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86418</xdr:rowOff>
    </xdr:from>
    <xdr:to>
      <xdr:col>72</xdr:col>
      <xdr:colOff>38100</xdr:colOff>
      <xdr:row>98</xdr:row>
      <xdr:rowOff>16568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33095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33958</xdr:rowOff>
    </xdr:from>
    <xdr:to>
      <xdr:col>67</xdr:col>
      <xdr:colOff>101600</xdr:colOff>
      <xdr:row>97</xdr:row>
      <xdr:rowOff>135558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66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152085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165303</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680403"/>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165303</xdr:rowOff>
    </xdr:from>
    <xdr:to>
      <xdr:col>102</xdr:col>
      <xdr:colOff>114300</xdr:colOff>
      <xdr:row>39</xdr:row>
      <xdr:rowOff>43231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680403"/>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114503</xdr:rowOff>
    </xdr:from>
    <xdr:to>
      <xdr:col>102</xdr:col>
      <xdr:colOff>165100</xdr:colOff>
      <xdr:row>39</xdr:row>
      <xdr:rowOff>44653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35780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722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85158</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125664</xdr:rowOff>
    </xdr:from>
    <xdr:to>
      <xdr:col>116</xdr:col>
      <xdr:colOff>63500</xdr:colOff>
      <xdr:row>58</xdr:row>
      <xdr:rowOff>125733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6976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125733</xdr:rowOff>
    </xdr:from>
    <xdr:to>
      <xdr:col>111</xdr:col>
      <xdr:colOff>177800</xdr:colOff>
      <xdr:row>58</xdr:row>
      <xdr:rowOff>126030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6983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126030</xdr:rowOff>
    </xdr:from>
    <xdr:to>
      <xdr:col>107</xdr:col>
      <xdr:colOff>50800</xdr:colOff>
      <xdr:row>58</xdr:row>
      <xdr:rowOff>127036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7013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97386</xdr:rowOff>
    </xdr:from>
    <xdr:to>
      <xdr:col>102</xdr:col>
      <xdr:colOff>114300</xdr:colOff>
      <xdr:row>58</xdr:row>
      <xdr:rowOff>127036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41486"/>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167479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6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74864</xdr:rowOff>
    </xdr:from>
    <xdr:to>
      <xdr:col>116</xdr:col>
      <xdr:colOff>114300</xdr:colOff>
      <xdr:row>59</xdr:row>
      <xdr:rowOff>5014</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74933</xdr:rowOff>
    </xdr:from>
    <xdr:to>
      <xdr:col>112</xdr:col>
      <xdr:colOff>38100</xdr:colOff>
      <xdr:row>59</xdr:row>
      <xdr:rowOff>5083</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1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167660</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11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75230</xdr:rowOff>
    </xdr:from>
    <xdr:to>
      <xdr:col>107</xdr:col>
      <xdr:colOff>101600</xdr:colOff>
      <xdr:row>59</xdr:row>
      <xdr:rowOff>5380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167957</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1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76236</xdr:rowOff>
    </xdr:from>
    <xdr:to>
      <xdr:col>102</xdr:col>
      <xdr:colOff>165100</xdr:colOff>
      <xdr:row>59</xdr:row>
      <xdr:rowOff>6386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168963</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13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46586</xdr:rowOff>
    </xdr:from>
    <xdr:to>
      <xdr:col>98</xdr:col>
      <xdr:colOff>38100</xdr:colOff>
      <xdr:row>58</xdr:row>
      <xdr:rowOff>148186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139313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142683</xdr:rowOff>
    </xdr:from>
    <xdr:to>
      <xdr:col>116</xdr:col>
      <xdr:colOff>63500</xdr:colOff>
      <xdr:row>74</xdr:row>
      <xdr:rowOff>165390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29983"/>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135640</xdr:rowOff>
    </xdr:from>
    <xdr:to>
      <xdr:col>111</xdr:col>
      <xdr:colOff>177800</xdr:colOff>
      <xdr:row>74</xdr:row>
      <xdr:rowOff>165390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822940"/>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135640</xdr:rowOff>
    </xdr:from>
    <xdr:to>
      <xdr:col>107</xdr:col>
      <xdr:colOff>50800</xdr:colOff>
      <xdr:row>75</xdr:row>
      <xdr:rowOff>27120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822940"/>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27120</xdr:rowOff>
    </xdr:from>
    <xdr:to>
      <xdr:col>102</xdr:col>
      <xdr:colOff>114300</xdr:colOff>
      <xdr:row>75</xdr:row>
      <xdr:rowOff>32661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8587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91883</xdr:rowOff>
    </xdr:from>
    <xdr:to>
      <xdr:col>116</xdr:col>
      <xdr:colOff>114300</xdr:colOff>
      <xdr:row>75</xdr:row>
      <xdr:rowOff>22033</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114760</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114590</xdr:rowOff>
    </xdr:from>
    <xdr:to>
      <xdr:col>112</xdr:col>
      <xdr:colOff>38100</xdr:colOff>
      <xdr:row>75</xdr:row>
      <xdr:rowOff>44740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0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61267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57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84840</xdr:rowOff>
    </xdr:from>
    <xdr:to>
      <xdr:col>107</xdr:col>
      <xdr:colOff>101600</xdr:colOff>
      <xdr:row>75</xdr:row>
      <xdr:rowOff>14990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31517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4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147770</xdr:rowOff>
    </xdr:from>
    <xdr:to>
      <xdr:col>102</xdr:col>
      <xdr:colOff>165100</xdr:colOff>
      <xdr:row>75</xdr:row>
      <xdr:rowOff>77920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94447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153311</xdr:rowOff>
    </xdr:from>
    <xdr:to>
      <xdr:col>98</xdr:col>
      <xdr:colOff>38100</xdr:colOff>
      <xdr:row>75</xdr:row>
      <xdr:rowOff>83461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99988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780,496</a:t>
          </a:r>
          <a:r>
            <a:rPr kumimoji="1" lang="ja-JP" altLang="ja-JP" sz="1100">
              <a:solidFill>
                <a:schemeClr val="dk1"/>
              </a:solidFill>
              <a:effectLst/>
              <a:latin typeface="+mn-lt"/>
              <a:ea typeface="+mn-ea"/>
              <a:cs typeface="+mn-cs"/>
            </a:rPr>
            <a:t>円となっており、前年比</a:t>
          </a:r>
          <a:r>
            <a:rPr kumimoji="1" lang="en-US" altLang="ja-JP" sz="1100">
              <a:solidFill>
                <a:schemeClr val="dk1"/>
              </a:solidFill>
              <a:effectLst/>
              <a:latin typeface="+mn-lt"/>
              <a:ea typeface="+mn-ea"/>
              <a:cs typeface="+mn-cs"/>
            </a:rPr>
            <a:t>12,593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主な構成項目は、補助費等（</a:t>
          </a:r>
          <a:r>
            <a:rPr kumimoji="1" lang="en-US" altLang="ja-JP" sz="1100">
              <a:solidFill>
                <a:schemeClr val="dk1"/>
              </a:solidFill>
              <a:effectLst/>
              <a:latin typeface="+mn-lt"/>
              <a:ea typeface="+mn-ea"/>
              <a:cs typeface="+mn-cs"/>
            </a:rPr>
            <a:t>113,006</a:t>
          </a:r>
          <a:r>
            <a:rPr kumimoji="1" lang="ja-JP" altLang="ja-JP" sz="1100">
              <a:solidFill>
                <a:schemeClr val="dk1"/>
              </a:solidFill>
              <a:effectLst/>
              <a:latin typeface="+mn-lt"/>
              <a:ea typeface="+mn-ea"/>
              <a:cs typeface="+mn-cs"/>
            </a:rPr>
            <a:t>円）、普通建設事業（</a:t>
          </a:r>
          <a:r>
            <a:rPr kumimoji="1" lang="en-US" altLang="ja-JP" sz="1100">
              <a:solidFill>
                <a:schemeClr val="dk1"/>
              </a:solidFill>
              <a:effectLst/>
              <a:latin typeface="+mn-lt"/>
              <a:ea typeface="+mn-ea"/>
              <a:cs typeface="+mn-cs"/>
            </a:rPr>
            <a:t>89,730</a:t>
          </a:r>
          <a:r>
            <a:rPr kumimoji="1" lang="ja-JP" altLang="ja-JP" sz="1100">
              <a:solidFill>
                <a:schemeClr val="dk1"/>
              </a:solidFill>
              <a:effectLst/>
              <a:latin typeface="+mn-lt"/>
              <a:ea typeface="+mn-ea"/>
              <a:cs typeface="+mn-cs"/>
            </a:rPr>
            <a:t>円）、となっているが、大きく減少している項目は、補助費等である。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その主な要因としては、</a:t>
          </a:r>
          <a:r>
            <a:rPr kumimoji="1" lang="ja-JP" altLang="en-US" sz="1100">
              <a:solidFill>
                <a:schemeClr val="dk1"/>
              </a:solidFill>
              <a:effectLst/>
              <a:latin typeface="+mn-lt"/>
              <a:ea typeface="+mn-ea"/>
              <a:cs typeface="+mn-cs"/>
            </a:rPr>
            <a:t>一部事務組合負担金</a:t>
          </a:r>
          <a:r>
            <a:rPr kumimoji="1" lang="ja-JP" altLang="ja-JP" sz="1100">
              <a:solidFill>
                <a:schemeClr val="dk1"/>
              </a:solidFill>
              <a:effectLst/>
              <a:latin typeface="+mn-lt"/>
              <a:ea typeface="+mn-ea"/>
              <a:cs typeface="+mn-cs"/>
            </a:rPr>
            <a:t>が減少したことが</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普通建設事業（うち更新整備）は、</a:t>
          </a:r>
          <a:r>
            <a:rPr kumimoji="1" lang="ja-JP" altLang="en-US" sz="1100">
              <a:solidFill>
                <a:schemeClr val="dk1"/>
              </a:solidFill>
              <a:effectLst/>
              <a:latin typeface="+mn-lt"/>
              <a:ea typeface="+mn-ea"/>
              <a:cs typeface="+mn-cs"/>
            </a:rPr>
            <a:t>北方分団詰所新築工事</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今後も各事業の効果検証を行い、歳出抑制に努めていく。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
14,156
308.05
11,689,829
11,115,008
570,127
6,186,906
11,662,468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86360</xdr:rowOff>
    </xdr:from>
    <xdr:to>
      <xdr:col>24</xdr:col>
      <xdr:colOff>63500</xdr:colOff>
      <xdr:row>36</xdr:row>
      <xdr:rowOff>136461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8560"/>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136461</xdr:rowOff>
    </xdr:from>
    <xdr:to>
      <xdr:col>19</xdr:col>
      <xdr:colOff>177800</xdr:colOff>
      <xdr:row>36</xdr:row>
      <xdr:rowOff>165417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866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122365</xdr:rowOff>
    </xdr:from>
    <xdr:to>
      <xdr:col>15</xdr:col>
      <xdr:colOff>50800</xdr:colOff>
      <xdr:row>36</xdr:row>
      <xdr:rowOff>165417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4565"/>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122365</xdr:rowOff>
    </xdr:from>
    <xdr:to>
      <xdr:col>10</xdr:col>
      <xdr:colOff>114300</xdr:colOff>
      <xdr:row>37</xdr:row>
      <xdr:rowOff>22161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94565"/>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105236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35560</xdr:rowOff>
    </xdr:from>
    <xdr:to>
      <xdr:col>24</xdr:col>
      <xdr:colOff>114300</xdr:colOff>
      <xdr:row>36</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85661</xdr:rowOff>
    </xdr:from>
    <xdr:to>
      <xdr:col>20</xdr:col>
      <xdr:colOff>38100</xdr:colOff>
      <xdr:row>37</xdr:row>
      <xdr:rowOff>15811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114617</xdr:rowOff>
    </xdr:from>
    <xdr:to>
      <xdr:col>15</xdr:col>
      <xdr:colOff>101600</xdr:colOff>
      <xdr:row>37</xdr:row>
      <xdr:rowOff>44767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35894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71565</xdr:rowOff>
    </xdr:from>
    <xdr:to>
      <xdr:col>10</xdr:col>
      <xdr:colOff>165100</xdr:colOff>
      <xdr:row>37</xdr:row>
      <xdr:rowOff>1715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18242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142811</xdr:rowOff>
    </xdr:from>
    <xdr:to>
      <xdr:col>6</xdr:col>
      <xdr:colOff>38100</xdr:colOff>
      <xdr:row>37</xdr:row>
      <xdr:rowOff>72961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89488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86374</xdr:rowOff>
    </xdr:from>
    <xdr:to>
      <xdr:col>24</xdr:col>
      <xdr:colOff>63500</xdr:colOff>
      <xdr:row>56</xdr:row>
      <xdr:rowOff>95783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87574"/>
          <a:ext cx="8382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95610</xdr:rowOff>
    </xdr:from>
    <xdr:to>
      <xdr:col>19</xdr:col>
      <xdr:colOff>177800</xdr:colOff>
      <xdr:row>56</xdr:row>
      <xdr:rowOff>95783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53910"/>
          <a:ext cx="889000" cy="3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95610</xdr:rowOff>
    </xdr:from>
    <xdr:to>
      <xdr:col>15</xdr:col>
      <xdr:colOff>50800</xdr:colOff>
      <xdr:row>56</xdr:row>
      <xdr:rowOff>112833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53910"/>
          <a:ext cx="889000" cy="36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59206</xdr:rowOff>
    </xdr:from>
    <xdr:to>
      <xdr:col>10</xdr:col>
      <xdr:colOff>114300</xdr:colOff>
      <xdr:row>56</xdr:row>
      <xdr:rowOff>112833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60406"/>
          <a:ext cx="889000" cy="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170171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127276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9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35574</xdr:rowOff>
    </xdr:from>
    <xdr:to>
      <xdr:col>24</xdr:col>
      <xdr:colOff>114300</xdr:colOff>
      <xdr:row>56</xdr:row>
      <xdr:rowOff>137174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58451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8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44983</xdr:rowOff>
    </xdr:from>
    <xdr:to>
      <xdr:col>20</xdr:col>
      <xdr:colOff>38100</xdr:colOff>
      <xdr:row>56</xdr:row>
      <xdr:rowOff>146583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163110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2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44810</xdr:rowOff>
    </xdr:from>
    <xdr:to>
      <xdr:col>15</xdr:col>
      <xdr:colOff>101600</xdr:colOff>
      <xdr:row>54</xdr:row>
      <xdr:rowOff>146410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162937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7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62033</xdr:rowOff>
    </xdr:from>
    <xdr:to>
      <xdr:col>10</xdr:col>
      <xdr:colOff>165100</xdr:colOff>
      <xdr:row>56</xdr:row>
      <xdr:rowOff>163633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8710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3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8406</xdr:rowOff>
    </xdr:from>
    <xdr:to>
      <xdr:col>6</xdr:col>
      <xdr:colOff>38100</xdr:colOff>
      <xdr:row>56</xdr:row>
      <xdr:rowOff>110006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126533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131501</xdr:rowOff>
    </xdr:from>
    <xdr:to>
      <xdr:col>24</xdr:col>
      <xdr:colOff>63500</xdr:colOff>
      <xdr:row>73</xdr:row>
      <xdr:rowOff>30049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75901"/>
          <a:ext cx="838200" cy="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131501</xdr:rowOff>
    </xdr:from>
    <xdr:to>
      <xdr:col>19</xdr:col>
      <xdr:colOff>177800</xdr:colOff>
      <xdr:row>74</xdr:row>
      <xdr:rowOff>32190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75901"/>
          <a:ext cx="889000" cy="24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32190</xdr:rowOff>
    </xdr:from>
    <xdr:to>
      <xdr:col>15</xdr:col>
      <xdr:colOff>50800</xdr:colOff>
      <xdr:row>74</xdr:row>
      <xdr:rowOff>108443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19490"/>
          <a:ext cx="889000" cy="7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64605</xdr:rowOff>
    </xdr:from>
    <xdr:to>
      <xdr:col>10</xdr:col>
      <xdr:colOff>114300</xdr:colOff>
      <xdr:row>74</xdr:row>
      <xdr:rowOff>108443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51905"/>
          <a:ext cx="889000" cy="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150699</xdr:rowOff>
    </xdr:from>
    <xdr:to>
      <xdr:col>24</xdr:col>
      <xdr:colOff>114300</xdr:colOff>
      <xdr:row>73</xdr:row>
      <xdr:rowOff>80849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2126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4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80701</xdr:rowOff>
    </xdr:from>
    <xdr:to>
      <xdr:col>20</xdr:col>
      <xdr:colOff>38100</xdr:colOff>
      <xdr:row>73</xdr:row>
      <xdr:rowOff>10851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27378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0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152840</xdr:rowOff>
    </xdr:from>
    <xdr:to>
      <xdr:col>15</xdr:col>
      <xdr:colOff>101600</xdr:colOff>
      <xdr:row>74</xdr:row>
      <xdr:rowOff>82990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99517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57643</xdr:rowOff>
    </xdr:from>
    <xdr:to>
      <xdr:col>10</xdr:col>
      <xdr:colOff>165100</xdr:colOff>
      <xdr:row>74</xdr:row>
      <xdr:rowOff>159243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4320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2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13805</xdr:rowOff>
    </xdr:from>
    <xdr:to>
      <xdr:col>6</xdr:col>
      <xdr:colOff>38100</xdr:colOff>
      <xdr:row>74</xdr:row>
      <xdr:rowOff>115405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131932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7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22995</xdr:rowOff>
    </xdr:from>
    <xdr:to>
      <xdr:col>24</xdr:col>
      <xdr:colOff>63500</xdr:colOff>
      <xdr:row>97</xdr:row>
      <xdr:rowOff>26369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53645"/>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26369</xdr:rowOff>
    </xdr:from>
    <xdr:to>
      <xdr:col>19</xdr:col>
      <xdr:colOff>177800</xdr:colOff>
      <xdr:row>97</xdr:row>
      <xdr:rowOff>37584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7019"/>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37584</xdr:rowOff>
    </xdr:from>
    <xdr:to>
      <xdr:col>15</xdr:col>
      <xdr:colOff>50800</xdr:colOff>
      <xdr:row>97</xdr:row>
      <xdr:rowOff>98840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8234"/>
          <a:ext cx="889000" cy="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98840</xdr:rowOff>
    </xdr:from>
    <xdr:to>
      <xdr:col>10</xdr:col>
      <xdr:colOff>114300</xdr:colOff>
      <xdr:row>97</xdr:row>
      <xdr:rowOff>110179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29490"/>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143645</xdr:rowOff>
    </xdr:from>
    <xdr:to>
      <xdr:col>24</xdr:col>
      <xdr:colOff>114300</xdr:colOff>
      <xdr:row>97</xdr:row>
      <xdr:rowOff>73795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122072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147019</xdr:rowOff>
    </xdr:from>
    <xdr:to>
      <xdr:col>20</xdr:col>
      <xdr:colOff>38100</xdr:colOff>
      <xdr:row>97</xdr:row>
      <xdr:rowOff>77169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68296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9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158234</xdr:rowOff>
    </xdr:from>
    <xdr:to>
      <xdr:col>15</xdr:col>
      <xdr:colOff>101600</xdr:colOff>
      <xdr:row>97</xdr:row>
      <xdr:rowOff>88384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79511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1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48040</xdr:rowOff>
    </xdr:from>
    <xdr:to>
      <xdr:col>10</xdr:col>
      <xdr:colOff>165100</xdr:colOff>
      <xdr:row>97</xdr:row>
      <xdr:rowOff>149640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140767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59379</xdr:rowOff>
    </xdr:from>
    <xdr:to>
      <xdr:col>6</xdr:col>
      <xdr:colOff>38100</xdr:colOff>
      <xdr:row>97</xdr:row>
      <xdr:rowOff>160979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152106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8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37775</xdr:rowOff>
    </xdr:from>
    <xdr:to>
      <xdr:col>55</xdr:col>
      <xdr:colOff>0</xdr:colOff>
      <xdr:row>56</xdr:row>
      <xdr:rowOff>116718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38975"/>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34521</xdr:rowOff>
    </xdr:from>
    <xdr:to>
      <xdr:col>50</xdr:col>
      <xdr:colOff>114300</xdr:colOff>
      <xdr:row>56</xdr:row>
      <xdr:rowOff>116718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292821"/>
          <a:ext cx="889000" cy="4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109486</xdr:rowOff>
    </xdr:from>
    <xdr:to>
      <xdr:col>45</xdr:col>
      <xdr:colOff>177800</xdr:colOff>
      <xdr:row>54</xdr:row>
      <xdr:rowOff>34521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96336"/>
          <a:ext cx="889000" cy="9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109486</xdr:rowOff>
    </xdr:from>
    <xdr:to>
      <xdr:col>41</xdr:col>
      <xdr:colOff>50800</xdr:colOff>
      <xdr:row>56</xdr:row>
      <xdr:rowOff>113853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96336"/>
          <a:ext cx="889000" cy="5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70359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158425</xdr:rowOff>
    </xdr:from>
    <xdr:to>
      <xdr:col>55</xdr:col>
      <xdr:colOff>50800</xdr:colOff>
      <xdr:row>56</xdr:row>
      <xdr:rowOff>88575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9852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65918</xdr:rowOff>
    </xdr:from>
    <xdr:to>
      <xdr:col>50</xdr:col>
      <xdr:colOff>165100</xdr:colOff>
      <xdr:row>56</xdr:row>
      <xdr:rowOff>167518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12595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155171</xdr:rowOff>
    </xdr:from>
    <xdr:to>
      <xdr:col>46</xdr:col>
      <xdr:colOff>38100</xdr:colOff>
      <xdr:row>54</xdr:row>
      <xdr:rowOff>85321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101848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01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58686</xdr:rowOff>
    </xdr:from>
    <xdr:to>
      <xdr:col>41</xdr:col>
      <xdr:colOff>101600</xdr:colOff>
      <xdr:row>53</xdr:row>
      <xdr:rowOff>160286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5363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892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63053</xdr:rowOff>
    </xdr:from>
    <xdr:to>
      <xdr:col>36</xdr:col>
      <xdr:colOff>165100</xdr:colOff>
      <xdr:row>56</xdr:row>
      <xdr:rowOff>164653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9730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83528</xdr:rowOff>
    </xdr:from>
    <xdr:to>
      <xdr:col>55</xdr:col>
      <xdr:colOff>0</xdr:colOff>
      <xdr:row>77</xdr:row>
      <xdr:rowOff>137516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85178"/>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83528</xdr:rowOff>
    </xdr:from>
    <xdr:to>
      <xdr:col>50</xdr:col>
      <xdr:colOff>114300</xdr:colOff>
      <xdr:row>78</xdr:row>
      <xdr:rowOff>26493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85178"/>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143638</xdr:rowOff>
    </xdr:from>
    <xdr:to>
      <xdr:col>45</xdr:col>
      <xdr:colOff>177800</xdr:colOff>
      <xdr:row>78</xdr:row>
      <xdr:rowOff>26493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73838"/>
          <a:ext cx="889000" cy="2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143638</xdr:rowOff>
    </xdr:from>
    <xdr:to>
      <xdr:col>41</xdr:col>
      <xdr:colOff>50800</xdr:colOff>
      <xdr:row>77</xdr:row>
      <xdr:rowOff>159638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73838"/>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105160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86716</xdr:rowOff>
    </xdr:from>
    <xdr:to>
      <xdr:col>55</xdr:col>
      <xdr:colOff>50800</xdr:colOff>
      <xdr:row>78</xdr:row>
      <xdr:rowOff>16866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65143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32728</xdr:rowOff>
    </xdr:from>
    <xdr:to>
      <xdr:col>50</xdr:col>
      <xdr:colOff>165100</xdr:colOff>
      <xdr:row>77</xdr:row>
      <xdr:rowOff>134328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125455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147143</xdr:rowOff>
    </xdr:from>
    <xdr:to>
      <xdr:col>46</xdr:col>
      <xdr:colOff>38100</xdr:colOff>
      <xdr:row>78</xdr:row>
      <xdr:rowOff>77293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68420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92838</xdr:rowOff>
    </xdr:from>
    <xdr:to>
      <xdr:col>41</xdr:col>
      <xdr:colOff>101600</xdr:colOff>
      <xdr:row>77</xdr:row>
      <xdr:rowOff>22988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39514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108838</xdr:rowOff>
    </xdr:from>
    <xdr:to>
      <xdr:col>36</xdr:col>
      <xdr:colOff>165100</xdr:colOff>
      <xdr:row>78</xdr:row>
      <xdr:rowOff>38988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55515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68852</xdr:rowOff>
    </xdr:from>
    <xdr:to>
      <xdr:col>55</xdr:col>
      <xdr:colOff>0</xdr:colOff>
      <xdr:row>96</xdr:row>
      <xdr:rowOff>128733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28052"/>
          <a:ext cx="838200" cy="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9221</xdr:rowOff>
    </xdr:from>
    <xdr:to>
      <xdr:col>50</xdr:col>
      <xdr:colOff>114300</xdr:colOff>
      <xdr:row>96</xdr:row>
      <xdr:rowOff>68852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68421"/>
          <a:ext cx="889000" cy="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9221</xdr:rowOff>
    </xdr:from>
    <xdr:to>
      <xdr:col>45</xdr:col>
      <xdr:colOff>177800</xdr:colOff>
      <xdr:row>96</xdr:row>
      <xdr:rowOff>149341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68421"/>
          <a:ext cx="889000" cy="1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149341</xdr:rowOff>
    </xdr:from>
    <xdr:to>
      <xdr:col>41</xdr:col>
      <xdr:colOff>50800</xdr:colOff>
      <xdr:row>97</xdr:row>
      <xdr:rowOff>13284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08541"/>
          <a:ext cx="889000" cy="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94270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116324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77933</xdr:rowOff>
    </xdr:from>
    <xdr:to>
      <xdr:col>55</xdr:col>
      <xdr:colOff>50800</xdr:colOff>
      <xdr:row>97</xdr:row>
      <xdr:rowOff>8083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164310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18052</xdr:rowOff>
    </xdr:from>
    <xdr:to>
      <xdr:col>50</xdr:col>
      <xdr:colOff>165100</xdr:colOff>
      <xdr:row>96</xdr:row>
      <xdr:rowOff>119652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110779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6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129871</xdr:rowOff>
    </xdr:from>
    <xdr:to>
      <xdr:col>46</xdr:col>
      <xdr:colOff>38100</xdr:colOff>
      <xdr:row>96</xdr:row>
      <xdr:rowOff>60021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51148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98541</xdr:rowOff>
    </xdr:from>
    <xdr:to>
      <xdr:col>41</xdr:col>
      <xdr:colOff>101600</xdr:colOff>
      <xdr:row>97</xdr:row>
      <xdr:rowOff>28691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19818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133934</xdr:rowOff>
    </xdr:from>
    <xdr:to>
      <xdr:col>36</xdr:col>
      <xdr:colOff>165100</xdr:colOff>
      <xdr:row>97</xdr:row>
      <xdr:rowOff>64084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55211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19375</xdr:rowOff>
    </xdr:from>
    <xdr:to>
      <xdr:col>85</xdr:col>
      <xdr:colOff>127000</xdr:colOff>
      <xdr:row>36</xdr:row>
      <xdr:rowOff>159310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91575"/>
          <a:ext cx="838200" cy="1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112545</xdr:rowOff>
    </xdr:from>
    <xdr:to>
      <xdr:col>81</xdr:col>
      <xdr:colOff>50800</xdr:colOff>
      <xdr:row>36</xdr:row>
      <xdr:rowOff>159310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84745"/>
          <a:ext cx="8890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106700</xdr:rowOff>
    </xdr:from>
    <xdr:to>
      <xdr:col>76</xdr:col>
      <xdr:colOff>114300</xdr:colOff>
      <xdr:row>36</xdr:row>
      <xdr:rowOff>112545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278900"/>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111713</xdr:rowOff>
    </xdr:from>
    <xdr:to>
      <xdr:col>71</xdr:col>
      <xdr:colOff>177800</xdr:colOff>
      <xdr:row>36</xdr:row>
      <xdr:rowOff>106700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941013"/>
          <a:ext cx="889000" cy="3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75589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140025</xdr:rowOff>
    </xdr:from>
    <xdr:to>
      <xdr:col>85</xdr:col>
      <xdr:colOff>177800</xdr:colOff>
      <xdr:row>36</xdr:row>
      <xdr:rowOff>70175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162902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108510</xdr:rowOff>
    </xdr:from>
    <xdr:to>
      <xdr:col>81</xdr:col>
      <xdr:colOff>101600</xdr:colOff>
      <xdr:row>37</xdr:row>
      <xdr:rowOff>38660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29787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61745</xdr:rowOff>
    </xdr:from>
    <xdr:to>
      <xdr:col>76</xdr:col>
      <xdr:colOff>165100</xdr:colOff>
      <xdr:row>36</xdr:row>
      <xdr:rowOff>163345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154472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55900</xdr:rowOff>
    </xdr:from>
    <xdr:to>
      <xdr:col>72</xdr:col>
      <xdr:colOff>38100</xdr:colOff>
      <xdr:row>36</xdr:row>
      <xdr:rowOff>157500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60913</xdr:rowOff>
    </xdr:from>
    <xdr:to>
      <xdr:col>67</xdr:col>
      <xdr:colOff>101600</xdr:colOff>
      <xdr:row>34</xdr:row>
      <xdr:rowOff>162513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8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7590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6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57665</xdr:rowOff>
    </xdr:from>
    <xdr:to>
      <xdr:col>85</xdr:col>
      <xdr:colOff>127000</xdr:colOff>
      <xdr:row>57</xdr:row>
      <xdr:rowOff>59096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30315"/>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166986</xdr:rowOff>
    </xdr:from>
    <xdr:to>
      <xdr:col>81</xdr:col>
      <xdr:colOff>50800</xdr:colOff>
      <xdr:row>57</xdr:row>
      <xdr:rowOff>57665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68186"/>
          <a:ext cx="889000" cy="6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166986</xdr:rowOff>
    </xdr:from>
    <xdr:to>
      <xdr:col>76</xdr:col>
      <xdr:colOff>114300</xdr:colOff>
      <xdr:row>57</xdr:row>
      <xdr:rowOff>26891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68186"/>
          <a:ext cx="889000" cy="3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24385</xdr:rowOff>
    </xdr:from>
    <xdr:to>
      <xdr:col>71</xdr:col>
      <xdr:colOff>177800</xdr:colOff>
      <xdr:row>57</xdr:row>
      <xdr:rowOff>26891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97035"/>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91612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68991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8296</xdr:rowOff>
    </xdr:from>
    <xdr:to>
      <xdr:col>85</xdr:col>
      <xdr:colOff>177800</xdr:colOff>
      <xdr:row>57</xdr:row>
      <xdr:rowOff>109896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94673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6865</xdr:rowOff>
    </xdr:from>
    <xdr:to>
      <xdr:col>81</xdr:col>
      <xdr:colOff>101600</xdr:colOff>
      <xdr:row>57</xdr:row>
      <xdr:rowOff>108465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99592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116186</xdr:rowOff>
    </xdr:from>
    <xdr:to>
      <xdr:col>76</xdr:col>
      <xdr:colOff>165100</xdr:colOff>
      <xdr:row>57</xdr:row>
      <xdr:rowOff>46336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37463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147541</xdr:rowOff>
    </xdr:from>
    <xdr:to>
      <xdr:col>72</xdr:col>
      <xdr:colOff>38100</xdr:colOff>
      <xdr:row>57</xdr:row>
      <xdr:rowOff>77691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68818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4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145035</xdr:rowOff>
    </xdr:from>
    <xdr:to>
      <xdr:col>67</xdr:col>
      <xdr:colOff>101600</xdr:colOff>
      <xdr:row>57</xdr:row>
      <xdr:rowOff>75185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91712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170732</xdr:rowOff>
    </xdr:from>
    <xdr:to>
      <xdr:col>85</xdr:col>
      <xdr:colOff>127000</xdr:colOff>
      <xdr:row>79</xdr:row>
      <xdr:rowOff>38469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43832"/>
          <a:ext cx="838200" cy="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9798</xdr:rowOff>
    </xdr:from>
    <xdr:to>
      <xdr:col>81</xdr:col>
      <xdr:colOff>50800</xdr:colOff>
      <xdr:row>79</xdr:row>
      <xdr:rowOff>38469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4348"/>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114821</xdr:rowOff>
    </xdr:from>
    <xdr:to>
      <xdr:col>76</xdr:col>
      <xdr:colOff>114300</xdr:colOff>
      <xdr:row>79</xdr:row>
      <xdr:rowOff>9798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87921"/>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114821</xdr:rowOff>
    </xdr:from>
    <xdr:to>
      <xdr:col>71</xdr:col>
      <xdr:colOff>177800</xdr:colOff>
      <xdr:row>78</xdr:row>
      <xdr:rowOff>163037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8792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167612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119932</xdr:rowOff>
    </xdr:from>
    <xdr:to>
      <xdr:col>85</xdr:col>
      <xdr:colOff>177800</xdr:colOff>
      <xdr:row>79</xdr:row>
      <xdr:rowOff>50082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34859</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0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159119</xdr:rowOff>
    </xdr:from>
    <xdr:to>
      <xdr:col>81</xdr:col>
      <xdr:colOff>101600</xdr:colOff>
      <xdr:row>79</xdr:row>
      <xdr:rowOff>89269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80396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130448</xdr:rowOff>
    </xdr:from>
    <xdr:to>
      <xdr:col>76</xdr:col>
      <xdr:colOff>165100</xdr:colOff>
      <xdr:row>79</xdr:row>
      <xdr:rowOff>60598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51725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64021</xdr:rowOff>
    </xdr:from>
    <xdr:to>
      <xdr:col>72</xdr:col>
      <xdr:colOff>38100</xdr:colOff>
      <xdr:row>78</xdr:row>
      <xdr:rowOff>165621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156748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112237</xdr:rowOff>
    </xdr:from>
    <xdr:to>
      <xdr:col>67</xdr:col>
      <xdr:colOff>101600</xdr:colOff>
      <xdr:row>79</xdr:row>
      <xdr:rowOff>42387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33514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7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52595</xdr:rowOff>
    </xdr:from>
    <xdr:to>
      <xdr:col>85</xdr:col>
      <xdr:colOff>127000</xdr:colOff>
      <xdr:row>95</xdr:row>
      <xdr:rowOff>143647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40345"/>
          <a:ext cx="838200" cy="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143647</xdr:rowOff>
    </xdr:from>
    <xdr:to>
      <xdr:col>81</xdr:col>
      <xdr:colOff>50800</xdr:colOff>
      <xdr:row>96</xdr:row>
      <xdr:rowOff>2594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31397"/>
          <a:ext cx="889000" cy="3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2594</xdr:rowOff>
    </xdr:from>
    <xdr:to>
      <xdr:col>76</xdr:col>
      <xdr:colOff>114300</xdr:colOff>
      <xdr:row>96</xdr:row>
      <xdr:rowOff>19159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61794"/>
          <a:ext cx="8890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4941</xdr:rowOff>
    </xdr:from>
    <xdr:to>
      <xdr:col>71</xdr:col>
      <xdr:colOff>177800</xdr:colOff>
      <xdr:row>96</xdr:row>
      <xdr:rowOff>19159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64141"/>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1795</xdr:rowOff>
    </xdr:from>
    <xdr:to>
      <xdr:col>85</xdr:col>
      <xdr:colOff>177800</xdr:colOff>
      <xdr:row>95</xdr:row>
      <xdr:rowOff>103395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24672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92847</xdr:rowOff>
    </xdr:from>
    <xdr:to>
      <xdr:col>81</xdr:col>
      <xdr:colOff>101600</xdr:colOff>
      <xdr:row>96</xdr:row>
      <xdr:rowOff>22997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39524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123244</xdr:rowOff>
    </xdr:from>
    <xdr:to>
      <xdr:col>76</xdr:col>
      <xdr:colOff>165100</xdr:colOff>
      <xdr:row>96</xdr:row>
      <xdr:rowOff>53394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69921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139809</xdr:rowOff>
    </xdr:from>
    <xdr:to>
      <xdr:col>72</xdr:col>
      <xdr:colOff>38100</xdr:colOff>
      <xdr:row>96</xdr:row>
      <xdr:rowOff>69959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86486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125591</xdr:rowOff>
    </xdr:from>
    <xdr:to>
      <xdr:col>67</xdr:col>
      <xdr:colOff>101600</xdr:colOff>
      <xdr:row>96</xdr:row>
      <xdr:rowOff>55741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72268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商工費が前年度比</a:t>
          </a:r>
          <a:r>
            <a:rPr kumimoji="1" lang="en-US" altLang="ja-JP" sz="1100">
              <a:solidFill>
                <a:schemeClr val="dk1"/>
              </a:solidFill>
              <a:effectLst/>
              <a:latin typeface="+mn-lt"/>
              <a:ea typeface="+mn-ea"/>
              <a:cs typeface="+mn-cs"/>
            </a:rPr>
            <a:t>4,251</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となっているが、商品券配布及びプレミアム付商品券販売事業によるものである。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特別会計への繰出金や保育所入所扶助が減少している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農林水産業費が類似団体比、鹿児島県平均比で大きくなっているが、</a:t>
          </a:r>
          <a:r>
            <a:rPr kumimoji="1" lang="ja-JP" altLang="en-US" sz="1100">
              <a:solidFill>
                <a:schemeClr val="dk1"/>
              </a:solidFill>
              <a:effectLst/>
              <a:latin typeface="+mn-lt"/>
              <a:ea typeface="+mn-ea"/>
              <a:cs typeface="+mn-cs"/>
            </a:rPr>
            <a:t>農地整備事業</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土木費の減少要因は、新神之市橋新設整備事業（</a:t>
          </a:r>
          <a:r>
            <a:rPr kumimoji="1" lang="en-US" altLang="ja-JP" sz="1100">
              <a:solidFill>
                <a:schemeClr val="dk1"/>
              </a:solidFill>
              <a:effectLst/>
              <a:latin typeface="+mn-lt"/>
              <a:ea typeface="+mn-ea"/>
              <a:cs typeface="+mn-cs"/>
            </a:rPr>
            <a:t>154,871</a:t>
          </a:r>
          <a:r>
            <a:rPr kumimoji="1" lang="ja-JP" altLang="ja-JP" sz="1100">
              <a:solidFill>
                <a:schemeClr val="dk1"/>
              </a:solidFill>
              <a:effectLst/>
              <a:latin typeface="+mn-lt"/>
              <a:ea typeface="+mn-ea"/>
              <a:cs typeface="+mn-cs"/>
            </a:rPr>
            <a:t>千円）によるものである。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前年度と同様に</a:t>
          </a:r>
          <a:r>
            <a:rPr kumimoji="1" lang="ja-JP" altLang="ja-JP" sz="1100">
              <a:solidFill>
                <a:schemeClr val="dk1"/>
              </a:solidFill>
              <a:effectLst/>
              <a:latin typeface="+mn-lt"/>
              <a:ea typeface="+mn-ea"/>
              <a:cs typeface="+mn-cs"/>
            </a:rPr>
            <a:t>積み増すことが出来た。</a:t>
          </a:r>
          <a:endParaRPr lang="ja-JP" altLang="ja-JP" sz="1400">
            <a:effectLst/>
          </a:endParaRPr>
        </a:p>
        <a:p>
          <a:r>
            <a:rPr kumimoji="1" lang="ja-JP" altLang="ja-JP" sz="1100">
              <a:solidFill>
                <a:schemeClr val="dk1"/>
              </a:solidFill>
              <a:effectLst/>
              <a:latin typeface="+mn-lt"/>
              <a:ea typeface="+mn-ea"/>
              <a:cs typeface="+mn-cs"/>
            </a:rPr>
            <a:t>実質収支額については、昨年度比</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し、実質単年度収支については、プラスとなった。</a:t>
          </a:r>
          <a:endParaRPr lang="ja-JP" altLang="ja-JP" sz="1400">
            <a:effectLst/>
          </a:endParaRPr>
        </a:p>
        <a:p>
          <a:r>
            <a:rPr kumimoji="1" lang="ja-JP" altLang="ja-JP" sz="1100">
              <a:solidFill>
                <a:schemeClr val="dk1"/>
              </a:solidFill>
              <a:effectLst/>
              <a:latin typeface="+mn-lt"/>
              <a:ea typeface="+mn-ea"/>
              <a:cs typeface="+mn-cs"/>
            </a:rPr>
            <a:t>今後も、歳入の大きな増加は見込めず、社会保障費等の需要は増加傾向にあるため、事務事業の見直し・統廃合など歳出の抑制を図り、財政の健全化に努める。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一般会計における実質収支額や剰余金が前年度より</a:t>
          </a:r>
          <a:r>
            <a:rPr kumimoji="1" lang="ja-JP" altLang="en-US" sz="1100">
              <a:solidFill>
                <a:schemeClr val="dk1"/>
              </a:solidFill>
              <a:effectLst/>
              <a:latin typeface="+mn-lt"/>
              <a:ea typeface="+mn-ea"/>
              <a:cs typeface="+mn-cs"/>
            </a:rPr>
            <a:t>増え</a:t>
          </a:r>
          <a:r>
            <a:rPr kumimoji="1" lang="ja-JP" altLang="ja-JP" sz="1100">
              <a:solidFill>
                <a:schemeClr val="dk1"/>
              </a:solidFill>
              <a:effectLst/>
              <a:latin typeface="+mn-lt"/>
              <a:ea typeface="+mn-ea"/>
              <a:cs typeface="+mn-cs"/>
            </a:rPr>
            <a:t>たため、全体でも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一般会計においては、新型コロナウイルス感染症の影響等により一時的に実質収支額が増加したが、長期的には減少傾向にあるため、今後も事業の選択と集中により、健全な財政運営に努めていく。また、企業会計、特別会計においても同様に、健全な財政運営を目指し状況を注視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11689829</v>
      </c>
      <c r="BO4" s="449"/>
      <c r="BP4" s="449"/>
      <c r="BQ4" s="449"/>
      <c r="BR4" s="449"/>
      <c r="BS4" s="449"/>
      <c r="BT4" s="449"/>
      <c r="BU4" s="450"/>
      <c r="BV4" s="448">
        <v>11716447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9.1999999999999993</v>
      </c>
      <c r="CU4" s="589"/>
      <c r="CV4" s="589"/>
      <c r="CW4" s="589"/>
      <c r="CX4" s="589"/>
      <c r="CY4" s="589"/>
      <c r="CZ4" s="589"/>
      <c r="DA4" s="590"/>
      <c r="DB4" s="588">
        <v>8.6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11115008</v>
      </c>
      <c r="BO5" s="420"/>
      <c r="BP5" s="420"/>
      <c r="BQ5" s="420"/>
      <c r="BR5" s="420"/>
      <c r="BS5" s="420"/>
      <c r="BT5" s="420"/>
      <c r="BU5" s="421"/>
      <c r="BV5" s="419">
        <v>11171459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92.7</v>
      </c>
      <c r="CU5" s="417"/>
      <c r="CV5" s="417"/>
      <c r="CW5" s="417"/>
      <c r="CX5" s="417"/>
      <c r="CY5" s="417"/>
      <c r="CZ5" s="417"/>
      <c r="DA5" s="418"/>
      <c r="DB5" s="416">
        <v>89.6</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574821</v>
      </c>
      <c r="BO6" s="420"/>
      <c r="BP6" s="420"/>
      <c r="BQ6" s="420"/>
      <c r="BR6" s="420"/>
      <c r="BS6" s="420"/>
      <c r="BT6" s="420"/>
      <c r="BU6" s="421"/>
      <c r="BV6" s="419">
        <v>544988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93.6</v>
      </c>
      <c r="CU6" s="563"/>
      <c r="CV6" s="563"/>
      <c r="CW6" s="563"/>
      <c r="CX6" s="563"/>
      <c r="CY6" s="563"/>
      <c r="CZ6" s="563"/>
      <c r="DA6" s="564"/>
      <c r="DB6" s="562">
        <v>92.1</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4694</v>
      </c>
      <c r="BO7" s="420"/>
      <c r="BP7" s="420"/>
      <c r="BQ7" s="420"/>
      <c r="BR7" s="420"/>
      <c r="BS7" s="420"/>
      <c r="BT7" s="420"/>
      <c r="BU7" s="421"/>
      <c r="BV7" s="419">
        <v>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6186906</v>
      </c>
      <c r="CU7" s="420"/>
      <c r="CV7" s="420"/>
      <c r="CW7" s="420"/>
      <c r="CX7" s="420"/>
      <c r="CY7" s="420"/>
      <c r="CZ7" s="420"/>
      <c r="DA7" s="421"/>
      <c r="DB7" s="419">
        <v>6341096</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570127</v>
      </c>
      <c r="BO8" s="420"/>
      <c r="BP8" s="420"/>
      <c r="BQ8" s="420"/>
      <c r="BR8" s="420"/>
      <c r="BS8" s="420"/>
      <c r="BT8" s="420"/>
      <c r="BU8" s="421"/>
      <c r="BV8" s="419">
        <v>544988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14227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25139</v>
      </c>
      <c r="BO9" s="420"/>
      <c r="BP9" s="420"/>
      <c r="BQ9" s="420"/>
      <c r="BR9" s="420"/>
      <c r="BS9" s="420"/>
      <c r="BT9" s="420"/>
      <c r="BU9" s="421"/>
      <c r="BV9" s="419">
        <v>10500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14.8</v>
      </c>
      <c r="CU9" s="417"/>
      <c r="CV9" s="417"/>
      <c r="CW9" s="417"/>
      <c r="CX9" s="417"/>
      <c r="CY9" s="417"/>
      <c r="CZ9" s="417"/>
      <c r="DA9" s="418"/>
      <c r="DB9" s="416">
        <v>13.4</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15664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296476</v>
      </c>
      <c r="BO10" s="420"/>
      <c r="BP10" s="420"/>
      <c r="BQ10" s="420"/>
      <c r="BR10" s="420"/>
      <c r="BS10" s="420"/>
      <c r="BT10" s="420"/>
      <c r="BU10" s="421"/>
      <c r="BV10" s="419">
        <v>310129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14241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272494</v>
      </c>
      <c r="BO12" s="420"/>
      <c r="BP12" s="420"/>
      <c r="BQ12" s="420"/>
      <c r="BR12" s="420"/>
      <c r="BS12" s="420"/>
      <c r="BT12" s="420"/>
      <c r="BU12" s="421"/>
      <c r="BV12" s="419">
        <v>90000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14156</v>
      </c>
      <c r="S13" s="507"/>
      <c r="T13" s="507"/>
      <c r="U13" s="507"/>
      <c r="V13" s="508"/>
      <c r="W13" s="509" t="s">
        <v>142</v>
      </c>
      <c r="X13" s="405"/>
      <c r="Y13" s="405"/>
      <c r="Z13" s="405"/>
      <c r="AA13" s="405"/>
      <c r="AB13" s="406"/>
      <c r="AC13" s="372">
        <v>1064</v>
      </c>
      <c r="AD13" s="373"/>
      <c r="AE13" s="373"/>
      <c r="AF13" s="373"/>
      <c r="AG13" s="374"/>
      <c r="AH13" s="372">
        <v>1178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49121</v>
      </c>
      <c r="BO13" s="420"/>
      <c r="BP13" s="420"/>
      <c r="BQ13" s="420"/>
      <c r="BR13" s="420"/>
      <c r="BS13" s="420"/>
      <c r="BT13" s="420"/>
      <c r="BU13" s="421"/>
      <c r="BV13" s="419">
        <v>230629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7.2</v>
      </c>
      <c r="CU13" s="417"/>
      <c r="CV13" s="417"/>
      <c r="CW13" s="417"/>
      <c r="CX13" s="417"/>
      <c r="CY13" s="417"/>
      <c r="CZ13" s="417"/>
      <c r="DA13" s="418"/>
      <c r="DB13" s="416">
        <v>6.5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14548</v>
      </c>
      <c r="S14" s="507"/>
      <c r="T14" s="507"/>
      <c r="U14" s="507"/>
      <c r="V14" s="508"/>
      <c r="W14" s="510"/>
      <c r="X14" s="408"/>
      <c r="Y14" s="408"/>
      <c r="Z14" s="408"/>
      <c r="AA14" s="408"/>
      <c r="AB14" s="409"/>
      <c r="AC14" s="499">
        <v>16.8</v>
      </c>
      <c r="AD14" s="500"/>
      <c r="AE14" s="500"/>
      <c r="AF14" s="500"/>
      <c r="AG14" s="501"/>
      <c r="AH14" s="499">
        <v>17.2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14458</v>
      </c>
      <c r="S15" s="507"/>
      <c r="T15" s="507"/>
      <c r="U15" s="507"/>
      <c r="V15" s="508"/>
      <c r="W15" s="509" t="s">
        <v>150</v>
      </c>
      <c r="X15" s="405"/>
      <c r="Y15" s="405"/>
      <c r="Z15" s="405"/>
      <c r="AA15" s="405"/>
      <c r="AB15" s="406"/>
      <c r="AC15" s="372">
        <v>1384</v>
      </c>
      <c r="AD15" s="373"/>
      <c r="AE15" s="373"/>
      <c r="AF15" s="373"/>
      <c r="AG15" s="374"/>
      <c r="AH15" s="372">
        <v>1505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1580642</v>
      </c>
      <c r="BO15" s="449"/>
      <c r="BP15" s="449"/>
      <c r="BQ15" s="449"/>
      <c r="BR15" s="449"/>
      <c r="BS15" s="449"/>
      <c r="BT15" s="449"/>
      <c r="BU15" s="450"/>
      <c r="BV15" s="448">
        <v>1515524</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21.9</v>
      </c>
      <c r="AD16" s="500"/>
      <c r="AE16" s="500"/>
      <c r="AF16" s="500"/>
      <c r="AG16" s="501"/>
      <c r="AH16" s="499">
        <v>22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5728308</v>
      </c>
      <c r="BO16" s="420"/>
      <c r="BP16" s="420"/>
      <c r="BQ16" s="420"/>
      <c r="BR16" s="420"/>
      <c r="BS16" s="420"/>
      <c r="BT16" s="420"/>
      <c r="BU16" s="421"/>
      <c r="BV16" s="419">
        <v>5722117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3873</v>
      </c>
      <c r="AD17" s="373"/>
      <c r="AE17" s="373"/>
      <c r="AF17" s="373"/>
      <c r="AG17" s="374"/>
      <c r="AH17" s="372">
        <v>4154</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1976513</v>
      </c>
      <c r="BO17" s="420"/>
      <c r="BP17" s="420"/>
      <c r="BQ17" s="420"/>
      <c r="BR17" s="420"/>
      <c r="BS17" s="420"/>
      <c r="BT17" s="420"/>
      <c r="BU17" s="421"/>
      <c r="BV17" s="419">
        <v>1893650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308.05</v>
      </c>
      <c r="M18" s="472"/>
      <c r="N18" s="472"/>
      <c r="O18" s="472"/>
      <c r="P18" s="472"/>
      <c r="Q18" s="472"/>
      <c r="R18" s="473"/>
      <c r="S18" s="473"/>
      <c r="T18" s="473"/>
      <c r="U18" s="473"/>
      <c r="V18" s="474"/>
      <c r="W18" s="490"/>
      <c r="X18" s="491"/>
      <c r="Y18" s="491"/>
      <c r="Z18" s="491"/>
      <c r="AA18" s="491"/>
      <c r="AB18" s="515"/>
      <c r="AC18" s="389">
        <v>61.3</v>
      </c>
      <c r="AD18" s="390"/>
      <c r="AE18" s="390"/>
      <c r="AF18" s="390"/>
      <c r="AG18" s="475"/>
      <c r="AH18" s="389">
        <v>60.8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5766861</v>
      </c>
      <c r="BO18" s="420"/>
      <c r="BP18" s="420"/>
      <c r="BQ18" s="420"/>
      <c r="BR18" s="420"/>
      <c r="BS18" s="420"/>
      <c r="BT18" s="420"/>
      <c r="BU18" s="421"/>
      <c r="BV18" s="419">
        <v>5719221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46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8207581</v>
      </c>
      <c r="BO19" s="420"/>
      <c r="BP19" s="420"/>
      <c r="BQ19" s="420"/>
      <c r="BR19" s="420"/>
      <c r="BS19" s="420"/>
      <c r="BT19" s="420"/>
      <c r="BU19" s="421"/>
      <c r="BV19" s="419">
        <v>7861524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6393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11662468</v>
      </c>
      <c r="BO22" s="449"/>
      <c r="BP22" s="449"/>
      <c r="BQ22" s="449"/>
      <c r="BR22" s="449"/>
      <c r="BS22" s="449"/>
      <c r="BT22" s="449"/>
      <c r="BU22" s="450"/>
      <c r="BV22" s="448">
        <v>12236349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7586056</v>
      </c>
      <c r="BO23" s="420"/>
      <c r="BP23" s="420"/>
      <c r="BQ23" s="420"/>
      <c r="BR23" s="420"/>
      <c r="BS23" s="420"/>
      <c r="BT23" s="420"/>
      <c r="BU23" s="421"/>
      <c r="BV23" s="419">
        <v>8156457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7800</v>
      </c>
      <c r="R24" s="373"/>
      <c r="S24" s="373"/>
      <c r="T24" s="373"/>
      <c r="U24" s="373"/>
      <c r="V24" s="374"/>
      <c r="W24" s="462"/>
      <c r="X24" s="399"/>
      <c r="Y24" s="400"/>
      <c r="Z24" s="375" t="s">
        <v>175</v>
      </c>
      <c r="AA24" s="376"/>
      <c r="AB24" s="376"/>
      <c r="AC24" s="376"/>
      <c r="AD24" s="376"/>
      <c r="AE24" s="376"/>
      <c r="AF24" s="376"/>
      <c r="AG24" s="377"/>
      <c r="AH24" s="372">
        <v>158</v>
      </c>
      <c r="AI24" s="373"/>
      <c r="AJ24" s="373"/>
      <c r="AK24" s="373"/>
      <c r="AL24" s="374"/>
      <c r="AM24" s="372">
        <v>502282</v>
      </c>
      <c r="AN24" s="373"/>
      <c r="AO24" s="373"/>
      <c r="AP24" s="373"/>
      <c r="AQ24" s="373"/>
      <c r="AR24" s="374"/>
      <c r="AS24" s="372">
        <v>3179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8649793</v>
      </c>
      <c r="BO24" s="420"/>
      <c r="BP24" s="420"/>
      <c r="BQ24" s="420"/>
      <c r="BR24" s="420"/>
      <c r="BS24" s="420"/>
      <c r="BT24" s="420"/>
      <c r="BU24" s="421"/>
      <c r="BV24" s="419">
        <v>8957982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6050</v>
      </c>
      <c r="R25" s="373"/>
      <c r="S25" s="373"/>
      <c r="T25" s="373"/>
      <c r="U25" s="373"/>
      <c r="V25" s="374"/>
      <c r="W25" s="462"/>
      <c r="X25" s="399"/>
      <c r="Y25" s="400"/>
      <c r="Z25" s="375" t="s">
        <v>178</v>
      </c>
      <c r="AA25" s="376"/>
      <c r="AB25" s="376"/>
      <c r="AC25" s="376"/>
      <c r="AD25" s="376"/>
      <c r="AE25" s="376"/>
      <c r="AF25" s="376"/>
      <c r="AG25" s="377"/>
      <c r="AH25" s="372" t="s">
        <v>130</v>
      </c>
      <c r="AI25" s="373"/>
      <c r="AJ25" s="373"/>
      <c r="AK25" s="373"/>
      <c r="AL25" s="374"/>
      <c r="AM25" s="372" t="s">
        <v>130</v>
      </c>
      <c r="AN25" s="373"/>
      <c r="AO25" s="373"/>
      <c r="AP25" s="373"/>
      <c r="AQ25" s="373"/>
      <c r="AR25" s="374"/>
      <c r="AS25" s="372" t="s">
        <v>130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122684</v>
      </c>
      <c r="BO25" s="449"/>
      <c r="BP25" s="449"/>
      <c r="BQ25" s="449"/>
      <c r="BR25" s="449"/>
      <c r="BS25" s="449"/>
      <c r="BT25" s="449"/>
      <c r="BU25" s="450"/>
      <c r="BV25" s="448">
        <v>218675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5660</v>
      </c>
      <c r="R26" s="373"/>
      <c r="S26" s="373"/>
      <c r="T26" s="373"/>
      <c r="U26" s="373"/>
      <c r="V26" s="374"/>
      <c r="W26" s="462"/>
      <c r="X26" s="399"/>
      <c r="Y26" s="400"/>
      <c r="Z26" s="375" t="s">
        <v>181</v>
      </c>
      <c r="AA26" s="430"/>
      <c r="AB26" s="430"/>
      <c r="AC26" s="430"/>
      <c r="AD26" s="430"/>
      <c r="AE26" s="430"/>
      <c r="AF26" s="430"/>
      <c r="AG26" s="431"/>
      <c r="AH26" s="372">
        <v>5</v>
      </c>
      <c r="AI26" s="373"/>
      <c r="AJ26" s="373"/>
      <c r="AK26" s="373"/>
      <c r="AL26" s="374"/>
      <c r="AM26" s="372">
        <v>17295</v>
      </c>
      <c r="AN26" s="373"/>
      <c r="AO26" s="373"/>
      <c r="AP26" s="373"/>
      <c r="AQ26" s="373"/>
      <c r="AR26" s="374"/>
      <c r="AS26" s="372">
        <v>3459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3140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15536</v>
      </c>
      <c r="AN27" s="373"/>
      <c r="AO27" s="373"/>
      <c r="AP27" s="373"/>
      <c r="AQ27" s="373"/>
      <c r="AR27" s="374"/>
      <c r="AS27" s="372">
        <v>3884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270526</v>
      </c>
      <c r="BO27" s="454"/>
      <c r="BP27" s="454"/>
      <c r="BQ27" s="454"/>
      <c r="BR27" s="454"/>
      <c r="BS27" s="454"/>
      <c r="BT27" s="454"/>
      <c r="BU27" s="455"/>
      <c r="BV27" s="453">
        <v>270526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2550</v>
      </c>
      <c r="R28" s="373"/>
      <c r="S28" s="373"/>
      <c r="T28" s="373"/>
      <c r="U28" s="373"/>
      <c r="V28" s="374"/>
      <c r="W28" s="462"/>
      <c r="X28" s="399"/>
      <c r="Y28" s="400"/>
      <c r="Z28" s="375" t="s">
        <v>187</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2884257</v>
      </c>
      <c r="BO28" s="449"/>
      <c r="BP28" s="449"/>
      <c r="BQ28" s="449"/>
      <c r="BR28" s="449"/>
      <c r="BS28" s="449"/>
      <c r="BT28" s="449"/>
      <c r="BU28" s="450"/>
      <c r="BV28" s="448">
        <v>2860275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12</v>
      </c>
      <c r="M29" s="373"/>
      <c r="N29" s="373"/>
      <c r="O29" s="373"/>
      <c r="P29" s="374"/>
      <c r="Q29" s="372">
        <v>2320</v>
      </c>
      <c r="R29" s="373"/>
      <c r="S29" s="373"/>
      <c r="T29" s="373"/>
      <c r="U29" s="373"/>
      <c r="V29" s="374"/>
      <c r="W29" s="463"/>
      <c r="X29" s="464"/>
      <c r="Y29" s="465"/>
      <c r="Z29" s="375" t="s">
        <v>190</v>
      </c>
      <c r="AA29" s="376"/>
      <c r="AB29" s="376"/>
      <c r="AC29" s="376"/>
      <c r="AD29" s="376"/>
      <c r="AE29" s="376"/>
      <c r="AF29" s="376"/>
      <c r="AG29" s="377"/>
      <c r="AH29" s="372">
        <v>162</v>
      </c>
      <c r="AI29" s="373"/>
      <c r="AJ29" s="373"/>
      <c r="AK29" s="373"/>
      <c r="AL29" s="374"/>
      <c r="AM29" s="372">
        <v>517818</v>
      </c>
      <c r="AN29" s="373"/>
      <c r="AO29" s="373"/>
      <c r="AP29" s="373"/>
      <c r="AQ29" s="373"/>
      <c r="AR29" s="374"/>
      <c r="AS29" s="372">
        <v>3196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609320</v>
      </c>
      <c r="BO29" s="420"/>
      <c r="BP29" s="420"/>
      <c r="BQ29" s="420"/>
      <c r="BR29" s="420"/>
      <c r="BS29" s="420"/>
      <c r="BT29" s="420"/>
      <c r="BU29" s="421"/>
      <c r="BV29" s="419">
        <v>608027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96.1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2570145</v>
      </c>
      <c r="BO30" s="454"/>
      <c r="BP30" s="454"/>
      <c r="BQ30" s="454"/>
      <c r="BR30" s="454"/>
      <c r="BS30" s="454"/>
      <c r="BT30" s="454"/>
      <c r="BU30" s="455"/>
      <c r="BV30" s="453">
        <v>2548879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上水道事業特別会計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肝付町農業振興センター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病院事業特別会計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大隅肝属地区消防組合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おおすみ半島スマートエネルギー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介護保険事業特別会計（介護サービス事業勘定）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大隅肝属広域事務組合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鹿児島県後期高齢者医療広域連合（一般会計）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鹿児島県後期高齢者医療広域連合（特別会計）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8189PS/SUJxew25t6DbDyp+6B5pmyf4SXRMPSAgbuQwMZ2ch7mNQku8eJ9xdGBvopP7K2QGg3UziqE4UAogghQ==" saltValue="47SxCB1xMyl79kMzos5p3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51" t="s">
        <v>553</v>
      </c>
      <c r="D34" s="1151"/>
      <c r="E34" s="1152"/>
      <c r="F34" s="32">
        <v>3.93</v>
      </c>
      <c r="G34" s="33">
        <v>5.71</v>
      </c>
      <c r="H34" s="33">
        <v>8.92</v>
      </c>
      <c r="I34" s="33">
        <v>8.59</v>
      </c>
      <c r="J34" s="34">
        <v>9.2100000000000009</v>
      </c>
      <c r="K34" s="22"/>
      <c r="L34" s="22"/>
      <c r="M34" s="22"/>
      <c r="N34" s="22"/>
      <c r="O34" s="22"/>
      <c r="P34" s="22"/>
    </row>
    <row r="35" spans="1:16" ht="39" customHeight="1">
      <c r="A35" s="22"/>
      <c r="B35" s="35"/>
      <c r="C35" s="1145" t="s">
        <v>554</v>
      </c>
      <c r="D35" s="1146"/>
      <c r="E35" s="1147"/>
      <c r="F35" s="36">
        <v>12.25</v>
      </c>
      <c r="G35" s="37">
        <v>12.49</v>
      </c>
      <c r="H35" s="37">
        <v>11.71</v>
      </c>
      <c r="I35" s="37">
        <v>9.85</v>
      </c>
      <c r="J35" s="38">
        <v>8.82</v>
      </c>
      <c r="K35" s="22"/>
      <c r="L35" s="22"/>
      <c r="M35" s="22"/>
      <c r="N35" s="22"/>
      <c r="O35" s="22"/>
      <c r="P35" s="22"/>
    </row>
    <row r="36" spans="1:16" ht="39" customHeight="1">
      <c r="A36" s="22"/>
      <c r="B36" s="35"/>
      <c r="C36" s="1145" t="s">
        <v>555</v>
      </c>
      <c r="D36" s="1146"/>
      <c r="E36" s="1147"/>
      <c r="F36" s="36">
        <v>3.28</v>
      </c>
      <c r="G36" s="37">
        <v>2.41</v>
      </c>
      <c r="H36" s="37">
        <v>2.64</v>
      </c>
      <c r="I36" s="37">
        <v>2.4</v>
      </c>
      <c r="J36" s="38">
        <v>2.38</v>
      </c>
      <c r="K36" s="22"/>
      <c r="L36" s="22"/>
      <c r="M36" s="22"/>
      <c r="N36" s="22"/>
      <c r="O36" s="22"/>
      <c r="P36" s="22"/>
    </row>
    <row r="37" spans="1:16" ht="39" customHeight="1">
      <c r="A37" s="22"/>
      <c r="B37" s="35"/>
      <c r="C37" s="1145" t="s">
        <v>556</v>
      </c>
      <c r="D37" s="1146"/>
      <c r="E37" s="1147"/>
      <c r="F37" s="36">
        <v>1.1299999999999999</v>
      </c>
      <c r="G37" s="37">
        <v>0.95</v>
      </c>
      <c r="H37" s="37">
        <v>1.24</v>
      </c>
      <c r="I37" s="37">
        <v>2.65</v>
      </c>
      <c r="J37" s="38">
        <v>2.09</v>
      </c>
      <c r="K37" s="22"/>
      <c r="L37" s="22"/>
      <c r="M37" s="22"/>
      <c r="N37" s="22"/>
      <c r="O37" s="22"/>
      <c r="P37" s="22"/>
    </row>
    <row r="38" spans="1:16" ht="39" customHeight="1">
      <c r="A38" s="22"/>
      <c r="B38" s="35"/>
      <c r="C38" s="1145" t="s">
        <v>557</v>
      </c>
      <c r="D38" s="1146"/>
      <c r="E38" s="1147"/>
      <c r="F38" s="36">
        <v>0.9</v>
      </c>
      <c r="G38" s="37">
        <v>0.88</v>
      </c>
      <c r="H38" s="37">
        <v>1.35</v>
      </c>
      <c r="I38" s="37">
        <v>1.52</v>
      </c>
      <c r="J38" s="38">
        <v>1.53</v>
      </c>
      <c r="K38" s="22"/>
      <c r="L38" s="22"/>
      <c r="M38" s="22"/>
      <c r="N38" s="22"/>
      <c r="O38" s="22"/>
      <c r="P38" s="22"/>
    </row>
    <row r="39" spans="1:16" ht="39" customHeight="1">
      <c r="A39" s="22"/>
      <c r="B39" s="35"/>
      <c r="C39" s="1145" t="s">
        <v>558</v>
      </c>
      <c r="D39" s="1146"/>
      <c r="E39" s="1147"/>
      <c r="F39" s="36">
        <v>0.12</v>
      </c>
      <c r="G39" s="37">
        <v>0.16</v>
      </c>
      <c r="H39" s="37">
        <v>0.1</v>
      </c>
      <c r="I39" s="37">
        <v>0.09</v>
      </c>
      <c r="J39" s="38">
        <v>0.06</v>
      </c>
      <c r="K39" s="22"/>
      <c r="L39" s="22"/>
      <c r="M39" s="22"/>
      <c r="N39" s="22"/>
      <c r="O39" s="22"/>
      <c r="P39" s="22"/>
    </row>
    <row r="40" spans="1:16" ht="39" customHeight="1">
      <c r="A40" s="22"/>
      <c r="B40" s="35"/>
      <c r="C40" s="1145" t="s">
        <v>559</v>
      </c>
      <c r="D40" s="1146"/>
      <c r="E40" s="1147"/>
      <c r="F40" s="36">
        <v>0.04</v>
      </c>
      <c r="G40" s="37">
        <v>0.04</v>
      </c>
      <c r="H40" s="37">
        <v>7.0000000000000007E-2</v>
      </c>
      <c r="I40" s="37">
        <v>0.04</v>
      </c>
      <c r="J40" s="38">
        <v>0.05</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560</v>
      </c>
      <c r="D42" s="1146"/>
      <c r="E42" s="1147"/>
      <c r="F42" s="36" t="s">
        <v>504</v>
      </c>
      <c r="G42" s="37" t="s">
        <v>504</v>
      </c>
      <c r="H42" s="37" t="s">
        <v>504</v>
      </c>
      <c r="I42" s="37" t="s">
        <v>504</v>
      </c>
      <c r="J42" s="38" t="s">
        <v>504</v>
      </c>
      <c r="K42" s="22"/>
      <c r="L42" s="22"/>
      <c r="M42" s="22"/>
      <c r="N42" s="22"/>
      <c r="O42" s="22"/>
      <c r="P42" s="22"/>
    </row>
    <row r="43" spans="1:16" ht="39" customHeight="1" thickBot="1">
      <c r="A43" s="22"/>
      <c r="B43" s="40"/>
      <c r="C43" s="1148" t="s">
        <v>561</v>
      </c>
      <c r="D43" s="1149"/>
      <c r="E43" s="1150"/>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0F8qjZnvJ22FuMe+Br99MSY/UidVJooKwFypOqtEFJG0uVKg+FcQP5RET/+gJr7BJFfJ2c0XCBzpyCuNzS6nw==" saltValue="4+9n+z+WksjltcTP9FHD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76" t="s">
        <v>11</v>
      </c>
      <c r="C45" s="1177"/>
      <c r="D45" s="58"/>
      <c r="E45" s="1182" t="s">
        <v>12</v>
      </c>
      <c r="F45" s="1182"/>
      <c r="G45" s="1182"/>
      <c r="H45" s="1182"/>
      <c r="I45" s="1182"/>
      <c r="J45" s="1183"/>
      <c r="K45" s="59">
        <v>1124</v>
      </c>
      <c r="L45" s="60">
        <v>1072</v>
      </c>
      <c r="M45" s="60">
        <v>1084</v>
      </c>
      <c r="N45" s="60">
        <v>1120</v>
      </c>
      <c r="O45" s="61">
        <v>1266</v>
      </c>
      <c r="P45" s="48"/>
      <c r="Q45" s="48"/>
      <c r="R45" s="48"/>
      <c r="S45" s="48"/>
      <c r="T45" s="48"/>
      <c r="U45" s="48"/>
    </row>
    <row r="46" spans="1:21" ht="30.75" customHeight="1">
      <c r="A46" s="48"/>
      <c r="B46" s="1178"/>
      <c r="C46" s="1179"/>
      <c r="D46" s="62"/>
      <c r="E46" s="1155" t="s">
        <v>13</v>
      </c>
      <c r="F46" s="1155"/>
      <c r="G46" s="1155"/>
      <c r="H46" s="1155"/>
      <c r="I46" s="1155"/>
      <c r="J46" s="1156"/>
      <c r="K46" s="63" t="s">
        <v>504</v>
      </c>
      <c r="L46" s="64" t="s">
        <v>504</v>
      </c>
      <c r="M46" s="64" t="s">
        <v>504</v>
      </c>
      <c r="N46" s="64" t="s">
        <v>504</v>
      </c>
      <c r="O46" s="65" t="s">
        <v>504</v>
      </c>
      <c r="P46" s="48"/>
      <c r="Q46" s="48"/>
      <c r="R46" s="48"/>
      <c r="S46" s="48"/>
      <c r="T46" s="48"/>
      <c r="U46" s="48"/>
    </row>
    <row r="47" spans="1:21" ht="30.75" customHeight="1">
      <c r="A47" s="48"/>
      <c r="B47" s="1178"/>
      <c r="C47" s="1179"/>
      <c r="D47" s="62"/>
      <c r="E47" s="1155" t="s">
        <v>14</v>
      </c>
      <c r="F47" s="1155"/>
      <c r="G47" s="1155"/>
      <c r="H47" s="1155"/>
      <c r="I47" s="1155"/>
      <c r="J47" s="1156"/>
      <c r="K47" s="63" t="s">
        <v>504</v>
      </c>
      <c r="L47" s="64" t="s">
        <v>504</v>
      </c>
      <c r="M47" s="64" t="s">
        <v>504</v>
      </c>
      <c r="N47" s="64" t="s">
        <v>504</v>
      </c>
      <c r="O47" s="65" t="s">
        <v>504</v>
      </c>
      <c r="P47" s="48"/>
      <c r="Q47" s="48"/>
      <c r="R47" s="48"/>
      <c r="S47" s="48"/>
      <c r="T47" s="48"/>
      <c r="U47" s="48"/>
    </row>
    <row r="48" spans="1:21" ht="30.75" customHeight="1">
      <c r="A48" s="48"/>
      <c r="B48" s="1178"/>
      <c r="C48" s="1179"/>
      <c r="D48" s="62"/>
      <c r="E48" s="1155" t="s">
        <v>15</v>
      </c>
      <c r="F48" s="1155"/>
      <c r="G48" s="1155"/>
      <c r="H48" s="1155"/>
      <c r="I48" s="1155"/>
      <c r="J48" s="1156"/>
      <c r="K48" s="63">
        <v>40</v>
      </c>
      <c r="L48" s="64">
        <v>43</v>
      </c>
      <c r="M48" s="64">
        <v>43</v>
      </c>
      <c r="N48" s="64">
        <v>44</v>
      </c>
      <c r="O48" s="65">
        <v>55</v>
      </c>
      <c r="P48" s="48"/>
      <c r="Q48" s="48"/>
      <c r="R48" s="48"/>
      <c r="S48" s="48"/>
      <c r="T48" s="48"/>
      <c r="U48" s="48"/>
    </row>
    <row r="49" spans="1:21" ht="30.75" customHeight="1">
      <c r="A49" s="48"/>
      <c r="B49" s="1178"/>
      <c r="C49" s="1179"/>
      <c r="D49" s="62"/>
      <c r="E49" s="1155" t="s">
        <v>16</v>
      </c>
      <c r="F49" s="1155"/>
      <c r="G49" s="1155"/>
      <c r="H49" s="1155"/>
      <c r="I49" s="1155"/>
      <c r="J49" s="1156"/>
      <c r="K49" s="63">
        <v>90</v>
      </c>
      <c r="L49" s="64">
        <v>91</v>
      </c>
      <c r="M49" s="64">
        <v>91</v>
      </c>
      <c r="N49" s="64">
        <v>86</v>
      </c>
      <c r="O49" s="65">
        <v>73</v>
      </c>
      <c r="P49" s="48"/>
      <c r="Q49" s="48"/>
      <c r="R49" s="48"/>
      <c r="S49" s="48"/>
      <c r="T49" s="48"/>
      <c r="U49" s="48"/>
    </row>
    <row r="50" spans="1:21" ht="30.75" customHeight="1">
      <c r="A50" s="48"/>
      <c r="B50" s="1178"/>
      <c r="C50" s="1179"/>
      <c r="D50" s="62"/>
      <c r="E50" s="1155" t="s">
        <v>17</v>
      </c>
      <c r="F50" s="1155"/>
      <c r="G50" s="1155"/>
      <c r="H50" s="1155"/>
      <c r="I50" s="1155"/>
      <c r="J50" s="1156"/>
      <c r="K50" s="63">
        <v>2</v>
      </c>
      <c r="L50" s="64">
        <v>0</v>
      </c>
      <c r="M50" s="64">
        <v>1</v>
      </c>
      <c r="N50" s="64">
        <v>0</v>
      </c>
      <c r="O50" s="65">
        <v>0</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971</v>
      </c>
      <c r="L52" s="64">
        <v>905</v>
      </c>
      <c r="M52" s="64">
        <v>866</v>
      </c>
      <c r="N52" s="64">
        <v>882</v>
      </c>
      <c r="O52" s="65">
        <v>965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285</v>
      </c>
      <c r="L53" s="69">
        <v>301</v>
      </c>
      <c r="M53" s="69">
        <v>353</v>
      </c>
      <c r="N53" s="69">
        <v>368</v>
      </c>
      <c r="O53" s="70">
        <v>429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ceoBR55QA32FKW7J2P2Yi6n4d9LmZyP1w8WX3+MNj8fJHMsFpW/5iCGQcrKsB1THZuR4TKT3nW4ZtRiEuJ6bA==" saltValue="8pLHfpkKi+Wmhkr1lvn+3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546</v>
      </c>
      <c r="J40" s="103" t="s">
        <v>547</v>
      </c>
      <c r="K40" s="103" t="s">
        <v>548</v>
      </c>
      <c r="L40" s="103" t="s">
        <v>549</v>
      </c>
      <c r="M40" s="104" t="s">
        <v>550</v>
      </c>
    </row>
    <row r="41" spans="2:13" ht="27.75" customHeight="1">
      <c r="B41" s="1196" t="s">
        <v>32</v>
      </c>
      <c r="C41" s="1197"/>
      <c r="D41" s="105"/>
      <c r="E41" s="1198" t="s">
        <v>33</v>
      </c>
      <c r="F41" s="1198"/>
      <c r="G41" s="1198"/>
      <c r="H41" s="1199"/>
      <c r="I41" s="355">
        <v>10403</v>
      </c>
      <c r="J41" s="356">
        <v>11569</v>
      </c>
      <c r="K41" s="356">
        <v>12374</v>
      </c>
      <c r="L41" s="356">
        <v>12236</v>
      </c>
      <c r="M41" s="357">
        <v>11662</v>
      </c>
    </row>
    <row r="42" spans="2:13" ht="27.75" customHeight="1">
      <c r="B42" s="1186"/>
      <c r="C42" s="1187"/>
      <c r="D42" s="106"/>
      <c r="E42" s="1190" t="s">
        <v>34</v>
      </c>
      <c r="F42" s="1190"/>
      <c r="G42" s="1190"/>
      <c r="H42" s="1191"/>
      <c r="I42" s="358" t="s">
        <v>504</v>
      </c>
      <c r="J42" s="359" t="s">
        <v>504</v>
      </c>
      <c r="K42" s="359" t="s">
        <v>504</v>
      </c>
      <c r="L42" s="359" t="s">
        <v>504</v>
      </c>
      <c r="M42" s="360" t="s">
        <v>504</v>
      </c>
    </row>
    <row r="43" spans="2:13" ht="27.75" customHeight="1">
      <c r="B43" s="1186"/>
      <c r="C43" s="1187"/>
      <c r="D43" s="106"/>
      <c r="E43" s="1190" t="s">
        <v>35</v>
      </c>
      <c r="F43" s="1190"/>
      <c r="G43" s="1190"/>
      <c r="H43" s="1191"/>
      <c r="I43" s="358">
        <v>403</v>
      </c>
      <c r="J43" s="359">
        <v>544</v>
      </c>
      <c r="K43" s="359">
        <v>523</v>
      </c>
      <c r="L43" s="359">
        <v>535</v>
      </c>
      <c r="M43" s="360">
        <v>238</v>
      </c>
    </row>
    <row r="44" spans="2:13" ht="27.75" customHeight="1">
      <c r="B44" s="1186"/>
      <c r="C44" s="1187"/>
      <c r="D44" s="106"/>
      <c r="E44" s="1190" t="s">
        <v>36</v>
      </c>
      <c r="F44" s="1190"/>
      <c r="G44" s="1190"/>
      <c r="H44" s="1191"/>
      <c r="I44" s="358">
        <v>384</v>
      </c>
      <c r="J44" s="359">
        <v>300</v>
      </c>
      <c r="K44" s="359">
        <v>211</v>
      </c>
      <c r="L44" s="359">
        <v>119</v>
      </c>
      <c r="M44" s="360">
        <v>65</v>
      </c>
    </row>
    <row r="45" spans="2:13" ht="27.75" customHeight="1">
      <c r="B45" s="1186"/>
      <c r="C45" s="1187"/>
      <c r="D45" s="106"/>
      <c r="E45" s="1190" t="s">
        <v>37</v>
      </c>
      <c r="F45" s="1190"/>
      <c r="G45" s="1190"/>
      <c r="H45" s="1191"/>
      <c r="I45" s="358">
        <v>1630</v>
      </c>
      <c r="J45" s="359">
        <v>1636</v>
      </c>
      <c r="K45" s="359">
        <v>1607</v>
      </c>
      <c r="L45" s="359">
        <v>1709</v>
      </c>
      <c r="M45" s="360">
        <v>1792</v>
      </c>
    </row>
    <row r="46" spans="2:13" ht="27.75" customHeight="1">
      <c r="B46" s="1186"/>
      <c r="C46" s="1187"/>
      <c r="D46" s="107"/>
      <c r="E46" s="1190" t="s">
        <v>38</v>
      </c>
      <c r="F46" s="1190"/>
      <c r="G46" s="1190"/>
      <c r="H46" s="1191"/>
      <c r="I46" s="358" t="s">
        <v>504</v>
      </c>
      <c r="J46" s="359" t="s">
        <v>504</v>
      </c>
      <c r="K46" s="359" t="s">
        <v>504</v>
      </c>
      <c r="L46" s="359" t="s">
        <v>504</v>
      </c>
      <c r="M46" s="360" t="s">
        <v>504</v>
      </c>
    </row>
    <row r="47" spans="2:13" ht="27.75" customHeight="1">
      <c r="B47" s="1186"/>
      <c r="C47" s="1187"/>
      <c r="D47" s="108"/>
      <c r="E47" s="1200" t="s">
        <v>39</v>
      </c>
      <c r="F47" s="1201"/>
      <c r="G47" s="1201"/>
      <c r="H47" s="1202"/>
      <c r="I47" s="358" t="s">
        <v>504</v>
      </c>
      <c r="J47" s="359" t="s">
        <v>504</v>
      </c>
      <c r="K47" s="359" t="s">
        <v>504</v>
      </c>
      <c r="L47" s="359" t="s">
        <v>504</v>
      </c>
      <c r="M47" s="360" t="s">
        <v>504</v>
      </c>
    </row>
    <row r="48" spans="2:13" ht="27.75" customHeight="1">
      <c r="B48" s="1186"/>
      <c r="C48" s="1187"/>
      <c r="D48" s="106"/>
      <c r="E48" s="1190" t="s">
        <v>40</v>
      </c>
      <c r="F48" s="1190"/>
      <c r="G48" s="1190"/>
      <c r="H48" s="1191"/>
      <c r="I48" s="358" t="s">
        <v>504</v>
      </c>
      <c r="J48" s="359" t="s">
        <v>504</v>
      </c>
      <c r="K48" s="359" t="s">
        <v>504</v>
      </c>
      <c r="L48" s="359" t="s">
        <v>504</v>
      </c>
      <c r="M48" s="360" t="s">
        <v>504</v>
      </c>
    </row>
    <row r="49" spans="2:13" ht="27.75" customHeight="1">
      <c r="B49" s="1188"/>
      <c r="C49" s="1189"/>
      <c r="D49" s="106"/>
      <c r="E49" s="1190" t="s">
        <v>41</v>
      </c>
      <c r="F49" s="1190"/>
      <c r="G49" s="1190"/>
      <c r="H49" s="1191"/>
      <c r="I49" s="358" t="s">
        <v>504</v>
      </c>
      <c r="J49" s="359" t="s">
        <v>504</v>
      </c>
      <c r="K49" s="359" t="s">
        <v>504</v>
      </c>
      <c r="L49" s="359" t="s">
        <v>504</v>
      </c>
      <c r="M49" s="360" t="s">
        <v>504</v>
      </c>
    </row>
    <row r="50" spans="2:13" ht="27.75" customHeight="1">
      <c r="B50" s="1184" t="s">
        <v>42</v>
      </c>
      <c r="C50" s="1185"/>
      <c r="D50" s="109"/>
      <c r="E50" s="1190" t="s">
        <v>43</v>
      </c>
      <c r="F50" s="1190"/>
      <c r="G50" s="1190"/>
      <c r="H50" s="1191"/>
      <c r="I50" s="358">
        <v>5808</v>
      </c>
      <c r="J50" s="359">
        <v>5515</v>
      </c>
      <c r="K50" s="359">
        <v>5025</v>
      </c>
      <c r="L50" s="359">
        <v>5293</v>
      </c>
      <c r="M50" s="360">
        <v>5452</v>
      </c>
    </row>
    <row r="51" spans="2:13" ht="27.75" customHeight="1">
      <c r="B51" s="1186"/>
      <c r="C51" s="1187"/>
      <c r="D51" s="106"/>
      <c r="E51" s="1190" t="s">
        <v>44</v>
      </c>
      <c r="F51" s="1190"/>
      <c r="G51" s="1190"/>
      <c r="H51" s="1191"/>
      <c r="I51" s="358">
        <v>627</v>
      </c>
      <c r="J51" s="359">
        <v>609</v>
      </c>
      <c r="K51" s="359">
        <v>674</v>
      </c>
      <c r="L51" s="359">
        <v>629</v>
      </c>
      <c r="M51" s="360">
        <v>598</v>
      </c>
    </row>
    <row r="52" spans="2:13" ht="27.75" customHeight="1">
      <c r="B52" s="1188"/>
      <c r="C52" s="1189"/>
      <c r="D52" s="106"/>
      <c r="E52" s="1190" t="s">
        <v>45</v>
      </c>
      <c r="F52" s="1190"/>
      <c r="G52" s="1190"/>
      <c r="H52" s="1191"/>
      <c r="I52" s="358">
        <v>8454</v>
      </c>
      <c r="J52" s="359">
        <v>9017</v>
      </c>
      <c r="K52" s="359">
        <v>9679</v>
      </c>
      <c r="L52" s="359">
        <v>9601</v>
      </c>
      <c r="M52" s="360">
        <v>8989</v>
      </c>
    </row>
    <row r="53" spans="2:13" ht="27.75" customHeight="1" thickBot="1">
      <c r="B53" s="1192" t="s">
        <v>46</v>
      </c>
      <c r="C53" s="1193"/>
      <c r="D53" s="110"/>
      <c r="E53" s="1194" t="s">
        <v>47</v>
      </c>
      <c r="F53" s="1194"/>
      <c r="G53" s="1194"/>
      <c r="H53" s="1195"/>
      <c r="I53" s="361">
        <v>-2069</v>
      </c>
      <c r="J53" s="362">
        <v>-1091</v>
      </c>
      <c r="K53" s="362">
        <v>-663</v>
      </c>
      <c r="L53" s="362">
        <v>-923</v>
      </c>
      <c r="M53" s="363">
        <v>-1280</v>
      </c>
    </row>
    <row r="54" spans="2:13" ht="27.75" customHeight="1">
      <c r="B54" s="111" t="s">
        <v>48</v>
      </c>
      <c r="C54" s="112"/>
      <c r="D54" s="112"/>
      <c r="E54" s="113"/>
      <c r="F54" s="113"/>
      <c r="G54" s="113"/>
      <c r="H54" s="113"/>
      <c r="I54" s="114"/>
      <c r="J54" s="114"/>
      <c r="K54" s="114"/>
      <c r="L54" s="114"/>
      <c r="M54" s="114"/>
    </row>
    <row r="55" spans="2:13"/>
  </sheetData>
  <sheetProtection algorithmName="SHA-512" hashValue="9J9xFSviiA3JA76tp6sXDp/FmuI6tzVsvgHr2splJDJfCx4dTUKnz9kFVCaDg3yDdEq79fYnfU7LuMh9L4bTVw==" saltValue="a89WHSzMCNHkSM5EVqvB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548</v>
      </c>
      <c r="G54" s="119" t="s">
        <v>549</v>
      </c>
      <c r="H54" s="120" t="s">
        <v>550</v>
      </c>
    </row>
    <row r="55" spans="2:8" ht="52.5" customHeight="1">
      <c r="B55" s="121"/>
      <c r="C55" s="1211" t="s">
        <v>50</v>
      </c>
      <c r="D55" s="1211"/>
      <c r="E55" s="1212"/>
      <c r="F55" s="122">
        <v>2640</v>
      </c>
      <c r="G55" s="122">
        <v>2860</v>
      </c>
      <c r="H55" s="123">
        <v>2884</v>
      </c>
    </row>
    <row r="56" spans="2:8" ht="52.5" customHeight="1">
      <c r="B56" s="124"/>
      <c r="C56" s="1213" t="s">
        <v>51</v>
      </c>
      <c r="D56" s="1213"/>
      <c r="E56" s="1214"/>
      <c r="F56" s="125">
        <v>612</v>
      </c>
      <c r="G56" s="125">
        <v>608</v>
      </c>
      <c r="H56" s="126">
        <v>609</v>
      </c>
    </row>
    <row r="57" spans="2:8" ht="53.25" customHeight="1">
      <c r="B57" s="124"/>
      <c r="C57" s="1215" t="s">
        <v>52</v>
      </c>
      <c r="D57" s="1215"/>
      <c r="E57" s="1216"/>
      <c r="F57" s="127">
        <v>2469</v>
      </c>
      <c r="G57" s="127">
        <v>2549</v>
      </c>
      <c r="H57" s="128">
        <v>2570</v>
      </c>
    </row>
    <row r="58" spans="2:8" ht="45.75" customHeight="1">
      <c r="B58" s="129"/>
      <c r="C58" s="1203" t="s">
        <v>577</v>
      </c>
      <c r="D58" s="1204"/>
      <c r="E58" s="1205"/>
      <c r="F58" s="130">
        <v>1016</v>
      </c>
      <c r="G58" s="130">
        <v>1017</v>
      </c>
      <c r="H58" s="131">
        <v>1020</v>
      </c>
    </row>
    <row r="59" spans="2:8" ht="45.75" customHeight="1">
      <c r="B59" s="129"/>
      <c r="C59" s="1203" t="s">
        <v>578</v>
      </c>
      <c r="D59" s="1204"/>
      <c r="E59" s="1205"/>
      <c r="F59" s="130">
        <v>522</v>
      </c>
      <c r="G59" s="130">
        <v>522</v>
      </c>
      <c r="H59" s="131">
        <v>523</v>
      </c>
    </row>
    <row r="60" spans="2:8" ht="45.75" customHeight="1">
      <c r="B60" s="129"/>
      <c r="C60" s="1203" t="s">
        <v>579</v>
      </c>
      <c r="D60" s="1204"/>
      <c r="E60" s="1205"/>
      <c r="F60" s="130">
        <v>339</v>
      </c>
      <c r="G60" s="130">
        <v>289</v>
      </c>
      <c r="H60" s="131">
        <v>308</v>
      </c>
    </row>
    <row r="61" spans="2:8" ht="45.75" customHeight="1">
      <c r="B61" s="129"/>
      <c r="C61" s="1203" t="s">
        <v>580</v>
      </c>
      <c r="D61" s="1204"/>
      <c r="E61" s="1205"/>
      <c r="F61" s="130">
        <v>279</v>
      </c>
      <c r="G61" s="130">
        <v>264</v>
      </c>
      <c r="H61" s="131">
        <v>233</v>
      </c>
    </row>
    <row r="62" spans="2:8" ht="45.75" customHeight="1" thickBot="1">
      <c r="B62" s="132"/>
      <c r="C62" s="1206" t="s">
        <v>581</v>
      </c>
      <c r="D62" s="1207"/>
      <c r="E62" s="1208"/>
      <c r="F62" s="133">
        <v>57</v>
      </c>
      <c r="G62" s="133">
        <v>157</v>
      </c>
      <c r="H62" s="134">
        <v>225</v>
      </c>
    </row>
    <row r="63" spans="2:8" ht="52.5" customHeight="1" thickBot="1">
      <c r="B63" s="135"/>
      <c r="C63" s="1209" t="s">
        <v>53</v>
      </c>
      <c r="D63" s="1209"/>
      <c r="E63" s="1210"/>
      <c r="F63" s="136">
        <v>5721</v>
      </c>
      <c r="G63" s="136">
        <v>6017</v>
      </c>
      <c r="H63" s="137">
        <v>6064</v>
      </c>
    </row>
    <row r="64" spans="2:8"/>
  </sheetData>
  <sheetProtection algorithmName="SHA-512" hashValue="dh/67GCxHMkoFzy4ZYV3Uuq4NeNMUtPKp+B1ve7//fkkfQUkIl5FKf10G1x+65Cxq9TXggaR5j9L17Ge/rU2xA==" saltValue="7pfa5i/1cGU4gp9fWp2w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543</v>
      </c>
      <c r="G2" s="151"/>
      <c r="H2" s="152"/>
    </row>
    <row r="3" spans="1:8">
      <c r="A3" s="148" t="s">
        <v>536</v>
      </c>
      <c r="B3" s="153"/>
      <c r="C3" s="154"/>
      <c r="D3" s="155">
        <v>141581</v>
      </c>
      <c r="E3" s="156"/>
      <c r="F3" s="157">
        <v>73475</v>
      </c>
      <c r="G3" s="158"/>
      <c r="H3" s="159"/>
    </row>
    <row r="4" spans="1:8">
      <c r="A4" s="160"/>
      <c r="B4" s="161"/>
      <c r="C4" s="162"/>
      <c r="D4" s="163">
        <v>86813</v>
      </c>
      <c r="E4" s="164"/>
      <c r="F4" s="165">
        <v>43072</v>
      </c>
      <c r="G4" s="166"/>
      <c r="H4" s="167"/>
    </row>
    <row r="5" spans="1:8">
      <c r="A5" s="148" t="s">
        <v>538</v>
      </c>
      <c r="B5" s="153"/>
      <c r="C5" s="154"/>
      <c r="D5" s="155">
        <v>125377</v>
      </c>
      <c r="E5" s="156"/>
      <c r="F5" s="157">
        <v>87464</v>
      </c>
      <c r="G5" s="158"/>
      <c r="H5" s="159"/>
    </row>
    <row r="6" spans="1:8">
      <c r="A6" s="160"/>
      <c r="B6" s="161"/>
      <c r="C6" s="162"/>
      <c r="D6" s="163">
        <v>75459</v>
      </c>
      <c r="E6" s="164"/>
      <c r="F6" s="165">
        <v>47479</v>
      </c>
      <c r="G6" s="166"/>
      <c r="H6" s="167"/>
    </row>
    <row r="7" spans="1:8">
      <c r="A7" s="148" t="s">
        <v>539</v>
      </c>
      <c r="B7" s="153"/>
      <c r="C7" s="154"/>
      <c r="D7" s="155">
        <v>139001</v>
      </c>
      <c r="E7" s="156"/>
      <c r="F7" s="157">
        <v>117234</v>
      </c>
      <c r="G7" s="158"/>
      <c r="H7" s="159"/>
    </row>
    <row r="8" spans="1:8">
      <c r="A8" s="160"/>
      <c r="B8" s="161"/>
      <c r="C8" s="162"/>
      <c r="D8" s="163">
        <v>65086</v>
      </c>
      <c r="E8" s="164"/>
      <c r="F8" s="165">
        <v>59796</v>
      </c>
      <c r="G8" s="166"/>
      <c r="H8" s="167"/>
    </row>
    <row r="9" spans="1:8">
      <c r="A9" s="148" t="s">
        <v>540</v>
      </c>
      <c r="B9" s="153"/>
      <c r="C9" s="154"/>
      <c r="D9" s="155">
        <v>91453</v>
      </c>
      <c r="E9" s="156"/>
      <c r="F9" s="157">
        <v>97758</v>
      </c>
      <c r="G9" s="158"/>
      <c r="H9" s="159"/>
    </row>
    <row r="10" spans="1:8">
      <c r="A10" s="160"/>
      <c r="B10" s="161"/>
      <c r="C10" s="162"/>
      <c r="D10" s="163">
        <v>50857</v>
      </c>
      <c r="E10" s="164"/>
      <c r="F10" s="165">
        <v>45946</v>
      </c>
      <c r="G10" s="166"/>
      <c r="H10" s="167"/>
    </row>
    <row r="11" spans="1:8">
      <c r="A11" s="148" t="s">
        <v>541</v>
      </c>
      <c r="B11" s="153"/>
      <c r="C11" s="154"/>
      <c r="D11" s="155">
        <v>89730</v>
      </c>
      <c r="E11" s="156"/>
      <c r="F11" s="157">
        <v>91338</v>
      </c>
      <c r="G11" s="158"/>
      <c r="H11" s="159"/>
    </row>
    <row r="12" spans="1:8">
      <c r="A12" s="160"/>
      <c r="B12" s="161"/>
      <c r="C12" s="168"/>
      <c r="D12" s="163">
        <v>53925</v>
      </c>
      <c r="E12" s="164"/>
      <c r="F12" s="165">
        <v>43989</v>
      </c>
      <c r="G12" s="166"/>
      <c r="H12" s="167"/>
    </row>
    <row r="13" spans="1:8">
      <c r="A13" s="148"/>
      <c r="B13" s="153"/>
      <c r="C13" s="169"/>
      <c r="D13" s="170">
        <v>117428</v>
      </c>
      <c r="E13" s="171"/>
      <c r="F13" s="172">
        <v>93454</v>
      </c>
      <c r="G13" s="173"/>
      <c r="H13" s="159"/>
    </row>
    <row r="14" spans="1:8">
      <c r="A14" s="160"/>
      <c r="B14" s="161"/>
      <c r="C14" s="162"/>
      <c r="D14" s="163">
        <v>66428</v>
      </c>
      <c r="E14" s="164"/>
      <c r="F14" s="165">
        <v>48056</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3.93</v>
      </c>
      <c r="C19" s="174">
        <f>ROUND(VALUE(SUBSTITUTE(実質収支比率等に係る経年分析!G$48,"▲","-")),2)</f>
        <v>5.71</v>
      </c>
      <c r="D19" s="174">
        <f>ROUND(VALUE(SUBSTITUTE(実質収支比率等に係る経年分析!H$48,"▲","-")),2)</f>
        <v>8.92</v>
      </c>
      <c r="E19" s="174">
        <f>ROUND(VALUE(SUBSTITUTE(実質収支比率等に係る経年分析!I$48,"▲","-")),2)</f>
        <v>8.59</v>
      </c>
      <c r="F19" s="174">
        <f>ROUND(VALUE(SUBSTITUTE(実質収支比率等に係る経年分析!J$48,"▲","-")),2)</f>
        <v>9.2200000000000006</v>
      </c>
    </row>
    <row r="20" spans="1:11">
      <c r="A20" s="174" t="s">
        <v>57</v>
      </c>
      <c r="B20" s="174">
        <f>ROUND(VALUE(SUBSTITUTE(実質収支比率等に係る経年分析!F$47,"▲","-")),2)</f>
        <v>56.21</v>
      </c>
      <c r="C20" s="174">
        <f>ROUND(VALUE(SUBSTITUTE(実質収支比率等に係る経年分析!G$47,"▲","-")),2)</f>
        <v>52.39</v>
      </c>
      <c r="D20" s="174">
        <f>ROUND(VALUE(SUBSTITUTE(実質収支比率等に係る経年分析!H$47,"▲","-")),2)</f>
        <v>44.07</v>
      </c>
      <c r="E20" s="174">
        <f>ROUND(VALUE(SUBSTITUTE(実質収支比率等に係る経年分析!I$47,"▲","-")),2)</f>
        <v>45.11</v>
      </c>
      <c r="F20" s="174">
        <f>ROUND(VALUE(SUBSTITUTE(実質収支比率等に係る経年分析!J$47,"▲","-")),2)</f>
        <v>46.62</v>
      </c>
    </row>
    <row r="21" spans="1:11">
      <c r="A21" s="174" t="s">
        <v>58</v>
      </c>
      <c r="B21" s="174">
        <f>IF(ISNUMBER(VALUE(SUBSTITUTE(実質収支比率等に係る経年分析!F$49,"▲","-"))),ROUND(VALUE(SUBSTITUTE(実質収支比率等に係る経年分析!F$49,"▲","-")),2),NA())</f>
        <v>1.48</v>
      </c>
      <c r="C21" s="174">
        <f>IF(ISNUMBER(VALUE(SUBSTITUTE(実質収支比率等に係る経年分析!G$49,"▲","-"))),ROUND(VALUE(SUBSTITUTE(実質収支比率等に係る経年分析!G$49,"▲","-")),2),NA())</f>
        <v>-3.09</v>
      </c>
      <c r="D21" s="174">
        <f>IF(ISNUMBER(VALUE(SUBSTITUTE(実質収支比率等に係る経年分析!H$49,"▲","-"))),ROUND(VALUE(SUBSTITUTE(実質収支比率等に係る経年分析!H$49,"▲","-")),2),NA())</f>
        <v>-3.56</v>
      </c>
      <c r="E21" s="174">
        <f>IF(ISNUMBER(VALUE(SUBSTITUTE(実質収支比率等に係る経年分析!I$49,"▲","-"))),ROUND(VALUE(SUBSTITUTE(実質収支比率等に係る経年分析!I$49,"▲","-")),2),NA())</f>
        <v>3.64</v>
      </c>
      <c r="F21" s="174">
        <f>IF(ISNUMBER(VALUE(SUBSTITUTE(実質収支比率等に係る経年分析!J$49,"▲","-"))),ROUND(VALUE(SUBSTITUTE(実質収支比率等に係る経年分析!J$49,"▲","-")),2),NA())</f>
        <v>0.79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c r="A31" s="175" t="str">
        <f>IF(連結実質赤字比率に係る赤字・黒字の構成分析!C$39="",NA(),連結実質赤字比率に係る赤字・黒字の構成分析!C$39)</f>
        <v>介護保険事業特別会計（介護サービス事業勘定）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1.53</v>
      </c>
    </row>
    <row r="33" spans="1:16">
      <c r="A33" s="175" t="str">
        <f>IF(連結実質赤字比率に係る赤字・黒字の構成分析!C$37="",NA(),連結実質赤字比率に係る赤字・黒字の構成分析!C$37)</f>
        <v>介護保険事業特別会計（保険事業勘定）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2.09</v>
      </c>
    </row>
    <row r="34" spans="1:16">
      <c r="A34" s="175" t="str">
        <f>IF(連結実質赤字比率に係る赤字・黒字の構成分析!C$36="",NA(),連結実質赤字比率に係る赤字・黒字の構成分析!C$36)</f>
        <v>病院事業特別会計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2.38</v>
      </c>
    </row>
    <row r="35" spans="1:16">
      <c r="A35" s="175" t="str">
        <f>IF(連結実質赤字比率に係る赤字・黒字の構成分析!C$35="",NA(),連結実質赤字比率に係る赤字・黒字の構成分析!C$35)</f>
        <v>上水道事業特別会計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9.2100000000000009</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971</v>
      </c>
      <c r="E42" s="176"/>
      <c r="F42" s="176"/>
      <c r="G42" s="176">
        <f>'実質公債費比率（分子）の構造'!L$52</f>
        <v>905</v>
      </c>
      <c r="H42" s="176"/>
      <c r="I42" s="176"/>
      <c r="J42" s="176">
        <f>'実質公債費比率（分子）の構造'!M$52</f>
        <v>866</v>
      </c>
      <c r="K42" s="176"/>
      <c r="L42" s="176"/>
      <c r="M42" s="176">
        <f>'実質公債費比率（分子）の構造'!N$52</f>
        <v>882</v>
      </c>
      <c r="N42" s="176"/>
      <c r="O42" s="176"/>
      <c r="P42" s="176">
        <f>'実質公債費比率（分子）の構造'!O$52</f>
        <v>965</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2</v>
      </c>
      <c r="C44" s="176"/>
      <c r="D44" s="176"/>
      <c r="E44" s="176">
        <f>'実質公債費比率（分子）の構造'!L$50</f>
        <v>0</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90</v>
      </c>
      <c r="C45" s="176"/>
      <c r="D45" s="176"/>
      <c r="E45" s="176">
        <f>'実質公債費比率（分子）の構造'!L$49</f>
        <v>91</v>
      </c>
      <c r="F45" s="176"/>
      <c r="G45" s="176"/>
      <c r="H45" s="176">
        <f>'実質公債費比率（分子）の構造'!M$49</f>
        <v>91</v>
      </c>
      <c r="I45" s="176"/>
      <c r="J45" s="176"/>
      <c r="K45" s="176">
        <f>'実質公債費比率（分子）の構造'!N$49</f>
        <v>86</v>
      </c>
      <c r="L45" s="176"/>
      <c r="M45" s="176"/>
      <c r="N45" s="176">
        <f>'実質公債費比率（分子）の構造'!O$49</f>
        <v>73</v>
      </c>
      <c r="O45" s="176"/>
      <c r="P45" s="176"/>
    </row>
    <row r="46" spans="1:16">
      <c r="A46" s="176" t="s">
        <v>69</v>
      </c>
      <c r="B46" s="176">
        <f>'実質公債費比率（分子）の構造'!K$48</f>
        <v>40</v>
      </c>
      <c r="C46" s="176"/>
      <c r="D46" s="176"/>
      <c r="E46" s="176">
        <f>'実質公債費比率（分子）の構造'!L$48</f>
        <v>43</v>
      </c>
      <c r="F46" s="176"/>
      <c r="G46" s="176"/>
      <c r="H46" s="176">
        <f>'実質公債費比率（分子）の構造'!M$48</f>
        <v>43</v>
      </c>
      <c r="I46" s="176"/>
      <c r="J46" s="176"/>
      <c r="K46" s="176">
        <f>'実質公債費比率（分子）の構造'!N$48</f>
        <v>44</v>
      </c>
      <c r="L46" s="176"/>
      <c r="M46" s="176"/>
      <c r="N46" s="176">
        <f>'実質公債費比率（分子）の構造'!O$48</f>
        <v>55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1124</v>
      </c>
      <c r="C49" s="176"/>
      <c r="D49" s="176"/>
      <c r="E49" s="176">
        <f>'実質公債費比率（分子）の構造'!L$45</f>
        <v>1072</v>
      </c>
      <c r="F49" s="176"/>
      <c r="G49" s="176"/>
      <c r="H49" s="176">
        <f>'実質公債費比率（分子）の構造'!M$45</f>
        <v>1084</v>
      </c>
      <c r="I49" s="176"/>
      <c r="J49" s="176"/>
      <c r="K49" s="176">
        <f>'実質公債費比率（分子）の構造'!N$45</f>
        <v>1120</v>
      </c>
      <c r="L49" s="176"/>
      <c r="M49" s="176"/>
      <c r="N49" s="176">
        <f>'実質公債費比率（分子）の構造'!O$45</f>
        <v>1266</v>
      </c>
      <c r="O49" s="176"/>
      <c r="P49" s="176"/>
    </row>
    <row r="50" spans="1:16">
      <c r="A50" s="176" t="s">
        <v>73</v>
      </c>
      <c r="B50" s="176" t="e">
        <f>NA()</f>
        <v>#N/A</v>
      </c>
      <c r="C50" s="176">
        <f>IF(ISNUMBER('実質公債費比率（分子）の構造'!K$53),'実質公債費比率（分子）の構造'!K$53,NA())</f>
        <v>285</v>
      </c>
      <c r="D50" s="176" t="e">
        <f>NA()</f>
        <v>#N/A</v>
      </c>
      <c r="E50" s="176" t="e">
        <f>NA()</f>
        <v>#N/A</v>
      </c>
      <c r="F50" s="176">
        <f>IF(ISNUMBER('実質公債費比率（分子）の構造'!L$53),'実質公債費比率（分子）の構造'!L$53,NA())</f>
        <v>301</v>
      </c>
      <c r="G50" s="176" t="e">
        <f>NA()</f>
        <v>#N/A</v>
      </c>
      <c r="H50" s="176" t="e">
        <f>NA()</f>
        <v>#N/A</v>
      </c>
      <c r="I50" s="176">
        <f>IF(ISNUMBER('実質公債費比率（分子）の構造'!M$53),'実質公債費比率（分子）の構造'!M$53,NA())</f>
        <v>353</v>
      </c>
      <c r="J50" s="176" t="e">
        <f>NA()</f>
        <v>#N/A</v>
      </c>
      <c r="K50" s="176" t="e">
        <f>NA()</f>
        <v>#N/A</v>
      </c>
      <c r="L50" s="176">
        <f>IF(ISNUMBER('実質公債費比率（分子）の構造'!N$53),'実質公債費比率（分子）の構造'!N$53,NA())</f>
        <v>368</v>
      </c>
      <c r="M50" s="176" t="e">
        <f>NA()</f>
        <v>#N/A</v>
      </c>
      <c r="N50" s="176" t="e">
        <f>NA()</f>
        <v>#N/A</v>
      </c>
      <c r="O50" s="176">
        <f>IF(ISNUMBER('実質公債費比率（分子）の構造'!O$53),'実質公債費比率（分子）の構造'!O$53,NA())</f>
        <v>429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8454</v>
      </c>
      <c r="E56" s="175"/>
      <c r="F56" s="175"/>
      <c r="G56" s="175">
        <f>'将来負担比率（分子）の構造'!J$52</f>
        <v>9017</v>
      </c>
      <c r="H56" s="175"/>
      <c r="I56" s="175"/>
      <c r="J56" s="175">
        <f>'将来負担比率（分子）の構造'!K$52</f>
        <v>9679</v>
      </c>
      <c r="K56" s="175"/>
      <c r="L56" s="175"/>
      <c r="M56" s="175">
        <f>'将来負担比率（分子）の構造'!L$52</f>
        <v>9601</v>
      </c>
      <c r="N56" s="175"/>
      <c r="O56" s="175"/>
      <c r="P56" s="175">
        <f>'将来負担比率（分子）の構造'!M$52</f>
        <v>8989</v>
      </c>
    </row>
    <row r="57" spans="1:16">
      <c r="A57" s="175" t="s">
        <v>44</v>
      </c>
      <c r="B57" s="175"/>
      <c r="C57" s="175"/>
      <c r="D57" s="175">
        <f>'将来負担比率（分子）の構造'!I$51</f>
        <v>627</v>
      </c>
      <c r="E57" s="175"/>
      <c r="F57" s="175"/>
      <c r="G57" s="175">
        <f>'将来負担比率（分子）の構造'!J$51</f>
        <v>609</v>
      </c>
      <c r="H57" s="175"/>
      <c r="I57" s="175"/>
      <c r="J57" s="175">
        <f>'将来負担比率（分子）の構造'!K$51</f>
        <v>674</v>
      </c>
      <c r="K57" s="175"/>
      <c r="L57" s="175"/>
      <c r="M57" s="175">
        <f>'将来負担比率（分子）の構造'!L$51</f>
        <v>629</v>
      </c>
      <c r="N57" s="175"/>
      <c r="O57" s="175"/>
      <c r="P57" s="175">
        <f>'将来負担比率（分子）の構造'!M$51</f>
        <v>598</v>
      </c>
    </row>
    <row r="58" spans="1:16">
      <c r="A58" s="175" t="s">
        <v>43</v>
      </c>
      <c r="B58" s="175"/>
      <c r="C58" s="175"/>
      <c r="D58" s="175">
        <f>'将来負担比率（分子）の構造'!I$50</f>
        <v>5808</v>
      </c>
      <c r="E58" s="175"/>
      <c r="F58" s="175"/>
      <c r="G58" s="175">
        <f>'将来負担比率（分子）の構造'!J$50</f>
        <v>5515</v>
      </c>
      <c r="H58" s="175"/>
      <c r="I58" s="175"/>
      <c r="J58" s="175">
        <f>'将来負担比率（分子）の構造'!K$50</f>
        <v>5025</v>
      </c>
      <c r="K58" s="175"/>
      <c r="L58" s="175"/>
      <c r="M58" s="175">
        <f>'将来負担比率（分子）の構造'!L$50</f>
        <v>5293</v>
      </c>
      <c r="N58" s="175"/>
      <c r="O58" s="175"/>
      <c r="P58" s="175">
        <f>'将来負担比率（分子）の構造'!M$50</f>
        <v>5452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1630</v>
      </c>
      <c r="C62" s="175"/>
      <c r="D62" s="175"/>
      <c r="E62" s="175">
        <f>'将来負担比率（分子）の構造'!J$45</f>
        <v>1636</v>
      </c>
      <c r="F62" s="175"/>
      <c r="G62" s="175"/>
      <c r="H62" s="175">
        <f>'将来負担比率（分子）の構造'!K$45</f>
        <v>1607</v>
      </c>
      <c r="I62" s="175"/>
      <c r="J62" s="175"/>
      <c r="K62" s="175">
        <f>'将来負担比率（分子）の構造'!L$45</f>
        <v>1709</v>
      </c>
      <c r="L62" s="175"/>
      <c r="M62" s="175"/>
      <c r="N62" s="175">
        <f>'将来負担比率（分子）の構造'!M$45</f>
        <v>1792</v>
      </c>
      <c r="O62" s="175"/>
      <c r="P62" s="175"/>
    </row>
    <row r="63" spans="1:16">
      <c r="A63" s="175" t="s">
        <v>36</v>
      </c>
      <c r="B63" s="175">
        <f>'将来負担比率（分子）の構造'!I$44</f>
        <v>384</v>
      </c>
      <c r="C63" s="175"/>
      <c r="D63" s="175"/>
      <c r="E63" s="175">
        <f>'将来負担比率（分子）の構造'!J$44</f>
        <v>300</v>
      </c>
      <c r="F63" s="175"/>
      <c r="G63" s="175"/>
      <c r="H63" s="175">
        <f>'将来負担比率（分子）の構造'!K$44</f>
        <v>211</v>
      </c>
      <c r="I63" s="175"/>
      <c r="J63" s="175"/>
      <c r="K63" s="175">
        <f>'将来負担比率（分子）の構造'!L$44</f>
        <v>119</v>
      </c>
      <c r="L63" s="175"/>
      <c r="M63" s="175"/>
      <c r="N63" s="175">
        <f>'将来負担比率（分子）の構造'!M$44</f>
        <v>65</v>
      </c>
      <c r="O63" s="175"/>
      <c r="P63" s="175"/>
    </row>
    <row r="64" spans="1:16">
      <c r="A64" s="175" t="s">
        <v>35</v>
      </c>
      <c r="B64" s="175">
        <f>'将来負担比率（分子）の構造'!I$43</f>
        <v>403</v>
      </c>
      <c r="C64" s="175"/>
      <c r="D64" s="175"/>
      <c r="E64" s="175">
        <f>'将来負担比率（分子）の構造'!J$43</f>
        <v>544</v>
      </c>
      <c r="F64" s="175"/>
      <c r="G64" s="175"/>
      <c r="H64" s="175">
        <f>'将来負担比率（分子）の構造'!K$43</f>
        <v>523</v>
      </c>
      <c r="I64" s="175"/>
      <c r="J64" s="175"/>
      <c r="K64" s="175">
        <f>'将来負担比率（分子）の構造'!L$43</f>
        <v>535</v>
      </c>
      <c r="L64" s="175"/>
      <c r="M64" s="175"/>
      <c r="N64" s="175">
        <f>'将来負担比率（分子）の構造'!M$43</f>
        <v>238</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10403</v>
      </c>
      <c r="C66" s="175"/>
      <c r="D66" s="175"/>
      <c r="E66" s="175">
        <f>'将来負担比率（分子）の構造'!J$41</f>
        <v>11569</v>
      </c>
      <c r="F66" s="175"/>
      <c r="G66" s="175"/>
      <c r="H66" s="175">
        <f>'将来負担比率（分子）の構造'!K$41</f>
        <v>12374</v>
      </c>
      <c r="I66" s="175"/>
      <c r="J66" s="175"/>
      <c r="K66" s="175">
        <f>'将来負担比率（分子）の構造'!L$41</f>
        <v>12236</v>
      </c>
      <c r="L66" s="175"/>
      <c r="M66" s="175"/>
      <c r="N66" s="175">
        <f>'将来負担比率（分子）の構造'!M$41</f>
        <v>11662</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2640</v>
      </c>
      <c r="C72" s="179">
        <f>基金残高に係る経年分析!G55</f>
        <v>2860</v>
      </c>
      <c r="D72" s="179">
        <f>基金残高に係る経年分析!H55</f>
        <v>2884</v>
      </c>
    </row>
    <row r="73" spans="1:16">
      <c r="A73" s="178" t="s">
        <v>80</v>
      </c>
      <c r="B73" s="179">
        <f>基金残高に係る経年分析!F56</f>
        <v>612</v>
      </c>
      <c r="C73" s="179">
        <f>基金残高に係る経年分析!G56</f>
        <v>608</v>
      </c>
      <c r="D73" s="179">
        <f>基金残高に係る経年分析!H56</f>
        <v>609</v>
      </c>
    </row>
    <row r="74" spans="1:16">
      <c r="A74" s="178" t="s">
        <v>81</v>
      </c>
      <c r="B74" s="179">
        <f>基金残高に係る経年分析!F57</f>
        <v>2469</v>
      </c>
      <c r="C74" s="179">
        <f>基金残高に係る経年分析!G57</f>
        <v>2549</v>
      </c>
      <c r="D74" s="179">
        <f>基金残高に係る経年分析!H57</f>
        <v>2570</v>
      </c>
    </row>
  </sheetData>
  <sheetProtection algorithmName="SHA-512" hashValue="uWfMKM4D+Wwfd7XLSamc52alvE1D240B2OmPK/oCyep+G2ISIuzOqW8PiDarVkizYBGvNh/CnpwMYThh/fp2/Q==" saltValue="C1/VYeYCs3n4yv35E652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228</v>
      </c>
      <c r="C5" s="680"/>
      <c r="D5" s="680"/>
      <c r="E5" s="680"/>
      <c r="F5" s="680"/>
      <c r="G5" s="680"/>
      <c r="H5" s="680"/>
      <c r="I5" s="680"/>
      <c r="J5" s="680"/>
      <c r="K5" s="680"/>
      <c r="L5" s="680"/>
      <c r="M5" s="680"/>
      <c r="N5" s="680"/>
      <c r="O5" s="680"/>
      <c r="P5" s="680"/>
      <c r="Q5" s="681"/>
      <c r="R5" s="676">
        <v>1493405</v>
      </c>
      <c r="S5" s="677"/>
      <c r="T5" s="677"/>
      <c r="U5" s="677"/>
      <c r="V5" s="677"/>
      <c r="W5" s="677"/>
      <c r="X5" s="677"/>
      <c r="Y5" s="702"/>
      <c r="Z5" s="715">
        <v>12.8</v>
      </c>
      <c r="AA5" s="715"/>
      <c r="AB5" s="715"/>
      <c r="AC5" s="715"/>
      <c r="AD5" s="716">
        <v>1493405</v>
      </c>
      <c r="AE5" s="716"/>
      <c r="AF5" s="716"/>
      <c r="AG5" s="716"/>
      <c r="AH5" s="716"/>
      <c r="AI5" s="716"/>
      <c r="AJ5" s="716"/>
      <c r="AK5" s="716"/>
      <c r="AL5" s="703">
        <v>24.2</v>
      </c>
      <c r="AM5" s="685"/>
      <c r="AN5" s="685"/>
      <c r="AO5" s="704"/>
      <c r="AP5" s="679" t="s">
        <v>229</v>
      </c>
      <c r="AQ5" s="680"/>
      <c r="AR5" s="680"/>
      <c r="AS5" s="680"/>
      <c r="AT5" s="680"/>
      <c r="AU5" s="680"/>
      <c r="AV5" s="680"/>
      <c r="AW5" s="680"/>
      <c r="AX5" s="680"/>
      <c r="AY5" s="680"/>
      <c r="AZ5" s="680"/>
      <c r="BA5" s="680"/>
      <c r="BB5" s="680"/>
      <c r="BC5" s="680"/>
      <c r="BD5" s="680"/>
      <c r="BE5" s="680"/>
      <c r="BF5" s="681"/>
      <c r="BG5" s="621">
        <v>1493405</v>
      </c>
      <c r="BH5" s="622"/>
      <c r="BI5" s="622"/>
      <c r="BJ5" s="622"/>
      <c r="BK5" s="622"/>
      <c r="BL5" s="622"/>
      <c r="BM5" s="622"/>
      <c r="BN5" s="623"/>
      <c r="BO5" s="659">
        <v>100</v>
      </c>
      <c r="BP5" s="659"/>
      <c r="BQ5" s="659"/>
      <c r="BR5" s="659"/>
      <c r="BS5" s="660" t="s">
        <v>230</v>
      </c>
      <c r="BT5" s="660"/>
      <c r="BU5" s="660"/>
      <c r="BV5" s="660"/>
      <c r="BW5" s="660"/>
      <c r="BX5" s="660"/>
      <c r="BY5" s="660"/>
      <c r="BZ5" s="660"/>
      <c r="CA5" s="660"/>
      <c r="CB5" s="698"/>
      <c r="CD5" s="673" t="s">
        <v>224</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222</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105116</v>
      </c>
      <c r="S6" s="622"/>
      <c r="T6" s="622"/>
      <c r="U6" s="622"/>
      <c r="V6" s="622"/>
      <c r="W6" s="622"/>
      <c r="X6" s="622"/>
      <c r="Y6" s="623"/>
      <c r="Z6" s="659">
        <v>0.9</v>
      </c>
      <c r="AA6" s="659"/>
      <c r="AB6" s="659"/>
      <c r="AC6" s="659"/>
      <c r="AD6" s="660">
        <v>105116</v>
      </c>
      <c r="AE6" s="660"/>
      <c r="AF6" s="660"/>
      <c r="AG6" s="660"/>
      <c r="AH6" s="660"/>
      <c r="AI6" s="660"/>
      <c r="AJ6" s="660"/>
      <c r="AK6" s="660"/>
      <c r="AL6" s="624">
        <v>1.7</v>
      </c>
      <c r="AM6" s="625"/>
      <c r="AN6" s="625"/>
      <c r="AO6" s="661"/>
      <c r="AP6" s="618" t="s">
        <v>235</v>
      </c>
      <c r="AQ6" s="619"/>
      <c r="AR6" s="619"/>
      <c r="AS6" s="619"/>
      <c r="AT6" s="619"/>
      <c r="AU6" s="619"/>
      <c r="AV6" s="619"/>
      <c r="AW6" s="619"/>
      <c r="AX6" s="619"/>
      <c r="AY6" s="619"/>
      <c r="AZ6" s="619"/>
      <c r="BA6" s="619"/>
      <c r="BB6" s="619"/>
      <c r="BC6" s="619"/>
      <c r="BD6" s="619"/>
      <c r="BE6" s="619"/>
      <c r="BF6" s="620"/>
      <c r="BG6" s="621">
        <v>1493405</v>
      </c>
      <c r="BH6" s="622"/>
      <c r="BI6" s="622"/>
      <c r="BJ6" s="622"/>
      <c r="BK6" s="622"/>
      <c r="BL6" s="622"/>
      <c r="BM6" s="622"/>
      <c r="BN6" s="623"/>
      <c r="BO6" s="659">
        <v>100</v>
      </c>
      <c r="BP6" s="659"/>
      <c r="BQ6" s="659"/>
      <c r="BR6" s="659"/>
      <c r="BS6" s="660" t="s">
        <v>236</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92275</v>
      </c>
      <c r="CS6" s="622"/>
      <c r="CT6" s="622"/>
      <c r="CU6" s="622"/>
      <c r="CV6" s="622"/>
      <c r="CW6" s="622"/>
      <c r="CX6" s="622"/>
      <c r="CY6" s="623"/>
      <c r="CZ6" s="703">
        <v>0.8</v>
      </c>
      <c r="DA6" s="685"/>
      <c r="DB6" s="685"/>
      <c r="DC6" s="705"/>
      <c r="DD6" s="627">
        <v>3190</v>
      </c>
      <c r="DE6" s="622"/>
      <c r="DF6" s="622"/>
      <c r="DG6" s="622"/>
      <c r="DH6" s="622"/>
      <c r="DI6" s="622"/>
      <c r="DJ6" s="622"/>
      <c r="DK6" s="622"/>
      <c r="DL6" s="622"/>
      <c r="DM6" s="622"/>
      <c r="DN6" s="622"/>
      <c r="DO6" s="622"/>
      <c r="DP6" s="623"/>
      <c r="DQ6" s="627">
        <v>92210</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317</v>
      </c>
      <c r="S7" s="622"/>
      <c r="T7" s="622"/>
      <c r="U7" s="622"/>
      <c r="V7" s="622"/>
      <c r="W7" s="622"/>
      <c r="X7" s="622"/>
      <c r="Y7" s="623"/>
      <c r="Z7" s="659">
        <v>0</v>
      </c>
      <c r="AA7" s="659"/>
      <c r="AB7" s="659"/>
      <c r="AC7" s="659"/>
      <c r="AD7" s="660">
        <v>317</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476614</v>
      </c>
      <c r="BH7" s="622"/>
      <c r="BI7" s="622"/>
      <c r="BJ7" s="622"/>
      <c r="BK7" s="622"/>
      <c r="BL7" s="622"/>
      <c r="BM7" s="622"/>
      <c r="BN7" s="623"/>
      <c r="BO7" s="659">
        <v>31.9</v>
      </c>
      <c r="BP7" s="659"/>
      <c r="BQ7" s="659"/>
      <c r="BR7" s="659"/>
      <c r="BS7" s="660" t="s">
        <v>236</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2297492</v>
      </c>
      <c r="CS7" s="622"/>
      <c r="CT7" s="622"/>
      <c r="CU7" s="622"/>
      <c r="CV7" s="622"/>
      <c r="CW7" s="622"/>
      <c r="CX7" s="622"/>
      <c r="CY7" s="623"/>
      <c r="CZ7" s="659">
        <v>20.7</v>
      </c>
      <c r="DA7" s="659"/>
      <c r="DB7" s="659"/>
      <c r="DC7" s="659"/>
      <c r="DD7" s="627">
        <v>71857</v>
      </c>
      <c r="DE7" s="622"/>
      <c r="DF7" s="622"/>
      <c r="DG7" s="622"/>
      <c r="DH7" s="622"/>
      <c r="DI7" s="622"/>
      <c r="DJ7" s="622"/>
      <c r="DK7" s="622"/>
      <c r="DL7" s="622"/>
      <c r="DM7" s="622"/>
      <c r="DN7" s="622"/>
      <c r="DO7" s="622"/>
      <c r="DP7" s="623"/>
      <c r="DQ7" s="627">
        <v>1699668</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3056</v>
      </c>
      <c r="S8" s="622"/>
      <c r="T8" s="622"/>
      <c r="U8" s="622"/>
      <c r="V8" s="622"/>
      <c r="W8" s="622"/>
      <c r="X8" s="622"/>
      <c r="Y8" s="623"/>
      <c r="Z8" s="659">
        <v>0</v>
      </c>
      <c r="AA8" s="659"/>
      <c r="AB8" s="659"/>
      <c r="AC8" s="659"/>
      <c r="AD8" s="660">
        <v>3056</v>
      </c>
      <c r="AE8" s="660"/>
      <c r="AF8" s="660"/>
      <c r="AG8" s="660"/>
      <c r="AH8" s="660"/>
      <c r="AI8" s="660"/>
      <c r="AJ8" s="660"/>
      <c r="AK8" s="660"/>
      <c r="AL8" s="624">
        <v>0</v>
      </c>
      <c r="AM8" s="625"/>
      <c r="AN8" s="625"/>
      <c r="AO8" s="661"/>
      <c r="AP8" s="618" t="s">
        <v>242</v>
      </c>
      <c r="AQ8" s="619"/>
      <c r="AR8" s="619"/>
      <c r="AS8" s="619"/>
      <c r="AT8" s="619"/>
      <c r="AU8" s="619"/>
      <c r="AV8" s="619"/>
      <c r="AW8" s="619"/>
      <c r="AX8" s="619"/>
      <c r="AY8" s="619"/>
      <c r="AZ8" s="619"/>
      <c r="BA8" s="619"/>
      <c r="BB8" s="619"/>
      <c r="BC8" s="619"/>
      <c r="BD8" s="619"/>
      <c r="BE8" s="619"/>
      <c r="BF8" s="620"/>
      <c r="BG8" s="621">
        <v>20170</v>
      </c>
      <c r="BH8" s="622"/>
      <c r="BI8" s="622"/>
      <c r="BJ8" s="622"/>
      <c r="BK8" s="622"/>
      <c r="BL8" s="622"/>
      <c r="BM8" s="622"/>
      <c r="BN8" s="623"/>
      <c r="BO8" s="659">
        <v>1.4</v>
      </c>
      <c r="BP8" s="659"/>
      <c r="BQ8" s="659"/>
      <c r="BR8" s="659"/>
      <c r="BS8" s="660" t="s">
        <v>230</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3373545</v>
      </c>
      <c r="CS8" s="622"/>
      <c r="CT8" s="622"/>
      <c r="CU8" s="622"/>
      <c r="CV8" s="622"/>
      <c r="CW8" s="622"/>
      <c r="CX8" s="622"/>
      <c r="CY8" s="623"/>
      <c r="CZ8" s="659">
        <v>30.4</v>
      </c>
      <c r="DA8" s="659"/>
      <c r="DB8" s="659"/>
      <c r="DC8" s="659"/>
      <c r="DD8" s="627">
        <v>81801</v>
      </c>
      <c r="DE8" s="622"/>
      <c r="DF8" s="622"/>
      <c r="DG8" s="622"/>
      <c r="DH8" s="622"/>
      <c r="DI8" s="622"/>
      <c r="DJ8" s="622"/>
      <c r="DK8" s="622"/>
      <c r="DL8" s="622"/>
      <c r="DM8" s="622"/>
      <c r="DN8" s="622"/>
      <c r="DO8" s="622"/>
      <c r="DP8" s="623"/>
      <c r="DQ8" s="627">
        <v>1559819</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3474</v>
      </c>
      <c r="S9" s="622"/>
      <c r="T9" s="622"/>
      <c r="U9" s="622"/>
      <c r="V9" s="622"/>
      <c r="W9" s="622"/>
      <c r="X9" s="622"/>
      <c r="Y9" s="623"/>
      <c r="Z9" s="659">
        <v>0</v>
      </c>
      <c r="AA9" s="659"/>
      <c r="AB9" s="659"/>
      <c r="AC9" s="659"/>
      <c r="AD9" s="660">
        <v>3474</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395264</v>
      </c>
      <c r="BH9" s="622"/>
      <c r="BI9" s="622"/>
      <c r="BJ9" s="622"/>
      <c r="BK9" s="622"/>
      <c r="BL9" s="622"/>
      <c r="BM9" s="622"/>
      <c r="BN9" s="623"/>
      <c r="BO9" s="659">
        <v>26.5</v>
      </c>
      <c r="BP9" s="659"/>
      <c r="BQ9" s="659"/>
      <c r="BR9" s="659"/>
      <c r="BS9" s="660" t="s">
        <v>236</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897554</v>
      </c>
      <c r="CS9" s="622"/>
      <c r="CT9" s="622"/>
      <c r="CU9" s="622"/>
      <c r="CV9" s="622"/>
      <c r="CW9" s="622"/>
      <c r="CX9" s="622"/>
      <c r="CY9" s="623"/>
      <c r="CZ9" s="659">
        <v>8.1</v>
      </c>
      <c r="DA9" s="659"/>
      <c r="DB9" s="659"/>
      <c r="DC9" s="659"/>
      <c r="DD9" s="627">
        <v>8678</v>
      </c>
      <c r="DE9" s="622"/>
      <c r="DF9" s="622"/>
      <c r="DG9" s="622"/>
      <c r="DH9" s="622"/>
      <c r="DI9" s="622"/>
      <c r="DJ9" s="622"/>
      <c r="DK9" s="622"/>
      <c r="DL9" s="622"/>
      <c r="DM9" s="622"/>
      <c r="DN9" s="622"/>
      <c r="DO9" s="622"/>
      <c r="DP9" s="623"/>
      <c r="DQ9" s="627">
        <v>772428</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236</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33174</v>
      </c>
      <c r="BH10" s="622"/>
      <c r="BI10" s="622"/>
      <c r="BJ10" s="622"/>
      <c r="BK10" s="622"/>
      <c r="BL10" s="622"/>
      <c r="BM10" s="622"/>
      <c r="BN10" s="623"/>
      <c r="BO10" s="659">
        <v>2.2000000000000002</v>
      </c>
      <c r="BP10" s="659"/>
      <c r="BQ10" s="659"/>
      <c r="BR10" s="659"/>
      <c r="BS10" s="660" t="s">
        <v>130</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t="s">
        <v>230</v>
      </c>
      <c r="CS10" s="622"/>
      <c r="CT10" s="622"/>
      <c r="CU10" s="622"/>
      <c r="CV10" s="622"/>
      <c r="CW10" s="622"/>
      <c r="CX10" s="622"/>
      <c r="CY10" s="623"/>
      <c r="CZ10" s="659" t="s">
        <v>230</v>
      </c>
      <c r="DA10" s="659"/>
      <c r="DB10" s="659"/>
      <c r="DC10" s="659"/>
      <c r="DD10" s="627" t="s">
        <v>130</v>
      </c>
      <c r="DE10" s="622"/>
      <c r="DF10" s="622"/>
      <c r="DG10" s="622"/>
      <c r="DH10" s="622"/>
      <c r="DI10" s="622"/>
      <c r="DJ10" s="622"/>
      <c r="DK10" s="622"/>
      <c r="DL10" s="622"/>
      <c r="DM10" s="622"/>
      <c r="DN10" s="622"/>
      <c r="DO10" s="622"/>
      <c r="DP10" s="623"/>
      <c r="DQ10" s="627" t="s">
        <v>230</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351145</v>
      </c>
      <c r="S11" s="622"/>
      <c r="T11" s="622"/>
      <c r="U11" s="622"/>
      <c r="V11" s="622"/>
      <c r="W11" s="622"/>
      <c r="X11" s="622"/>
      <c r="Y11" s="623"/>
      <c r="Z11" s="624">
        <v>3</v>
      </c>
      <c r="AA11" s="625"/>
      <c r="AB11" s="625"/>
      <c r="AC11" s="626"/>
      <c r="AD11" s="627">
        <v>351145</v>
      </c>
      <c r="AE11" s="622"/>
      <c r="AF11" s="622"/>
      <c r="AG11" s="622"/>
      <c r="AH11" s="622"/>
      <c r="AI11" s="622"/>
      <c r="AJ11" s="622"/>
      <c r="AK11" s="623"/>
      <c r="AL11" s="624">
        <v>5.7</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28006</v>
      </c>
      <c r="BH11" s="622"/>
      <c r="BI11" s="622"/>
      <c r="BJ11" s="622"/>
      <c r="BK11" s="622"/>
      <c r="BL11" s="622"/>
      <c r="BM11" s="622"/>
      <c r="BN11" s="623"/>
      <c r="BO11" s="659">
        <v>1.9</v>
      </c>
      <c r="BP11" s="659"/>
      <c r="BQ11" s="659"/>
      <c r="BR11" s="659"/>
      <c r="BS11" s="660" t="s">
        <v>230</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973747</v>
      </c>
      <c r="CS11" s="622"/>
      <c r="CT11" s="622"/>
      <c r="CU11" s="622"/>
      <c r="CV11" s="622"/>
      <c r="CW11" s="622"/>
      <c r="CX11" s="622"/>
      <c r="CY11" s="623"/>
      <c r="CZ11" s="659">
        <v>8.8000000000000007</v>
      </c>
      <c r="DA11" s="659"/>
      <c r="DB11" s="659"/>
      <c r="DC11" s="659"/>
      <c r="DD11" s="627">
        <v>387752</v>
      </c>
      <c r="DE11" s="622"/>
      <c r="DF11" s="622"/>
      <c r="DG11" s="622"/>
      <c r="DH11" s="622"/>
      <c r="DI11" s="622"/>
      <c r="DJ11" s="622"/>
      <c r="DK11" s="622"/>
      <c r="DL11" s="622"/>
      <c r="DM11" s="622"/>
      <c r="DN11" s="622"/>
      <c r="DO11" s="622"/>
      <c r="DP11" s="623"/>
      <c r="DQ11" s="627">
        <v>548834</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230</v>
      </c>
      <c r="AA12" s="659"/>
      <c r="AB12" s="659"/>
      <c r="AC12" s="659"/>
      <c r="AD12" s="660" t="s">
        <v>130</v>
      </c>
      <c r="AE12" s="660"/>
      <c r="AF12" s="660"/>
      <c r="AG12" s="660"/>
      <c r="AH12" s="660"/>
      <c r="AI12" s="660"/>
      <c r="AJ12" s="660"/>
      <c r="AK12" s="660"/>
      <c r="AL12" s="624" t="s">
        <v>230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788420</v>
      </c>
      <c r="BH12" s="622"/>
      <c r="BI12" s="622"/>
      <c r="BJ12" s="622"/>
      <c r="BK12" s="622"/>
      <c r="BL12" s="622"/>
      <c r="BM12" s="622"/>
      <c r="BN12" s="623"/>
      <c r="BO12" s="659">
        <v>52.8</v>
      </c>
      <c r="BP12" s="659"/>
      <c r="BQ12" s="659"/>
      <c r="BR12" s="659"/>
      <c r="BS12" s="660" t="s">
        <v>236</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280156</v>
      </c>
      <c r="CS12" s="622"/>
      <c r="CT12" s="622"/>
      <c r="CU12" s="622"/>
      <c r="CV12" s="622"/>
      <c r="CW12" s="622"/>
      <c r="CX12" s="622"/>
      <c r="CY12" s="623"/>
      <c r="CZ12" s="659">
        <v>2.5</v>
      </c>
      <c r="DA12" s="659"/>
      <c r="DB12" s="659"/>
      <c r="DC12" s="659"/>
      <c r="DD12" s="627">
        <v>4573</v>
      </c>
      <c r="DE12" s="622"/>
      <c r="DF12" s="622"/>
      <c r="DG12" s="622"/>
      <c r="DH12" s="622"/>
      <c r="DI12" s="622"/>
      <c r="DJ12" s="622"/>
      <c r="DK12" s="622"/>
      <c r="DL12" s="622"/>
      <c r="DM12" s="622"/>
      <c r="DN12" s="622"/>
      <c r="DO12" s="622"/>
      <c r="DP12" s="623"/>
      <c r="DQ12" s="627">
        <v>250418</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230</v>
      </c>
      <c r="AE13" s="660"/>
      <c r="AF13" s="660"/>
      <c r="AG13" s="660"/>
      <c r="AH13" s="660"/>
      <c r="AI13" s="660"/>
      <c r="AJ13" s="660"/>
      <c r="AK13" s="660"/>
      <c r="AL13" s="624" t="s">
        <v>130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682893</v>
      </c>
      <c r="BH13" s="622"/>
      <c r="BI13" s="622"/>
      <c r="BJ13" s="622"/>
      <c r="BK13" s="622"/>
      <c r="BL13" s="622"/>
      <c r="BM13" s="622"/>
      <c r="BN13" s="623"/>
      <c r="BO13" s="659">
        <v>45.7</v>
      </c>
      <c r="BP13" s="659"/>
      <c r="BQ13" s="659"/>
      <c r="BR13" s="659"/>
      <c r="BS13" s="660" t="s">
        <v>130</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596966</v>
      </c>
      <c r="CS13" s="622"/>
      <c r="CT13" s="622"/>
      <c r="CU13" s="622"/>
      <c r="CV13" s="622"/>
      <c r="CW13" s="622"/>
      <c r="CX13" s="622"/>
      <c r="CY13" s="623"/>
      <c r="CZ13" s="659">
        <v>5.4</v>
      </c>
      <c r="DA13" s="659"/>
      <c r="DB13" s="659"/>
      <c r="DC13" s="659"/>
      <c r="DD13" s="627">
        <v>522546</v>
      </c>
      <c r="DE13" s="622"/>
      <c r="DF13" s="622"/>
      <c r="DG13" s="622"/>
      <c r="DH13" s="622"/>
      <c r="DI13" s="622"/>
      <c r="DJ13" s="622"/>
      <c r="DK13" s="622"/>
      <c r="DL13" s="622"/>
      <c r="DM13" s="622"/>
      <c r="DN13" s="622"/>
      <c r="DO13" s="622"/>
      <c r="DP13" s="623"/>
      <c r="DQ13" s="627">
        <v>219334</v>
      </c>
      <c r="DR13" s="622"/>
      <c r="DS13" s="622"/>
      <c r="DT13" s="622"/>
      <c r="DU13" s="622"/>
      <c r="DV13" s="622"/>
      <c r="DW13" s="622"/>
      <c r="DX13" s="622"/>
      <c r="DY13" s="622"/>
      <c r="DZ13" s="622"/>
      <c r="EA13" s="622"/>
      <c r="EB13" s="622"/>
      <c r="EC13" s="658"/>
    </row>
    <row r="14" spans="2:143" ht="11.25" customHeight="1">
      <c r="B14" s="618" t="s">
        <v>259</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230</v>
      </c>
      <c r="AA14" s="659"/>
      <c r="AB14" s="659"/>
      <c r="AC14" s="659"/>
      <c r="AD14" s="660" t="s">
        <v>130</v>
      </c>
      <c r="AE14" s="660"/>
      <c r="AF14" s="660"/>
      <c r="AG14" s="660"/>
      <c r="AH14" s="660"/>
      <c r="AI14" s="660"/>
      <c r="AJ14" s="660"/>
      <c r="AK14" s="660"/>
      <c r="AL14" s="624" t="s">
        <v>230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68418</v>
      </c>
      <c r="BH14" s="622"/>
      <c r="BI14" s="622"/>
      <c r="BJ14" s="622"/>
      <c r="BK14" s="622"/>
      <c r="BL14" s="622"/>
      <c r="BM14" s="622"/>
      <c r="BN14" s="623"/>
      <c r="BO14" s="659">
        <v>4.5999999999999996</v>
      </c>
      <c r="BP14" s="659"/>
      <c r="BQ14" s="659"/>
      <c r="BR14" s="659"/>
      <c r="BS14" s="660" t="s">
        <v>230</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517937</v>
      </c>
      <c r="CS14" s="622"/>
      <c r="CT14" s="622"/>
      <c r="CU14" s="622"/>
      <c r="CV14" s="622"/>
      <c r="CW14" s="622"/>
      <c r="CX14" s="622"/>
      <c r="CY14" s="623"/>
      <c r="CZ14" s="659">
        <v>4.7</v>
      </c>
      <c r="DA14" s="659"/>
      <c r="DB14" s="659"/>
      <c r="DC14" s="659"/>
      <c r="DD14" s="627">
        <v>143345</v>
      </c>
      <c r="DE14" s="622"/>
      <c r="DF14" s="622"/>
      <c r="DG14" s="622"/>
      <c r="DH14" s="622"/>
      <c r="DI14" s="622"/>
      <c r="DJ14" s="622"/>
      <c r="DK14" s="622"/>
      <c r="DL14" s="622"/>
      <c r="DM14" s="622"/>
      <c r="DN14" s="622"/>
      <c r="DO14" s="622"/>
      <c r="DP14" s="623"/>
      <c r="DQ14" s="627">
        <v>487013</v>
      </c>
      <c r="DR14" s="622"/>
      <c r="DS14" s="622"/>
      <c r="DT14" s="622"/>
      <c r="DU14" s="622"/>
      <c r="DV14" s="622"/>
      <c r="DW14" s="622"/>
      <c r="DX14" s="622"/>
      <c r="DY14" s="622"/>
      <c r="DZ14" s="622"/>
      <c r="EA14" s="622"/>
      <c r="EB14" s="622"/>
      <c r="EC14" s="658"/>
    </row>
    <row r="15" spans="2:143" ht="11.25" customHeight="1">
      <c r="B15" s="618" t="s">
        <v>262</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236</v>
      </c>
      <c r="AA15" s="659"/>
      <c r="AB15" s="659"/>
      <c r="AC15" s="659"/>
      <c r="AD15" s="660" t="s">
        <v>236</v>
      </c>
      <c r="AE15" s="660"/>
      <c r="AF15" s="660"/>
      <c r="AG15" s="660"/>
      <c r="AH15" s="660"/>
      <c r="AI15" s="660"/>
      <c r="AJ15" s="660"/>
      <c r="AK15" s="660"/>
      <c r="AL15" s="624" t="s">
        <v>230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159953</v>
      </c>
      <c r="BH15" s="622"/>
      <c r="BI15" s="622"/>
      <c r="BJ15" s="622"/>
      <c r="BK15" s="622"/>
      <c r="BL15" s="622"/>
      <c r="BM15" s="622"/>
      <c r="BN15" s="623"/>
      <c r="BO15" s="659">
        <v>10.7</v>
      </c>
      <c r="BP15" s="659"/>
      <c r="BQ15" s="659"/>
      <c r="BR15" s="659"/>
      <c r="BS15" s="660" t="s">
        <v>230</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785109</v>
      </c>
      <c r="CS15" s="622"/>
      <c r="CT15" s="622"/>
      <c r="CU15" s="622"/>
      <c r="CV15" s="622"/>
      <c r="CW15" s="622"/>
      <c r="CX15" s="622"/>
      <c r="CY15" s="623"/>
      <c r="CZ15" s="659">
        <v>7.1</v>
      </c>
      <c r="DA15" s="659"/>
      <c r="DB15" s="659"/>
      <c r="DC15" s="659"/>
      <c r="DD15" s="627">
        <v>54097</v>
      </c>
      <c r="DE15" s="622"/>
      <c r="DF15" s="622"/>
      <c r="DG15" s="622"/>
      <c r="DH15" s="622"/>
      <c r="DI15" s="622"/>
      <c r="DJ15" s="622"/>
      <c r="DK15" s="622"/>
      <c r="DL15" s="622"/>
      <c r="DM15" s="622"/>
      <c r="DN15" s="622"/>
      <c r="DO15" s="622"/>
      <c r="DP15" s="623"/>
      <c r="DQ15" s="627">
        <v>758147</v>
      </c>
      <c r="DR15" s="622"/>
      <c r="DS15" s="622"/>
      <c r="DT15" s="622"/>
      <c r="DU15" s="622"/>
      <c r="DV15" s="622"/>
      <c r="DW15" s="622"/>
      <c r="DX15" s="622"/>
      <c r="DY15" s="622"/>
      <c r="DZ15" s="622"/>
      <c r="EA15" s="622"/>
      <c r="EB15" s="622"/>
      <c r="EC15" s="658"/>
    </row>
    <row r="16" spans="2:143" ht="11.25" customHeight="1">
      <c r="B16" s="618" t="s">
        <v>265</v>
      </c>
      <c r="C16" s="619"/>
      <c r="D16" s="619"/>
      <c r="E16" s="619"/>
      <c r="F16" s="619"/>
      <c r="G16" s="619"/>
      <c r="H16" s="619"/>
      <c r="I16" s="619"/>
      <c r="J16" s="619"/>
      <c r="K16" s="619"/>
      <c r="L16" s="619"/>
      <c r="M16" s="619"/>
      <c r="N16" s="619"/>
      <c r="O16" s="619"/>
      <c r="P16" s="619"/>
      <c r="Q16" s="620"/>
      <c r="R16" s="621">
        <v>4067</v>
      </c>
      <c r="S16" s="622"/>
      <c r="T16" s="622"/>
      <c r="U16" s="622"/>
      <c r="V16" s="622"/>
      <c r="W16" s="622"/>
      <c r="X16" s="622"/>
      <c r="Y16" s="623"/>
      <c r="Z16" s="659">
        <v>0</v>
      </c>
      <c r="AA16" s="659"/>
      <c r="AB16" s="659"/>
      <c r="AC16" s="659"/>
      <c r="AD16" s="660">
        <v>4067</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230</v>
      </c>
      <c r="BP16" s="659"/>
      <c r="BQ16" s="659"/>
      <c r="BR16" s="659"/>
      <c r="BS16" s="660" t="s">
        <v>130</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v>33764</v>
      </c>
      <c r="CS16" s="622"/>
      <c r="CT16" s="622"/>
      <c r="CU16" s="622"/>
      <c r="CV16" s="622"/>
      <c r="CW16" s="622"/>
      <c r="CX16" s="622"/>
      <c r="CY16" s="623"/>
      <c r="CZ16" s="659">
        <v>0.3</v>
      </c>
      <c r="DA16" s="659"/>
      <c r="DB16" s="659"/>
      <c r="DC16" s="659"/>
      <c r="DD16" s="627" t="s">
        <v>230</v>
      </c>
      <c r="DE16" s="622"/>
      <c r="DF16" s="622"/>
      <c r="DG16" s="622"/>
      <c r="DH16" s="622"/>
      <c r="DI16" s="622"/>
      <c r="DJ16" s="622"/>
      <c r="DK16" s="622"/>
      <c r="DL16" s="622"/>
      <c r="DM16" s="622"/>
      <c r="DN16" s="622"/>
      <c r="DO16" s="622"/>
      <c r="DP16" s="623"/>
      <c r="DQ16" s="627">
        <v>30564</v>
      </c>
      <c r="DR16" s="622"/>
      <c r="DS16" s="622"/>
      <c r="DT16" s="622"/>
      <c r="DU16" s="622"/>
      <c r="DV16" s="622"/>
      <c r="DW16" s="622"/>
      <c r="DX16" s="622"/>
      <c r="DY16" s="622"/>
      <c r="DZ16" s="622"/>
      <c r="EA16" s="622"/>
      <c r="EB16" s="622"/>
      <c r="EC16" s="658"/>
    </row>
    <row r="17" spans="2:133" ht="11.25" customHeight="1">
      <c r="B17" s="618" t="s">
        <v>268</v>
      </c>
      <c r="C17" s="619"/>
      <c r="D17" s="619"/>
      <c r="E17" s="619"/>
      <c r="F17" s="619"/>
      <c r="G17" s="619"/>
      <c r="H17" s="619"/>
      <c r="I17" s="619"/>
      <c r="J17" s="619"/>
      <c r="K17" s="619"/>
      <c r="L17" s="619"/>
      <c r="M17" s="619"/>
      <c r="N17" s="619"/>
      <c r="O17" s="619"/>
      <c r="P17" s="619"/>
      <c r="Q17" s="620"/>
      <c r="R17" s="621">
        <v>18497</v>
      </c>
      <c r="S17" s="622"/>
      <c r="T17" s="622"/>
      <c r="U17" s="622"/>
      <c r="V17" s="622"/>
      <c r="W17" s="622"/>
      <c r="X17" s="622"/>
      <c r="Y17" s="623"/>
      <c r="Z17" s="659">
        <v>0.2</v>
      </c>
      <c r="AA17" s="659"/>
      <c r="AB17" s="659"/>
      <c r="AC17" s="659"/>
      <c r="AD17" s="660">
        <v>18497</v>
      </c>
      <c r="AE17" s="660"/>
      <c r="AF17" s="660"/>
      <c r="AG17" s="660"/>
      <c r="AH17" s="660"/>
      <c r="AI17" s="660"/>
      <c r="AJ17" s="660"/>
      <c r="AK17" s="660"/>
      <c r="AL17" s="624">
        <v>0.3</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59" t="s">
        <v>230</v>
      </c>
      <c r="BP17" s="659"/>
      <c r="BQ17" s="659"/>
      <c r="BR17" s="659"/>
      <c r="BS17" s="660" t="s">
        <v>230</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1266463</v>
      </c>
      <c r="CS17" s="622"/>
      <c r="CT17" s="622"/>
      <c r="CU17" s="622"/>
      <c r="CV17" s="622"/>
      <c r="CW17" s="622"/>
      <c r="CX17" s="622"/>
      <c r="CY17" s="623"/>
      <c r="CZ17" s="659">
        <v>11.4</v>
      </c>
      <c r="DA17" s="659"/>
      <c r="DB17" s="659"/>
      <c r="DC17" s="659"/>
      <c r="DD17" s="627" t="s">
        <v>236</v>
      </c>
      <c r="DE17" s="622"/>
      <c r="DF17" s="622"/>
      <c r="DG17" s="622"/>
      <c r="DH17" s="622"/>
      <c r="DI17" s="622"/>
      <c r="DJ17" s="622"/>
      <c r="DK17" s="622"/>
      <c r="DL17" s="622"/>
      <c r="DM17" s="622"/>
      <c r="DN17" s="622"/>
      <c r="DO17" s="622"/>
      <c r="DP17" s="623"/>
      <c r="DQ17" s="627">
        <v>1214325</v>
      </c>
      <c r="DR17" s="622"/>
      <c r="DS17" s="622"/>
      <c r="DT17" s="622"/>
      <c r="DU17" s="622"/>
      <c r="DV17" s="622"/>
      <c r="DW17" s="622"/>
      <c r="DX17" s="622"/>
      <c r="DY17" s="622"/>
      <c r="DZ17" s="622"/>
      <c r="EA17" s="622"/>
      <c r="EB17" s="622"/>
      <c r="EC17" s="658"/>
    </row>
    <row r="18" spans="2:133" ht="11.25" customHeight="1">
      <c r="B18" s="618" t="s">
        <v>271</v>
      </c>
      <c r="C18" s="619"/>
      <c r="D18" s="619"/>
      <c r="E18" s="619"/>
      <c r="F18" s="619"/>
      <c r="G18" s="619"/>
      <c r="H18" s="619"/>
      <c r="I18" s="619"/>
      <c r="J18" s="619"/>
      <c r="K18" s="619"/>
      <c r="L18" s="619"/>
      <c r="M18" s="619"/>
      <c r="N18" s="619"/>
      <c r="O18" s="619"/>
      <c r="P18" s="619"/>
      <c r="Q18" s="620"/>
      <c r="R18" s="621">
        <v>9415</v>
      </c>
      <c r="S18" s="622"/>
      <c r="T18" s="622"/>
      <c r="U18" s="622"/>
      <c r="V18" s="622"/>
      <c r="W18" s="622"/>
      <c r="X18" s="622"/>
      <c r="Y18" s="623"/>
      <c r="Z18" s="659">
        <v>0.1</v>
      </c>
      <c r="AA18" s="659"/>
      <c r="AB18" s="659"/>
      <c r="AC18" s="659"/>
      <c r="AD18" s="660">
        <v>9415</v>
      </c>
      <c r="AE18" s="660"/>
      <c r="AF18" s="660"/>
      <c r="AG18" s="660"/>
      <c r="AH18" s="660"/>
      <c r="AI18" s="660"/>
      <c r="AJ18" s="660"/>
      <c r="AK18" s="660"/>
      <c r="AL18" s="624">
        <v>0.2</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59" t="s">
        <v>230</v>
      </c>
      <c r="BP18" s="659"/>
      <c r="BQ18" s="659"/>
      <c r="BR18" s="659"/>
      <c r="BS18" s="660" t="s">
        <v>236</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230</v>
      </c>
      <c r="DA18" s="659"/>
      <c r="DB18" s="659"/>
      <c r="DC18" s="659"/>
      <c r="DD18" s="627" t="s">
        <v>230</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c r="B19" s="618" t="s">
        <v>274</v>
      </c>
      <c r="C19" s="619"/>
      <c r="D19" s="619"/>
      <c r="E19" s="619"/>
      <c r="F19" s="619"/>
      <c r="G19" s="619"/>
      <c r="H19" s="619"/>
      <c r="I19" s="619"/>
      <c r="J19" s="619"/>
      <c r="K19" s="619"/>
      <c r="L19" s="619"/>
      <c r="M19" s="619"/>
      <c r="N19" s="619"/>
      <c r="O19" s="619"/>
      <c r="P19" s="619"/>
      <c r="Q19" s="620"/>
      <c r="R19" s="621">
        <v>9233</v>
      </c>
      <c r="S19" s="622"/>
      <c r="T19" s="622"/>
      <c r="U19" s="622"/>
      <c r="V19" s="622"/>
      <c r="W19" s="622"/>
      <c r="X19" s="622"/>
      <c r="Y19" s="623"/>
      <c r="Z19" s="659">
        <v>0.1</v>
      </c>
      <c r="AA19" s="659"/>
      <c r="AB19" s="659"/>
      <c r="AC19" s="659"/>
      <c r="AD19" s="660">
        <v>9233</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230</v>
      </c>
      <c r="BH19" s="622"/>
      <c r="BI19" s="622"/>
      <c r="BJ19" s="622"/>
      <c r="BK19" s="622"/>
      <c r="BL19" s="622"/>
      <c r="BM19" s="622"/>
      <c r="BN19" s="623"/>
      <c r="BO19" s="659" t="s">
        <v>230</v>
      </c>
      <c r="BP19" s="659"/>
      <c r="BQ19" s="659"/>
      <c r="BR19" s="659"/>
      <c r="BS19" s="660" t="s">
        <v>230</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230</v>
      </c>
      <c r="DA19" s="659"/>
      <c r="DB19" s="659"/>
      <c r="DC19" s="659"/>
      <c r="DD19" s="627" t="s">
        <v>230</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c r="B20" s="688" t="s">
        <v>277</v>
      </c>
      <c r="C20" s="689"/>
      <c r="D20" s="689"/>
      <c r="E20" s="689"/>
      <c r="F20" s="689"/>
      <c r="G20" s="689"/>
      <c r="H20" s="689"/>
      <c r="I20" s="689"/>
      <c r="J20" s="689"/>
      <c r="K20" s="689"/>
      <c r="L20" s="689"/>
      <c r="M20" s="689"/>
      <c r="N20" s="689"/>
      <c r="O20" s="689"/>
      <c r="P20" s="689"/>
      <c r="Q20" s="690"/>
      <c r="R20" s="621">
        <v>182</v>
      </c>
      <c r="S20" s="622"/>
      <c r="T20" s="622"/>
      <c r="U20" s="622"/>
      <c r="V20" s="622"/>
      <c r="W20" s="622"/>
      <c r="X20" s="622"/>
      <c r="Y20" s="623"/>
      <c r="Z20" s="659">
        <v>0</v>
      </c>
      <c r="AA20" s="659"/>
      <c r="AB20" s="659"/>
      <c r="AC20" s="659"/>
      <c r="AD20" s="660">
        <v>182</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236</v>
      </c>
      <c r="BP20" s="659"/>
      <c r="BQ20" s="659"/>
      <c r="BR20" s="659"/>
      <c r="BS20" s="660" t="s">
        <v>230</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11115008</v>
      </c>
      <c r="CS20" s="622"/>
      <c r="CT20" s="622"/>
      <c r="CU20" s="622"/>
      <c r="CV20" s="622"/>
      <c r="CW20" s="622"/>
      <c r="CX20" s="622"/>
      <c r="CY20" s="623"/>
      <c r="CZ20" s="659">
        <v>100</v>
      </c>
      <c r="DA20" s="659"/>
      <c r="DB20" s="659"/>
      <c r="DC20" s="659"/>
      <c r="DD20" s="627">
        <v>1277839</v>
      </c>
      <c r="DE20" s="622"/>
      <c r="DF20" s="622"/>
      <c r="DG20" s="622"/>
      <c r="DH20" s="622"/>
      <c r="DI20" s="622"/>
      <c r="DJ20" s="622"/>
      <c r="DK20" s="622"/>
      <c r="DL20" s="622"/>
      <c r="DM20" s="622"/>
      <c r="DN20" s="622"/>
      <c r="DO20" s="622"/>
      <c r="DP20" s="623"/>
      <c r="DQ20" s="627">
        <v>7632760</v>
      </c>
      <c r="DR20" s="622"/>
      <c r="DS20" s="622"/>
      <c r="DT20" s="622"/>
      <c r="DU20" s="622"/>
      <c r="DV20" s="622"/>
      <c r="DW20" s="622"/>
      <c r="DX20" s="622"/>
      <c r="DY20" s="622"/>
      <c r="DZ20" s="622"/>
      <c r="EA20" s="622"/>
      <c r="EB20" s="622"/>
      <c r="EC20" s="658"/>
    </row>
    <row r="21" spans="2:133" ht="11.25" customHeight="1">
      <c r="B21" s="618" t="s">
        <v>280</v>
      </c>
      <c r="C21" s="619"/>
      <c r="D21" s="619"/>
      <c r="E21" s="619"/>
      <c r="F21" s="619"/>
      <c r="G21" s="619"/>
      <c r="H21" s="619"/>
      <c r="I21" s="619"/>
      <c r="J21" s="619"/>
      <c r="K21" s="619"/>
      <c r="L21" s="619"/>
      <c r="M21" s="619"/>
      <c r="N21" s="619"/>
      <c r="O21" s="619"/>
      <c r="P21" s="619"/>
      <c r="Q21" s="620"/>
      <c r="R21" s="621">
        <v>4511651</v>
      </c>
      <c r="S21" s="622"/>
      <c r="T21" s="622"/>
      <c r="U21" s="622"/>
      <c r="V21" s="622"/>
      <c r="W21" s="622"/>
      <c r="X21" s="622"/>
      <c r="Y21" s="623"/>
      <c r="Z21" s="659">
        <v>38.6</v>
      </c>
      <c r="AA21" s="659"/>
      <c r="AB21" s="659"/>
      <c r="AC21" s="659"/>
      <c r="AD21" s="660">
        <v>4147666</v>
      </c>
      <c r="AE21" s="660"/>
      <c r="AF21" s="660"/>
      <c r="AG21" s="660"/>
      <c r="AH21" s="660"/>
      <c r="AI21" s="660"/>
      <c r="AJ21" s="660"/>
      <c r="AK21" s="660"/>
      <c r="AL21" s="624">
        <v>67.3</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230</v>
      </c>
      <c r="BH21" s="622"/>
      <c r="BI21" s="622"/>
      <c r="BJ21" s="622"/>
      <c r="BK21" s="622"/>
      <c r="BL21" s="622"/>
      <c r="BM21" s="622"/>
      <c r="BN21" s="623"/>
      <c r="BO21" s="659" t="s">
        <v>230</v>
      </c>
      <c r="BP21" s="659"/>
      <c r="BQ21" s="659"/>
      <c r="BR21" s="659"/>
      <c r="BS21" s="660" t="s">
        <v>230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282</v>
      </c>
      <c r="C22" s="619"/>
      <c r="D22" s="619"/>
      <c r="E22" s="619"/>
      <c r="F22" s="619"/>
      <c r="G22" s="619"/>
      <c r="H22" s="619"/>
      <c r="I22" s="619"/>
      <c r="J22" s="619"/>
      <c r="K22" s="619"/>
      <c r="L22" s="619"/>
      <c r="M22" s="619"/>
      <c r="N22" s="619"/>
      <c r="O22" s="619"/>
      <c r="P22" s="619"/>
      <c r="Q22" s="620"/>
      <c r="R22" s="621">
        <v>4147666</v>
      </c>
      <c r="S22" s="622"/>
      <c r="T22" s="622"/>
      <c r="U22" s="622"/>
      <c r="V22" s="622"/>
      <c r="W22" s="622"/>
      <c r="X22" s="622"/>
      <c r="Y22" s="623"/>
      <c r="Z22" s="659">
        <v>35.5</v>
      </c>
      <c r="AA22" s="659"/>
      <c r="AB22" s="659"/>
      <c r="AC22" s="659"/>
      <c r="AD22" s="660">
        <v>4147666</v>
      </c>
      <c r="AE22" s="660"/>
      <c r="AF22" s="660"/>
      <c r="AG22" s="660"/>
      <c r="AH22" s="660"/>
      <c r="AI22" s="660"/>
      <c r="AJ22" s="660"/>
      <c r="AK22" s="660"/>
      <c r="AL22" s="624">
        <v>67.3</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230</v>
      </c>
      <c r="BH22" s="622"/>
      <c r="BI22" s="622"/>
      <c r="BJ22" s="622"/>
      <c r="BK22" s="622"/>
      <c r="BL22" s="622"/>
      <c r="BM22" s="622"/>
      <c r="BN22" s="623"/>
      <c r="BO22" s="659" t="s">
        <v>230</v>
      </c>
      <c r="BP22" s="659"/>
      <c r="BQ22" s="659"/>
      <c r="BR22" s="659"/>
      <c r="BS22" s="660" t="s">
        <v>230</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285</v>
      </c>
      <c r="C23" s="619"/>
      <c r="D23" s="619"/>
      <c r="E23" s="619"/>
      <c r="F23" s="619"/>
      <c r="G23" s="619"/>
      <c r="H23" s="619"/>
      <c r="I23" s="619"/>
      <c r="J23" s="619"/>
      <c r="K23" s="619"/>
      <c r="L23" s="619"/>
      <c r="M23" s="619"/>
      <c r="N23" s="619"/>
      <c r="O23" s="619"/>
      <c r="P23" s="619"/>
      <c r="Q23" s="620"/>
      <c r="R23" s="621">
        <v>363985</v>
      </c>
      <c r="S23" s="622"/>
      <c r="T23" s="622"/>
      <c r="U23" s="622"/>
      <c r="V23" s="622"/>
      <c r="W23" s="622"/>
      <c r="X23" s="622"/>
      <c r="Y23" s="623"/>
      <c r="Z23" s="659">
        <v>3.1</v>
      </c>
      <c r="AA23" s="659"/>
      <c r="AB23" s="659"/>
      <c r="AC23" s="659"/>
      <c r="AD23" s="660" t="s">
        <v>230</v>
      </c>
      <c r="AE23" s="660"/>
      <c r="AF23" s="660"/>
      <c r="AG23" s="660"/>
      <c r="AH23" s="660"/>
      <c r="AI23" s="660"/>
      <c r="AJ23" s="660"/>
      <c r="AK23" s="660"/>
      <c r="AL23" s="624" t="s">
        <v>130</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230</v>
      </c>
      <c r="BH23" s="622"/>
      <c r="BI23" s="622"/>
      <c r="BJ23" s="622"/>
      <c r="BK23" s="622"/>
      <c r="BL23" s="622"/>
      <c r="BM23" s="622"/>
      <c r="BN23" s="623"/>
      <c r="BO23" s="659" t="s">
        <v>236</v>
      </c>
      <c r="BP23" s="659"/>
      <c r="BQ23" s="659"/>
      <c r="BR23" s="659"/>
      <c r="BS23" s="660" t="s">
        <v>130</v>
      </c>
      <c r="BT23" s="660"/>
      <c r="BU23" s="660"/>
      <c r="BV23" s="660"/>
      <c r="BW23" s="660"/>
      <c r="BX23" s="660"/>
      <c r="BY23" s="660"/>
      <c r="BZ23" s="660"/>
      <c r="CA23" s="660"/>
      <c r="CB23" s="698"/>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c r="B24" s="618" t="s">
        <v>292</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236</v>
      </c>
      <c r="AA24" s="659"/>
      <c r="AB24" s="659"/>
      <c r="AC24" s="659"/>
      <c r="AD24" s="660" t="s">
        <v>230</v>
      </c>
      <c r="AE24" s="660"/>
      <c r="AF24" s="660"/>
      <c r="AG24" s="660"/>
      <c r="AH24" s="660"/>
      <c r="AI24" s="660"/>
      <c r="AJ24" s="660"/>
      <c r="AK24" s="660"/>
      <c r="AL24" s="624" t="s">
        <v>230</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230</v>
      </c>
      <c r="BH24" s="622"/>
      <c r="BI24" s="622"/>
      <c r="BJ24" s="622"/>
      <c r="BK24" s="622"/>
      <c r="BL24" s="622"/>
      <c r="BM24" s="622"/>
      <c r="BN24" s="623"/>
      <c r="BO24" s="659" t="s">
        <v>230</v>
      </c>
      <c r="BP24" s="659"/>
      <c r="BQ24" s="659"/>
      <c r="BR24" s="659"/>
      <c r="BS24" s="660" t="s">
        <v>230</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4846525</v>
      </c>
      <c r="CS24" s="677"/>
      <c r="CT24" s="677"/>
      <c r="CU24" s="677"/>
      <c r="CV24" s="677"/>
      <c r="CW24" s="677"/>
      <c r="CX24" s="677"/>
      <c r="CY24" s="702"/>
      <c r="CZ24" s="703">
        <v>43.6</v>
      </c>
      <c r="DA24" s="685"/>
      <c r="DB24" s="685"/>
      <c r="DC24" s="705"/>
      <c r="DD24" s="701">
        <v>3280346</v>
      </c>
      <c r="DE24" s="677"/>
      <c r="DF24" s="677"/>
      <c r="DG24" s="677"/>
      <c r="DH24" s="677"/>
      <c r="DI24" s="677"/>
      <c r="DJ24" s="677"/>
      <c r="DK24" s="702"/>
      <c r="DL24" s="701">
        <v>3225925</v>
      </c>
      <c r="DM24" s="677"/>
      <c r="DN24" s="677"/>
      <c r="DO24" s="677"/>
      <c r="DP24" s="677"/>
      <c r="DQ24" s="677"/>
      <c r="DR24" s="677"/>
      <c r="DS24" s="677"/>
      <c r="DT24" s="677"/>
      <c r="DU24" s="677"/>
      <c r="DV24" s="702"/>
      <c r="DW24" s="703">
        <v>51.8</v>
      </c>
      <c r="DX24" s="685"/>
      <c r="DY24" s="685"/>
      <c r="DZ24" s="685"/>
      <c r="EA24" s="685"/>
      <c r="EB24" s="685"/>
      <c r="EC24" s="704"/>
    </row>
    <row r="25" spans="2:133" ht="11.25" customHeight="1">
      <c r="B25" s="618" t="s">
        <v>295</v>
      </c>
      <c r="C25" s="619"/>
      <c r="D25" s="619"/>
      <c r="E25" s="619"/>
      <c r="F25" s="619"/>
      <c r="G25" s="619"/>
      <c r="H25" s="619"/>
      <c r="I25" s="619"/>
      <c r="J25" s="619"/>
      <c r="K25" s="619"/>
      <c r="L25" s="619"/>
      <c r="M25" s="619"/>
      <c r="N25" s="619"/>
      <c r="O25" s="619"/>
      <c r="P25" s="619"/>
      <c r="Q25" s="620"/>
      <c r="R25" s="621">
        <v>6500143</v>
      </c>
      <c r="S25" s="622"/>
      <c r="T25" s="622"/>
      <c r="U25" s="622"/>
      <c r="V25" s="622"/>
      <c r="W25" s="622"/>
      <c r="X25" s="622"/>
      <c r="Y25" s="623"/>
      <c r="Z25" s="659">
        <v>55.6</v>
      </c>
      <c r="AA25" s="659"/>
      <c r="AB25" s="659"/>
      <c r="AC25" s="659"/>
      <c r="AD25" s="660">
        <v>6136158</v>
      </c>
      <c r="AE25" s="660"/>
      <c r="AF25" s="660"/>
      <c r="AG25" s="660"/>
      <c r="AH25" s="660"/>
      <c r="AI25" s="660"/>
      <c r="AJ25" s="660"/>
      <c r="AK25" s="660"/>
      <c r="AL25" s="624">
        <v>99.6</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230</v>
      </c>
      <c r="BH25" s="622"/>
      <c r="BI25" s="622"/>
      <c r="BJ25" s="622"/>
      <c r="BK25" s="622"/>
      <c r="BL25" s="622"/>
      <c r="BM25" s="622"/>
      <c r="BN25" s="623"/>
      <c r="BO25" s="659" t="s">
        <v>230</v>
      </c>
      <c r="BP25" s="659"/>
      <c r="BQ25" s="659"/>
      <c r="BR25" s="659"/>
      <c r="BS25" s="660" t="s">
        <v>130</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1627341</v>
      </c>
      <c r="CS25" s="634"/>
      <c r="CT25" s="634"/>
      <c r="CU25" s="634"/>
      <c r="CV25" s="634"/>
      <c r="CW25" s="634"/>
      <c r="CX25" s="634"/>
      <c r="CY25" s="635"/>
      <c r="CZ25" s="624">
        <v>14.6</v>
      </c>
      <c r="DA25" s="636"/>
      <c r="DB25" s="636"/>
      <c r="DC25" s="637"/>
      <c r="DD25" s="627">
        <v>1544930</v>
      </c>
      <c r="DE25" s="634"/>
      <c r="DF25" s="634"/>
      <c r="DG25" s="634"/>
      <c r="DH25" s="634"/>
      <c r="DI25" s="634"/>
      <c r="DJ25" s="634"/>
      <c r="DK25" s="635"/>
      <c r="DL25" s="627">
        <v>1508007</v>
      </c>
      <c r="DM25" s="634"/>
      <c r="DN25" s="634"/>
      <c r="DO25" s="634"/>
      <c r="DP25" s="634"/>
      <c r="DQ25" s="634"/>
      <c r="DR25" s="634"/>
      <c r="DS25" s="634"/>
      <c r="DT25" s="634"/>
      <c r="DU25" s="634"/>
      <c r="DV25" s="635"/>
      <c r="DW25" s="624">
        <v>24.2</v>
      </c>
      <c r="DX25" s="636"/>
      <c r="DY25" s="636"/>
      <c r="DZ25" s="636"/>
      <c r="EA25" s="636"/>
      <c r="EB25" s="636"/>
      <c r="EC25" s="648"/>
    </row>
    <row r="26" spans="2:133" ht="11.25" customHeight="1">
      <c r="B26" s="618" t="s">
        <v>298</v>
      </c>
      <c r="C26" s="619"/>
      <c r="D26" s="619"/>
      <c r="E26" s="619"/>
      <c r="F26" s="619"/>
      <c r="G26" s="619"/>
      <c r="H26" s="619"/>
      <c r="I26" s="619"/>
      <c r="J26" s="619"/>
      <c r="K26" s="619"/>
      <c r="L26" s="619"/>
      <c r="M26" s="619"/>
      <c r="N26" s="619"/>
      <c r="O26" s="619"/>
      <c r="P26" s="619"/>
      <c r="Q26" s="620"/>
      <c r="R26" s="621">
        <v>1840</v>
      </c>
      <c r="S26" s="622"/>
      <c r="T26" s="622"/>
      <c r="U26" s="622"/>
      <c r="V26" s="622"/>
      <c r="W26" s="622"/>
      <c r="X26" s="622"/>
      <c r="Y26" s="623"/>
      <c r="Z26" s="659">
        <v>0</v>
      </c>
      <c r="AA26" s="659"/>
      <c r="AB26" s="659"/>
      <c r="AC26" s="659"/>
      <c r="AD26" s="660">
        <v>1840</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230</v>
      </c>
      <c r="BP26" s="659"/>
      <c r="BQ26" s="659"/>
      <c r="BR26" s="659"/>
      <c r="BS26" s="660" t="s">
        <v>130</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894898</v>
      </c>
      <c r="CS26" s="622"/>
      <c r="CT26" s="622"/>
      <c r="CU26" s="622"/>
      <c r="CV26" s="622"/>
      <c r="CW26" s="622"/>
      <c r="CX26" s="622"/>
      <c r="CY26" s="623"/>
      <c r="CZ26" s="624">
        <v>8.1</v>
      </c>
      <c r="DA26" s="636"/>
      <c r="DB26" s="636"/>
      <c r="DC26" s="637"/>
      <c r="DD26" s="627">
        <v>873764</v>
      </c>
      <c r="DE26" s="622"/>
      <c r="DF26" s="622"/>
      <c r="DG26" s="622"/>
      <c r="DH26" s="622"/>
      <c r="DI26" s="622"/>
      <c r="DJ26" s="622"/>
      <c r="DK26" s="623"/>
      <c r="DL26" s="627" t="s">
        <v>230</v>
      </c>
      <c r="DM26" s="622"/>
      <c r="DN26" s="622"/>
      <c r="DO26" s="622"/>
      <c r="DP26" s="622"/>
      <c r="DQ26" s="622"/>
      <c r="DR26" s="622"/>
      <c r="DS26" s="622"/>
      <c r="DT26" s="622"/>
      <c r="DU26" s="622"/>
      <c r="DV26" s="623"/>
      <c r="DW26" s="624" t="s">
        <v>230</v>
      </c>
      <c r="DX26" s="636"/>
      <c r="DY26" s="636"/>
      <c r="DZ26" s="636"/>
      <c r="EA26" s="636"/>
      <c r="EB26" s="636"/>
      <c r="EC26" s="648"/>
    </row>
    <row r="27" spans="2:133" ht="11.25" customHeight="1">
      <c r="B27" s="618" t="s">
        <v>301</v>
      </c>
      <c r="C27" s="619"/>
      <c r="D27" s="619"/>
      <c r="E27" s="619"/>
      <c r="F27" s="619"/>
      <c r="G27" s="619"/>
      <c r="H27" s="619"/>
      <c r="I27" s="619"/>
      <c r="J27" s="619"/>
      <c r="K27" s="619"/>
      <c r="L27" s="619"/>
      <c r="M27" s="619"/>
      <c r="N27" s="619"/>
      <c r="O27" s="619"/>
      <c r="P27" s="619"/>
      <c r="Q27" s="620"/>
      <c r="R27" s="621">
        <v>44617</v>
      </c>
      <c r="S27" s="622"/>
      <c r="T27" s="622"/>
      <c r="U27" s="622"/>
      <c r="V27" s="622"/>
      <c r="W27" s="622"/>
      <c r="X27" s="622"/>
      <c r="Y27" s="623"/>
      <c r="Z27" s="659">
        <v>0.4</v>
      </c>
      <c r="AA27" s="659"/>
      <c r="AB27" s="659"/>
      <c r="AC27" s="659"/>
      <c r="AD27" s="660" t="s">
        <v>230</v>
      </c>
      <c r="AE27" s="660"/>
      <c r="AF27" s="660"/>
      <c r="AG27" s="660"/>
      <c r="AH27" s="660"/>
      <c r="AI27" s="660"/>
      <c r="AJ27" s="660"/>
      <c r="AK27" s="660"/>
      <c r="AL27" s="624" t="s">
        <v>230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1493405</v>
      </c>
      <c r="BH27" s="622"/>
      <c r="BI27" s="622"/>
      <c r="BJ27" s="622"/>
      <c r="BK27" s="622"/>
      <c r="BL27" s="622"/>
      <c r="BM27" s="622"/>
      <c r="BN27" s="623"/>
      <c r="BO27" s="659">
        <v>100</v>
      </c>
      <c r="BP27" s="659"/>
      <c r="BQ27" s="659"/>
      <c r="BR27" s="659"/>
      <c r="BS27" s="660" t="s">
        <v>230</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1952721</v>
      </c>
      <c r="CS27" s="634"/>
      <c r="CT27" s="634"/>
      <c r="CU27" s="634"/>
      <c r="CV27" s="634"/>
      <c r="CW27" s="634"/>
      <c r="CX27" s="634"/>
      <c r="CY27" s="635"/>
      <c r="CZ27" s="624">
        <v>17.600000000000001</v>
      </c>
      <c r="DA27" s="636"/>
      <c r="DB27" s="636"/>
      <c r="DC27" s="637"/>
      <c r="DD27" s="627">
        <v>521091</v>
      </c>
      <c r="DE27" s="634"/>
      <c r="DF27" s="634"/>
      <c r="DG27" s="634"/>
      <c r="DH27" s="634"/>
      <c r="DI27" s="634"/>
      <c r="DJ27" s="634"/>
      <c r="DK27" s="635"/>
      <c r="DL27" s="627">
        <v>503593</v>
      </c>
      <c r="DM27" s="634"/>
      <c r="DN27" s="634"/>
      <c r="DO27" s="634"/>
      <c r="DP27" s="634"/>
      <c r="DQ27" s="634"/>
      <c r="DR27" s="634"/>
      <c r="DS27" s="634"/>
      <c r="DT27" s="634"/>
      <c r="DU27" s="634"/>
      <c r="DV27" s="635"/>
      <c r="DW27" s="624">
        <v>8.1</v>
      </c>
      <c r="DX27" s="636"/>
      <c r="DY27" s="636"/>
      <c r="DZ27" s="636"/>
      <c r="EA27" s="636"/>
      <c r="EB27" s="636"/>
      <c r="EC27" s="648"/>
    </row>
    <row r="28" spans="2:133" ht="11.25" customHeight="1">
      <c r="B28" s="618" t="s">
        <v>304</v>
      </c>
      <c r="C28" s="619"/>
      <c r="D28" s="619"/>
      <c r="E28" s="619"/>
      <c r="F28" s="619"/>
      <c r="G28" s="619"/>
      <c r="H28" s="619"/>
      <c r="I28" s="619"/>
      <c r="J28" s="619"/>
      <c r="K28" s="619"/>
      <c r="L28" s="619"/>
      <c r="M28" s="619"/>
      <c r="N28" s="619"/>
      <c r="O28" s="619"/>
      <c r="P28" s="619"/>
      <c r="Q28" s="620"/>
      <c r="R28" s="621">
        <v>106162</v>
      </c>
      <c r="S28" s="622"/>
      <c r="T28" s="622"/>
      <c r="U28" s="622"/>
      <c r="V28" s="622"/>
      <c r="W28" s="622"/>
      <c r="X28" s="622"/>
      <c r="Y28" s="623"/>
      <c r="Z28" s="659">
        <v>0.9</v>
      </c>
      <c r="AA28" s="659"/>
      <c r="AB28" s="659"/>
      <c r="AC28" s="659"/>
      <c r="AD28" s="660">
        <v>4187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1266463</v>
      </c>
      <c r="CS28" s="622"/>
      <c r="CT28" s="622"/>
      <c r="CU28" s="622"/>
      <c r="CV28" s="622"/>
      <c r="CW28" s="622"/>
      <c r="CX28" s="622"/>
      <c r="CY28" s="623"/>
      <c r="CZ28" s="624">
        <v>11.4</v>
      </c>
      <c r="DA28" s="636"/>
      <c r="DB28" s="636"/>
      <c r="DC28" s="637"/>
      <c r="DD28" s="627">
        <v>1214325</v>
      </c>
      <c r="DE28" s="622"/>
      <c r="DF28" s="622"/>
      <c r="DG28" s="622"/>
      <c r="DH28" s="622"/>
      <c r="DI28" s="622"/>
      <c r="DJ28" s="622"/>
      <c r="DK28" s="623"/>
      <c r="DL28" s="627">
        <v>1214325</v>
      </c>
      <c r="DM28" s="622"/>
      <c r="DN28" s="622"/>
      <c r="DO28" s="622"/>
      <c r="DP28" s="622"/>
      <c r="DQ28" s="622"/>
      <c r="DR28" s="622"/>
      <c r="DS28" s="622"/>
      <c r="DT28" s="622"/>
      <c r="DU28" s="622"/>
      <c r="DV28" s="623"/>
      <c r="DW28" s="624">
        <v>19.5</v>
      </c>
      <c r="DX28" s="636"/>
      <c r="DY28" s="636"/>
      <c r="DZ28" s="636"/>
      <c r="EA28" s="636"/>
      <c r="EB28" s="636"/>
      <c r="EC28" s="648"/>
    </row>
    <row r="29" spans="2:133" ht="11.25" customHeight="1">
      <c r="B29" s="618" t="s">
        <v>306</v>
      </c>
      <c r="C29" s="619"/>
      <c r="D29" s="619"/>
      <c r="E29" s="619"/>
      <c r="F29" s="619"/>
      <c r="G29" s="619"/>
      <c r="H29" s="619"/>
      <c r="I29" s="619"/>
      <c r="J29" s="619"/>
      <c r="K29" s="619"/>
      <c r="L29" s="619"/>
      <c r="M29" s="619"/>
      <c r="N29" s="619"/>
      <c r="O29" s="619"/>
      <c r="P29" s="619"/>
      <c r="Q29" s="620"/>
      <c r="R29" s="621">
        <v>10356</v>
      </c>
      <c r="S29" s="622"/>
      <c r="T29" s="622"/>
      <c r="U29" s="622"/>
      <c r="V29" s="622"/>
      <c r="W29" s="622"/>
      <c r="X29" s="622"/>
      <c r="Y29" s="623"/>
      <c r="Z29" s="659">
        <v>0.1</v>
      </c>
      <c r="AA29" s="659"/>
      <c r="AB29" s="659"/>
      <c r="AC29" s="659"/>
      <c r="AD29" s="660" t="s">
        <v>236</v>
      </c>
      <c r="AE29" s="660"/>
      <c r="AF29" s="660"/>
      <c r="AG29" s="660"/>
      <c r="AH29" s="660"/>
      <c r="AI29" s="660"/>
      <c r="AJ29" s="660"/>
      <c r="AK29" s="660"/>
      <c r="AL29" s="624" t="s">
        <v>230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72</v>
      </c>
      <c r="CG29" s="619"/>
      <c r="CH29" s="619"/>
      <c r="CI29" s="619"/>
      <c r="CJ29" s="619"/>
      <c r="CK29" s="619"/>
      <c r="CL29" s="619"/>
      <c r="CM29" s="619"/>
      <c r="CN29" s="619"/>
      <c r="CO29" s="619"/>
      <c r="CP29" s="619"/>
      <c r="CQ29" s="620"/>
      <c r="CR29" s="621">
        <v>1266366</v>
      </c>
      <c r="CS29" s="634"/>
      <c r="CT29" s="634"/>
      <c r="CU29" s="634"/>
      <c r="CV29" s="634"/>
      <c r="CW29" s="634"/>
      <c r="CX29" s="634"/>
      <c r="CY29" s="635"/>
      <c r="CZ29" s="624">
        <v>11.4</v>
      </c>
      <c r="DA29" s="636"/>
      <c r="DB29" s="636"/>
      <c r="DC29" s="637"/>
      <c r="DD29" s="627">
        <v>1214228</v>
      </c>
      <c r="DE29" s="634"/>
      <c r="DF29" s="634"/>
      <c r="DG29" s="634"/>
      <c r="DH29" s="634"/>
      <c r="DI29" s="634"/>
      <c r="DJ29" s="634"/>
      <c r="DK29" s="635"/>
      <c r="DL29" s="627">
        <v>1214228</v>
      </c>
      <c r="DM29" s="634"/>
      <c r="DN29" s="634"/>
      <c r="DO29" s="634"/>
      <c r="DP29" s="634"/>
      <c r="DQ29" s="634"/>
      <c r="DR29" s="634"/>
      <c r="DS29" s="634"/>
      <c r="DT29" s="634"/>
      <c r="DU29" s="634"/>
      <c r="DV29" s="635"/>
      <c r="DW29" s="624">
        <v>19.5</v>
      </c>
      <c r="DX29" s="636"/>
      <c r="DY29" s="636"/>
      <c r="DZ29" s="636"/>
      <c r="EA29" s="636"/>
      <c r="EB29" s="636"/>
      <c r="EC29" s="648"/>
    </row>
    <row r="30" spans="2:133" ht="11.25" customHeight="1">
      <c r="B30" s="618" t="s">
        <v>308</v>
      </c>
      <c r="C30" s="619"/>
      <c r="D30" s="619"/>
      <c r="E30" s="619"/>
      <c r="F30" s="619"/>
      <c r="G30" s="619"/>
      <c r="H30" s="619"/>
      <c r="I30" s="619"/>
      <c r="J30" s="619"/>
      <c r="K30" s="619"/>
      <c r="L30" s="619"/>
      <c r="M30" s="619"/>
      <c r="N30" s="619"/>
      <c r="O30" s="619"/>
      <c r="P30" s="619"/>
      <c r="Q30" s="620"/>
      <c r="R30" s="621">
        <v>1787781</v>
      </c>
      <c r="S30" s="622"/>
      <c r="T30" s="622"/>
      <c r="U30" s="622"/>
      <c r="V30" s="622"/>
      <c r="W30" s="622"/>
      <c r="X30" s="622"/>
      <c r="Y30" s="623"/>
      <c r="Z30" s="659">
        <v>15.3</v>
      </c>
      <c r="AA30" s="659"/>
      <c r="AB30" s="659"/>
      <c r="AC30" s="659"/>
      <c r="AD30" s="660" t="s">
        <v>230</v>
      </c>
      <c r="AE30" s="660"/>
      <c r="AF30" s="660"/>
      <c r="AG30" s="660"/>
      <c r="AH30" s="660"/>
      <c r="AI30" s="660"/>
      <c r="AJ30" s="660"/>
      <c r="AK30" s="660"/>
      <c r="AL30" s="624" t="s">
        <v>230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1228408</v>
      </c>
      <c r="CS30" s="622"/>
      <c r="CT30" s="622"/>
      <c r="CU30" s="622"/>
      <c r="CV30" s="622"/>
      <c r="CW30" s="622"/>
      <c r="CX30" s="622"/>
      <c r="CY30" s="623"/>
      <c r="CZ30" s="624">
        <v>11.1</v>
      </c>
      <c r="DA30" s="636"/>
      <c r="DB30" s="636"/>
      <c r="DC30" s="637"/>
      <c r="DD30" s="627">
        <v>1178761</v>
      </c>
      <c r="DE30" s="622"/>
      <c r="DF30" s="622"/>
      <c r="DG30" s="622"/>
      <c r="DH30" s="622"/>
      <c r="DI30" s="622"/>
      <c r="DJ30" s="622"/>
      <c r="DK30" s="623"/>
      <c r="DL30" s="627">
        <v>1178761</v>
      </c>
      <c r="DM30" s="622"/>
      <c r="DN30" s="622"/>
      <c r="DO30" s="622"/>
      <c r="DP30" s="622"/>
      <c r="DQ30" s="622"/>
      <c r="DR30" s="622"/>
      <c r="DS30" s="622"/>
      <c r="DT30" s="622"/>
      <c r="DU30" s="622"/>
      <c r="DV30" s="623"/>
      <c r="DW30" s="624">
        <v>18.899999999999999</v>
      </c>
      <c r="DX30" s="636"/>
      <c r="DY30" s="636"/>
      <c r="DZ30" s="636"/>
      <c r="EA30" s="636"/>
      <c r="EB30" s="636"/>
      <c r="EC30" s="648"/>
    </row>
    <row r="31" spans="2:133" ht="11.25" customHeight="1">
      <c r="B31" s="688" t="s">
        <v>312</v>
      </c>
      <c r="C31" s="689"/>
      <c r="D31" s="689"/>
      <c r="E31" s="689"/>
      <c r="F31" s="689"/>
      <c r="G31" s="689"/>
      <c r="H31" s="689"/>
      <c r="I31" s="689"/>
      <c r="J31" s="689"/>
      <c r="K31" s="689"/>
      <c r="L31" s="689"/>
      <c r="M31" s="689"/>
      <c r="N31" s="689"/>
      <c r="O31" s="689"/>
      <c r="P31" s="689"/>
      <c r="Q31" s="690"/>
      <c r="R31" s="621" t="s">
        <v>230</v>
      </c>
      <c r="S31" s="622"/>
      <c r="T31" s="622"/>
      <c r="U31" s="622"/>
      <c r="V31" s="622"/>
      <c r="W31" s="622"/>
      <c r="X31" s="622"/>
      <c r="Y31" s="623"/>
      <c r="Z31" s="659" t="s">
        <v>230</v>
      </c>
      <c r="AA31" s="659"/>
      <c r="AB31" s="659"/>
      <c r="AC31" s="659"/>
      <c r="AD31" s="660" t="s">
        <v>230</v>
      </c>
      <c r="AE31" s="660"/>
      <c r="AF31" s="660"/>
      <c r="AG31" s="660"/>
      <c r="AH31" s="660"/>
      <c r="AI31" s="660"/>
      <c r="AJ31" s="660"/>
      <c r="AK31" s="660"/>
      <c r="AL31" s="624" t="s">
        <v>130</v>
      </c>
      <c r="AM31" s="625"/>
      <c r="AN31" s="625"/>
      <c r="AO31" s="661"/>
      <c r="AP31" s="691" t="s">
        <v>313</v>
      </c>
      <c r="AQ31" s="692"/>
      <c r="AR31" s="692"/>
      <c r="AS31" s="692"/>
      <c r="AT31" s="693" t="s">
        <v>314</v>
      </c>
      <c r="AU31" s="218"/>
      <c r="AV31" s="218"/>
      <c r="AW31" s="218"/>
      <c r="AX31" s="679" t="s">
        <v>190</v>
      </c>
      <c r="AY31" s="680"/>
      <c r="AZ31" s="680"/>
      <c r="BA31" s="680"/>
      <c r="BB31" s="680"/>
      <c r="BC31" s="680"/>
      <c r="BD31" s="680"/>
      <c r="BE31" s="680"/>
      <c r="BF31" s="681"/>
      <c r="BG31" s="683">
        <v>99.1</v>
      </c>
      <c r="BH31" s="684"/>
      <c r="BI31" s="684"/>
      <c r="BJ31" s="684"/>
      <c r="BK31" s="684"/>
      <c r="BL31" s="684"/>
      <c r="BM31" s="685">
        <v>97.2</v>
      </c>
      <c r="BN31" s="684"/>
      <c r="BO31" s="684"/>
      <c r="BP31" s="684"/>
      <c r="BQ31" s="686"/>
      <c r="BR31" s="683">
        <v>99.3</v>
      </c>
      <c r="BS31" s="684"/>
      <c r="BT31" s="684"/>
      <c r="BU31" s="684"/>
      <c r="BV31" s="684"/>
      <c r="BW31" s="684"/>
      <c r="BX31" s="685">
        <v>96.9</v>
      </c>
      <c r="BY31" s="684"/>
      <c r="BZ31" s="684"/>
      <c r="CA31" s="684"/>
      <c r="CB31" s="686"/>
      <c r="CD31" s="642"/>
      <c r="CE31" s="643"/>
      <c r="CF31" s="618" t="s">
        <v>315</v>
      </c>
      <c r="CG31" s="619"/>
      <c r="CH31" s="619"/>
      <c r="CI31" s="619"/>
      <c r="CJ31" s="619"/>
      <c r="CK31" s="619"/>
      <c r="CL31" s="619"/>
      <c r="CM31" s="619"/>
      <c r="CN31" s="619"/>
      <c r="CO31" s="619"/>
      <c r="CP31" s="619"/>
      <c r="CQ31" s="620"/>
      <c r="CR31" s="621">
        <v>37958</v>
      </c>
      <c r="CS31" s="634"/>
      <c r="CT31" s="634"/>
      <c r="CU31" s="634"/>
      <c r="CV31" s="634"/>
      <c r="CW31" s="634"/>
      <c r="CX31" s="634"/>
      <c r="CY31" s="635"/>
      <c r="CZ31" s="624">
        <v>0.3</v>
      </c>
      <c r="DA31" s="636"/>
      <c r="DB31" s="636"/>
      <c r="DC31" s="637"/>
      <c r="DD31" s="627">
        <v>35467</v>
      </c>
      <c r="DE31" s="634"/>
      <c r="DF31" s="634"/>
      <c r="DG31" s="634"/>
      <c r="DH31" s="634"/>
      <c r="DI31" s="634"/>
      <c r="DJ31" s="634"/>
      <c r="DK31" s="635"/>
      <c r="DL31" s="627">
        <v>35467</v>
      </c>
      <c r="DM31" s="634"/>
      <c r="DN31" s="634"/>
      <c r="DO31" s="634"/>
      <c r="DP31" s="634"/>
      <c r="DQ31" s="634"/>
      <c r="DR31" s="634"/>
      <c r="DS31" s="634"/>
      <c r="DT31" s="634"/>
      <c r="DU31" s="634"/>
      <c r="DV31" s="635"/>
      <c r="DW31" s="624">
        <v>0.6</v>
      </c>
      <c r="DX31" s="636"/>
      <c r="DY31" s="636"/>
      <c r="DZ31" s="636"/>
      <c r="EA31" s="636"/>
      <c r="EB31" s="636"/>
      <c r="EC31" s="648"/>
    </row>
    <row r="32" spans="2:133" ht="11.25" customHeight="1">
      <c r="B32" s="618" t="s">
        <v>316</v>
      </c>
      <c r="C32" s="619"/>
      <c r="D32" s="619"/>
      <c r="E32" s="619"/>
      <c r="F32" s="619"/>
      <c r="G32" s="619"/>
      <c r="H32" s="619"/>
      <c r="I32" s="619"/>
      <c r="J32" s="619"/>
      <c r="K32" s="619"/>
      <c r="L32" s="619"/>
      <c r="M32" s="619"/>
      <c r="N32" s="619"/>
      <c r="O32" s="619"/>
      <c r="P32" s="619"/>
      <c r="Q32" s="620"/>
      <c r="R32" s="621">
        <v>962483</v>
      </c>
      <c r="S32" s="622"/>
      <c r="T32" s="622"/>
      <c r="U32" s="622"/>
      <c r="V32" s="622"/>
      <c r="W32" s="622"/>
      <c r="X32" s="622"/>
      <c r="Y32" s="623"/>
      <c r="Z32" s="659">
        <v>8.1999999999999993</v>
      </c>
      <c r="AA32" s="659"/>
      <c r="AB32" s="659"/>
      <c r="AC32" s="659"/>
      <c r="AD32" s="660" t="s">
        <v>230</v>
      </c>
      <c r="AE32" s="660"/>
      <c r="AF32" s="660"/>
      <c r="AG32" s="660"/>
      <c r="AH32" s="660"/>
      <c r="AI32" s="660"/>
      <c r="AJ32" s="660"/>
      <c r="AK32" s="660"/>
      <c r="AL32" s="624" t="s">
        <v>230</v>
      </c>
      <c r="AM32" s="625"/>
      <c r="AN32" s="625"/>
      <c r="AO32" s="661"/>
      <c r="AP32" s="662"/>
      <c r="AQ32" s="663"/>
      <c r="AR32" s="663"/>
      <c r="AS32" s="663"/>
      <c r="AT32" s="694"/>
      <c r="AU32" s="214" t="s">
        <v>317</v>
      </c>
      <c r="AX32" s="618" t="s">
        <v>318</v>
      </c>
      <c r="AY32" s="619"/>
      <c r="AZ32" s="619"/>
      <c r="BA32" s="619"/>
      <c r="BB32" s="619"/>
      <c r="BC32" s="619"/>
      <c r="BD32" s="619"/>
      <c r="BE32" s="619"/>
      <c r="BF32" s="620"/>
      <c r="BG32" s="687">
        <v>98.9</v>
      </c>
      <c r="BH32" s="634"/>
      <c r="BI32" s="634"/>
      <c r="BJ32" s="634"/>
      <c r="BK32" s="634"/>
      <c r="BL32" s="634"/>
      <c r="BM32" s="625">
        <v>97.3</v>
      </c>
      <c r="BN32" s="634"/>
      <c r="BO32" s="634"/>
      <c r="BP32" s="634"/>
      <c r="BQ32" s="657"/>
      <c r="BR32" s="687">
        <v>99.3</v>
      </c>
      <c r="BS32" s="634"/>
      <c r="BT32" s="634"/>
      <c r="BU32" s="634"/>
      <c r="BV32" s="634"/>
      <c r="BW32" s="634"/>
      <c r="BX32" s="625">
        <v>97.5</v>
      </c>
      <c r="BY32" s="634"/>
      <c r="BZ32" s="634"/>
      <c r="CA32" s="634"/>
      <c r="CB32" s="657"/>
      <c r="CD32" s="644"/>
      <c r="CE32" s="645"/>
      <c r="CF32" s="618" t="s">
        <v>319</v>
      </c>
      <c r="CG32" s="619"/>
      <c r="CH32" s="619"/>
      <c r="CI32" s="619"/>
      <c r="CJ32" s="619"/>
      <c r="CK32" s="619"/>
      <c r="CL32" s="619"/>
      <c r="CM32" s="619"/>
      <c r="CN32" s="619"/>
      <c r="CO32" s="619"/>
      <c r="CP32" s="619"/>
      <c r="CQ32" s="620"/>
      <c r="CR32" s="621">
        <v>97</v>
      </c>
      <c r="CS32" s="622"/>
      <c r="CT32" s="622"/>
      <c r="CU32" s="622"/>
      <c r="CV32" s="622"/>
      <c r="CW32" s="622"/>
      <c r="CX32" s="622"/>
      <c r="CY32" s="623"/>
      <c r="CZ32" s="624">
        <v>0</v>
      </c>
      <c r="DA32" s="636"/>
      <c r="DB32" s="636"/>
      <c r="DC32" s="637"/>
      <c r="DD32" s="627">
        <v>97</v>
      </c>
      <c r="DE32" s="622"/>
      <c r="DF32" s="622"/>
      <c r="DG32" s="622"/>
      <c r="DH32" s="622"/>
      <c r="DI32" s="622"/>
      <c r="DJ32" s="622"/>
      <c r="DK32" s="623"/>
      <c r="DL32" s="627">
        <v>97</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320</v>
      </c>
      <c r="C33" s="619"/>
      <c r="D33" s="619"/>
      <c r="E33" s="619"/>
      <c r="F33" s="619"/>
      <c r="G33" s="619"/>
      <c r="H33" s="619"/>
      <c r="I33" s="619"/>
      <c r="J33" s="619"/>
      <c r="K33" s="619"/>
      <c r="L33" s="619"/>
      <c r="M33" s="619"/>
      <c r="N33" s="619"/>
      <c r="O33" s="619"/>
      <c r="P33" s="619"/>
      <c r="Q33" s="620"/>
      <c r="R33" s="621">
        <v>59149</v>
      </c>
      <c r="S33" s="622"/>
      <c r="T33" s="622"/>
      <c r="U33" s="622"/>
      <c r="V33" s="622"/>
      <c r="W33" s="622"/>
      <c r="X33" s="622"/>
      <c r="Y33" s="623"/>
      <c r="Z33" s="659">
        <v>0.5</v>
      </c>
      <c r="AA33" s="659"/>
      <c r="AB33" s="659"/>
      <c r="AC33" s="659"/>
      <c r="AD33" s="660">
        <v>12765</v>
      </c>
      <c r="AE33" s="660"/>
      <c r="AF33" s="660"/>
      <c r="AG33" s="660"/>
      <c r="AH33" s="660"/>
      <c r="AI33" s="660"/>
      <c r="AJ33" s="660"/>
      <c r="AK33" s="660"/>
      <c r="AL33" s="624">
        <v>0.2</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v>
      </c>
      <c r="BH33" s="606"/>
      <c r="BI33" s="606"/>
      <c r="BJ33" s="606"/>
      <c r="BK33" s="606"/>
      <c r="BL33" s="606"/>
      <c r="BM33" s="652">
        <v>96.5</v>
      </c>
      <c r="BN33" s="606"/>
      <c r="BO33" s="606"/>
      <c r="BP33" s="606"/>
      <c r="BQ33" s="669"/>
      <c r="BR33" s="682">
        <v>99.1</v>
      </c>
      <c r="BS33" s="606"/>
      <c r="BT33" s="606"/>
      <c r="BU33" s="606"/>
      <c r="BV33" s="606"/>
      <c r="BW33" s="606"/>
      <c r="BX33" s="652">
        <v>95.9</v>
      </c>
      <c r="BY33" s="606"/>
      <c r="BZ33" s="606"/>
      <c r="CA33" s="606"/>
      <c r="CB33" s="669"/>
      <c r="CD33" s="618" t="s">
        <v>322</v>
      </c>
      <c r="CE33" s="619"/>
      <c r="CF33" s="619"/>
      <c r="CG33" s="619"/>
      <c r="CH33" s="619"/>
      <c r="CI33" s="619"/>
      <c r="CJ33" s="619"/>
      <c r="CK33" s="619"/>
      <c r="CL33" s="619"/>
      <c r="CM33" s="619"/>
      <c r="CN33" s="619"/>
      <c r="CO33" s="619"/>
      <c r="CP33" s="619"/>
      <c r="CQ33" s="620"/>
      <c r="CR33" s="621">
        <v>4956880</v>
      </c>
      <c r="CS33" s="634"/>
      <c r="CT33" s="634"/>
      <c r="CU33" s="634"/>
      <c r="CV33" s="634"/>
      <c r="CW33" s="634"/>
      <c r="CX33" s="634"/>
      <c r="CY33" s="635"/>
      <c r="CZ33" s="624">
        <v>44.6</v>
      </c>
      <c r="DA33" s="636"/>
      <c r="DB33" s="636"/>
      <c r="DC33" s="637"/>
      <c r="DD33" s="627">
        <v>3804484</v>
      </c>
      <c r="DE33" s="634"/>
      <c r="DF33" s="634"/>
      <c r="DG33" s="634"/>
      <c r="DH33" s="634"/>
      <c r="DI33" s="634"/>
      <c r="DJ33" s="634"/>
      <c r="DK33" s="635"/>
      <c r="DL33" s="627">
        <v>2540936</v>
      </c>
      <c r="DM33" s="634"/>
      <c r="DN33" s="634"/>
      <c r="DO33" s="634"/>
      <c r="DP33" s="634"/>
      <c r="DQ33" s="634"/>
      <c r="DR33" s="634"/>
      <c r="DS33" s="634"/>
      <c r="DT33" s="634"/>
      <c r="DU33" s="634"/>
      <c r="DV33" s="635"/>
      <c r="DW33" s="624">
        <v>40.799999999999997</v>
      </c>
      <c r="DX33" s="636"/>
      <c r="DY33" s="636"/>
      <c r="DZ33" s="636"/>
      <c r="EA33" s="636"/>
      <c r="EB33" s="636"/>
      <c r="EC33" s="648"/>
    </row>
    <row r="34" spans="2:133" ht="11.25" customHeight="1">
      <c r="B34" s="618" t="s">
        <v>323</v>
      </c>
      <c r="C34" s="619"/>
      <c r="D34" s="619"/>
      <c r="E34" s="619"/>
      <c r="F34" s="619"/>
      <c r="G34" s="619"/>
      <c r="H34" s="619"/>
      <c r="I34" s="619"/>
      <c r="J34" s="619"/>
      <c r="K34" s="619"/>
      <c r="L34" s="619"/>
      <c r="M34" s="619"/>
      <c r="N34" s="619"/>
      <c r="O34" s="619"/>
      <c r="P34" s="619"/>
      <c r="Q34" s="620"/>
      <c r="R34" s="621">
        <v>383154</v>
      </c>
      <c r="S34" s="622"/>
      <c r="T34" s="622"/>
      <c r="U34" s="622"/>
      <c r="V34" s="622"/>
      <c r="W34" s="622"/>
      <c r="X34" s="622"/>
      <c r="Y34" s="623"/>
      <c r="Z34" s="659">
        <v>3.3</v>
      </c>
      <c r="AA34" s="659"/>
      <c r="AB34" s="659"/>
      <c r="AC34" s="659"/>
      <c r="AD34" s="660" t="s">
        <v>230</v>
      </c>
      <c r="AE34" s="660"/>
      <c r="AF34" s="660"/>
      <c r="AG34" s="660"/>
      <c r="AH34" s="660"/>
      <c r="AI34" s="660"/>
      <c r="AJ34" s="660"/>
      <c r="AK34" s="660"/>
      <c r="AL34" s="624" t="s">
        <v>230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1656946</v>
      </c>
      <c r="CS34" s="622"/>
      <c r="CT34" s="622"/>
      <c r="CU34" s="622"/>
      <c r="CV34" s="622"/>
      <c r="CW34" s="622"/>
      <c r="CX34" s="622"/>
      <c r="CY34" s="623"/>
      <c r="CZ34" s="624">
        <v>14.9</v>
      </c>
      <c r="DA34" s="636"/>
      <c r="DB34" s="636"/>
      <c r="DC34" s="637"/>
      <c r="DD34" s="627">
        <v>1129296</v>
      </c>
      <c r="DE34" s="622"/>
      <c r="DF34" s="622"/>
      <c r="DG34" s="622"/>
      <c r="DH34" s="622"/>
      <c r="DI34" s="622"/>
      <c r="DJ34" s="622"/>
      <c r="DK34" s="623"/>
      <c r="DL34" s="627">
        <v>914678</v>
      </c>
      <c r="DM34" s="622"/>
      <c r="DN34" s="622"/>
      <c r="DO34" s="622"/>
      <c r="DP34" s="622"/>
      <c r="DQ34" s="622"/>
      <c r="DR34" s="622"/>
      <c r="DS34" s="622"/>
      <c r="DT34" s="622"/>
      <c r="DU34" s="622"/>
      <c r="DV34" s="623"/>
      <c r="DW34" s="624">
        <v>14.7</v>
      </c>
      <c r="DX34" s="636"/>
      <c r="DY34" s="636"/>
      <c r="DZ34" s="636"/>
      <c r="EA34" s="636"/>
      <c r="EB34" s="636"/>
      <c r="EC34" s="648"/>
    </row>
    <row r="35" spans="2:133" ht="11.25" customHeight="1">
      <c r="B35" s="618" t="s">
        <v>325</v>
      </c>
      <c r="C35" s="619"/>
      <c r="D35" s="619"/>
      <c r="E35" s="619"/>
      <c r="F35" s="619"/>
      <c r="G35" s="619"/>
      <c r="H35" s="619"/>
      <c r="I35" s="619"/>
      <c r="J35" s="619"/>
      <c r="K35" s="619"/>
      <c r="L35" s="619"/>
      <c r="M35" s="619"/>
      <c r="N35" s="619"/>
      <c r="O35" s="619"/>
      <c r="P35" s="619"/>
      <c r="Q35" s="620"/>
      <c r="R35" s="621">
        <v>553462</v>
      </c>
      <c r="S35" s="622"/>
      <c r="T35" s="622"/>
      <c r="U35" s="622"/>
      <c r="V35" s="622"/>
      <c r="W35" s="622"/>
      <c r="X35" s="622"/>
      <c r="Y35" s="623"/>
      <c r="Z35" s="659">
        <v>4.7</v>
      </c>
      <c r="AA35" s="659"/>
      <c r="AB35" s="659"/>
      <c r="AC35" s="659"/>
      <c r="AD35" s="660" t="s">
        <v>230</v>
      </c>
      <c r="AE35" s="660"/>
      <c r="AF35" s="660"/>
      <c r="AG35" s="660"/>
      <c r="AH35" s="660"/>
      <c r="AI35" s="660"/>
      <c r="AJ35" s="660"/>
      <c r="AK35" s="660"/>
      <c r="AL35" s="624" t="s">
        <v>236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49485</v>
      </c>
      <c r="CS35" s="634"/>
      <c r="CT35" s="634"/>
      <c r="CU35" s="634"/>
      <c r="CV35" s="634"/>
      <c r="CW35" s="634"/>
      <c r="CX35" s="634"/>
      <c r="CY35" s="635"/>
      <c r="CZ35" s="624">
        <v>0.4</v>
      </c>
      <c r="DA35" s="636"/>
      <c r="DB35" s="636"/>
      <c r="DC35" s="637"/>
      <c r="DD35" s="627">
        <v>42038</v>
      </c>
      <c r="DE35" s="634"/>
      <c r="DF35" s="634"/>
      <c r="DG35" s="634"/>
      <c r="DH35" s="634"/>
      <c r="DI35" s="634"/>
      <c r="DJ35" s="634"/>
      <c r="DK35" s="635"/>
      <c r="DL35" s="627">
        <v>39456</v>
      </c>
      <c r="DM35" s="634"/>
      <c r="DN35" s="634"/>
      <c r="DO35" s="634"/>
      <c r="DP35" s="634"/>
      <c r="DQ35" s="634"/>
      <c r="DR35" s="634"/>
      <c r="DS35" s="634"/>
      <c r="DT35" s="634"/>
      <c r="DU35" s="634"/>
      <c r="DV35" s="635"/>
      <c r="DW35" s="624">
        <v>0.6</v>
      </c>
      <c r="DX35" s="636"/>
      <c r="DY35" s="636"/>
      <c r="DZ35" s="636"/>
      <c r="EA35" s="636"/>
      <c r="EB35" s="636"/>
      <c r="EC35" s="648"/>
    </row>
    <row r="36" spans="2:133" ht="11.25" customHeight="1">
      <c r="B36" s="618" t="s">
        <v>329</v>
      </c>
      <c r="C36" s="619"/>
      <c r="D36" s="619"/>
      <c r="E36" s="619"/>
      <c r="F36" s="619"/>
      <c r="G36" s="619"/>
      <c r="H36" s="619"/>
      <c r="I36" s="619"/>
      <c r="J36" s="619"/>
      <c r="K36" s="619"/>
      <c r="L36" s="619"/>
      <c r="M36" s="619"/>
      <c r="N36" s="619"/>
      <c r="O36" s="619"/>
      <c r="P36" s="619"/>
      <c r="Q36" s="620"/>
      <c r="R36" s="621">
        <v>544988</v>
      </c>
      <c r="S36" s="622"/>
      <c r="T36" s="622"/>
      <c r="U36" s="622"/>
      <c r="V36" s="622"/>
      <c r="W36" s="622"/>
      <c r="X36" s="622"/>
      <c r="Y36" s="623"/>
      <c r="Z36" s="659">
        <v>4.7</v>
      </c>
      <c r="AA36" s="659"/>
      <c r="AB36" s="659"/>
      <c r="AC36" s="659"/>
      <c r="AD36" s="660" t="s">
        <v>236</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1425635</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94935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1609313</v>
      </c>
      <c r="CS36" s="622"/>
      <c r="CT36" s="622"/>
      <c r="CU36" s="622"/>
      <c r="CV36" s="622"/>
      <c r="CW36" s="622"/>
      <c r="CX36" s="622"/>
      <c r="CY36" s="623"/>
      <c r="CZ36" s="624">
        <v>14.5</v>
      </c>
      <c r="DA36" s="636"/>
      <c r="DB36" s="636"/>
      <c r="DC36" s="637"/>
      <c r="DD36" s="627">
        <v>1385980</v>
      </c>
      <c r="DE36" s="622"/>
      <c r="DF36" s="622"/>
      <c r="DG36" s="622"/>
      <c r="DH36" s="622"/>
      <c r="DI36" s="622"/>
      <c r="DJ36" s="622"/>
      <c r="DK36" s="623"/>
      <c r="DL36" s="627">
        <v>823348</v>
      </c>
      <c r="DM36" s="622"/>
      <c r="DN36" s="622"/>
      <c r="DO36" s="622"/>
      <c r="DP36" s="622"/>
      <c r="DQ36" s="622"/>
      <c r="DR36" s="622"/>
      <c r="DS36" s="622"/>
      <c r="DT36" s="622"/>
      <c r="DU36" s="622"/>
      <c r="DV36" s="623"/>
      <c r="DW36" s="624">
        <v>13.2</v>
      </c>
      <c r="DX36" s="636"/>
      <c r="DY36" s="636"/>
      <c r="DZ36" s="636"/>
      <c r="EA36" s="636"/>
      <c r="EB36" s="636"/>
      <c r="EC36" s="648"/>
    </row>
    <row r="37" spans="2:133" ht="11.25" customHeight="1">
      <c r="B37" s="618" t="s">
        <v>333</v>
      </c>
      <c r="C37" s="619"/>
      <c r="D37" s="619"/>
      <c r="E37" s="619"/>
      <c r="F37" s="619"/>
      <c r="G37" s="619"/>
      <c r="H37" s="619"/>
      <c r="I37" s="619"/>
      <c r="J37" s="619"/>
      <c r="K37" s="619"/>
      <c r="L37" s="619"/>
      <c r="M37" s="619"/>
      <c r="N37" s="619"/>
      <c r="O37" s="619"/>
      <c r="P37" s="619"/>
      <c r="Q37" s="620"/>
      <c r="R37" s="621">
        <v>81167</v>
      </c>
      <c r="S37" s="622"/>
      <c r="T37" s="622"/>
      <c r="U37" s="622"/>
      <c r="V37" s="622"/>
      <c r="W37" s="622"/>
      <c r="X37" s="622"/>
      <c r="Y37" s="623"/>
      <c r="Z37" s="659">
        <v>0.7</v>
      </c>
      <c r="AA37" s="659"/>
      <c r="AB37" s="659"/>
      <c r="AC37" s="659"/>
      <c r="AD37" s="660">
        <v>5905</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325054</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79634</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430404</v>
      </c>
      <c r="CS37" s="634"/>
      <c r="CT37" s="634"/>
      <c r="CU37" s="634"/>
      <c r="CV37" s="634"/>
      <c r="CW37" s="634"/>
      <c r="CX37" s="634"/>
      <c r="CY37" s="635"/>
      <c r="CZ37" s="624">
        <v>3.9</v>
      </c>
      <c r="DA37" s="636"/>
      <c r="DB37" s="636"/>
      <c r="DC37" s="637"/>
      <c r="DD37" s="627">
        <v>430404</v>
      </c>
      <c r="DE37" s="634"/>
      <c r="DF37" s="634"/>
      <c r="DG37" s="634"/>
      <c r="DH37" s="634"/>
      <c r="DI37" s="634"/>
      <c r="DJ37" s="634"/>
      <c r="DK37" s="635"/>
      <c r="DL37" s="627">
        <v>379070</v>
      </c>
      <c r="DM37" s="634"/>
      <c r="DN37" s="634"/>
      <c r="DO37" s="634"/>
      <c r="DP37" s="634"/>
      <c r="DQ37" s="634"/>
      <c r="DR37" s="634"/>
      <c r="DS37" s="634"/>
      <c r="DT37" s="634"/>
      <c r="DU37" s="634"/>
      <c r="DV37" s="635"/>
      <c r="DW37" s="624">
        <v>6.1</v>
      </c>
      <c r="DX37" s="636"/>
      <c r="DY37" s="636"/>
      <c r="DZ37" s="636"/>
      <c r="EA37" s="636"/>
      <c r="EB37" s="636"/>
      <c r="EC37" s="648"/>
    </row>
    <row r="38" spans="2:133" ht="11.25" customHeight="1">
      <c r="B38" s="618" t="s">
        <v>337</v>
      </c>
      <c r="C38" s="619"/>
      <c r="D38" s="619"/>
      <c r="E38" s="619"/>
      <c r="F38" s="619"/>
      <c r="G38" s="619"/>
      <c r="H38" s="619"/>
      <c r="I38" s="619"/>
      <c r="J38" s="619"/>
      <c r="K38" s="619"/>
      <c r="L38" s="619"/>
      <c r="M38" s="619"/>
      <c r="N38" s="619"/>
      <c r="O38" s="619"/>
      <c r="P38" s="619"/>
      <c r="Q38" s="620"/>
      <c r="R38" s="621">
        <v>654527</v>
      </c>
      <c r="S38" s="622"/>
      <c r="T38" s="622"/>
      <c r="U38" s="622"/>
      <c r="V38" s="622"/>
      <c r="W38" s="622"/>
      <c r="X38" s="622"/>
      <c r="Y38" s="623"/>
      <c r="Z38" s="659">
        <v>5.6</v>
      </c>
      <c r="AA38" s="659"/>
      <c r="AB38" s="659"/>
      <c r="AC38" s="659"/>
      <c r="AD38" s="660" t="s">
        <v>236</v>
      </c>
      <c r="AE38" s="660"/>
      <c r="AF38" s="660"/>
      <c r="AG38" s="660"/>
      <c r="AH38" s="660"/>
      <c r="AI38" s="660"/>
      <c r="AJ38" s="660"/>
      <c r="AK38" s="660"/>
      <c r="AL38" s="624" t="s">
        <v>230</v>
      </c>
      <c r="AM38" s="625"/>
      <c r="AN38" s="625"/>
      <c r="AO38" s="661"/>
      <c r="AQ38" s="654" t="s">
        <v>338</v>
      </c>
      <c r="AR38" s="655"/>
      <c r="AS38" s="655"/>
      <c r="AT38" s="655"/>
      <c r="AU38" s="655"/>
      <c r="AV38" s="655"/>
      <c r="AW38" s="655"/>
      <c r="AX38" s="655"/>
      <c r="AY38" s="656"/>
      <c r="AZ38" s="621">
        <v>36415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2446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1064166</v>
      </c>
      <c r="CS38" s="622"/>
      <c r="CT38" s="622"/>
      <c r="CU38" s="622"/>
      <c r="CV38" s="622"/>
      <c r="CW38" s="622"/>
      <c r="CX38" s="622"/>
      <c r="CY38" s="623"/>
      <c r="CZ38" s="624">
        <v>9.6</v>
      </c>
      <c r="DA38" s="636"/>
      <c r="DB38" s="636"/>
      <c r="DC38" s="637"/>
      <c r="DD38" s="627">
        <v>841405</v>
      </c>
      <c r="DE38" s="622"/>
      <c r="DF38" s="622"/>
      <c r="DG38" s="622"/>
      <c r="DH38" s="622"/>
      <c r="DI38" s="622"/>
      <c r="DJ38" s="622"/>
      <c r="DK38" s="623"/>
      <c r="DL38" s="627">
        <v>763454</v>
      </c>
      <c r="DM38" s="622"/>
      <c r="DN38" s="622"/>
      <c r="DO38" s="622"/>
      <c r="DP38" s="622"/>
      <c r="DQ38" s="622"/>
      <c r="DR38" s="622"/>
      <c r="DS38" s="622"/>
      <c r="DT38" s="622"/>
      <c r="DU38" s="622"/>
      <c r="DV38" s="623"/>
      <c r="DW38" s="624">
        <v>12.3</v>
      </c>
      <c r="DX38" s="636"/>
      <c r="DY38" s="636"/>
      <c r="DZ38" s="636"/>
      <c r="EA38" s="636"/>
      <c r="EB38" s="636"/>
      <c r="EC38" s="648"/>
    </row>
    <row r="39" spans="2:133" ht="11.25" customHeight="1">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230</v>
      </c>
      <c r="AE39" s="660"/>
      <c r="AF39" s="660"/>
      <c r="AG39" s="660"/>
      <c r="AH39" s="660"/>
      <c r="AI39" s="660"/>
      <c r="AJ39" s="660"/>
      <c r="AK39" s="660"/>
      <c r="AL39" s="624" t="s">
        <v>230</v>
      </c>
      <c r="AM39" s="625"/>
      <c r="AN39" s="625"/>
      <c r="AO39" s="661"/>
      <c r="AQ39" s="654" t="s">
        <v>342</v>
      </c>
      <c r="AR39" s="655"/>
      <c r="AS39" s="655"/>
      <c r="AT39" s="655"/>
      <c r="AU39" s="655"/>
      <c r="AV39" s="655"/>
      <c r="AW39" s="655"/>
      <c r="AX39" s="655"/>
      <c r="AY39" s="656"/>
      <c r="AZ39" s="621" t="s">
        <v>230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3658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568226</v>
      </c>
      <c r="CS39" s="634"/>
      <c r="CT39" s="634"/>
      <c r="CU39" s="634"/>
      <c r="CV39" s="634"/>
      <c r="CW39" s="634"/>
      <c r="CX39" s="634"/>
      <c r="CY39" s="635"/>
      <c r="CZ39" s="624">
        <v>5.0999999999999996</v>
      </c>
      <c r="DA39" s="636"/>
      <c r="DB39" s="636"/>
      <c r="DC39" s="637"/>
      <c r="DD39" s="627">
        <v>405021</v>
      </c>
      <c r="DE39" s="634"/>
      <c r="DF39" s="634"/>
      <c r="DG39" s="634"/>
      <c r="DH39" s="634"/>
      <c r="DI39" s="634"/>
      <c r="DJ39" s="634"/>
      <c r="DK39" s="635"/>
      <c r="DL39" s="627" t="s">
        <v>230</v>
      </c>
      <c r="DM39" s="634"/>
      <c r="DN39" s="634"/>
      <c r="DO39" s="634"/>
      <c r="DP39" s="634"/>
      <c r="DQ39" s="634"/>
      <c r="DR39" s="634"/>
      <c r="DS39" s="634"/>
      <c r="DT39" s="634"/>
      <c r="DU39" s="634"/>
      <c r="DV39" s="635"/>
      <c r="DW39" s="624" t="s">
        <v>230</v>
      </c>
      <c r="DX39" s="636"/>
      <c r="DY39" s="636"/>
      <c r="DZ39" s="636"/>
      <c r="EA39" s="636"/>
      <c r="EB39" s="636"/>
      <c r="EC39" s="648"/>
    </row>
    <row r="40" spans="2:133" ht="11.25" customHeight="1">
      <c r="B40" s="618" t="s">
        <v>345</v>
      </c>
      <c r="C40" s="619"/>
      <c r="D40" s="619"/>
      <c r="E40" s="619"/>
      <c r="F40" s="619"/>
      <c r="G40" s="619"/>
      <c r="H40" s="619"/>
      <c r="I40" s="619"/>
      <c r="J40" s="619"/>
      <c r="K40" s="619"/>
      <c r="L40" s="619"/>
      <c r="M40" s="619"/>
      <c r="N40" s="619"/>
      <c r="O40" s="619"/>
      <c r="P40" s="619"/>
      <c r="Q40" s="620"/>
      <c r="R40" s="621">
        <v>62727</v>
      </c>
      <c r="S40" s="622"/>
      <c r="T40" s="622"/>
      <c r="U40" s="622"/>
      <c r="V40" s="622"/>
      <c r="W40" s="622"/>
      <c r="X40" s="622"/>
      <c r="Y40" s="623"/>
      <c r="Z40" s="659">
        <v>0.5</v>
      </c>
      <c r="AA40" s="659"/>
      <c r="AB40" s="659"/>
      <c r="AC40" s="659"/>
      <c r="AD40" s="660" t="s">
        <v>230</v>
      </c>
      <c r="AE40" s="660"/>
      <c r="AF40" s="660"/>
      <c r="AG40" s="660"/>
      <c r="AH40" s="660"/>
      <c r="AI40" s="660"/>
      <c r="AJ40" s="660"/>
      <c r="AK40" s="660"/>
      <c r="AL40" s="624" t="s">
        <v>236</v>
      </c>
      <c r="AM40" s="625"/>
      <c r="AN40" s="625"/>
      <c r="AO40" s="661"/>
      <c r="AQ40" s="654" t="s">
        <v>346</v>
      </c>
      <c r="AR40" s="655"/>
      <c r="AS40" s="655"/>
      <c r="AT40" s="655"/>
      <c r="AU40" s="655"/>
      <c r="AV40" s="655"/>
      <c r="AW40" s="655"/>
      <c r="AX40" s="655"/>
      <c r="AY40" s="656"/>
      <c r="AZ40" s="621" t="s">
        <v>236</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73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8744</v>
      </c>
      <c r="CS40" s="622"/>
      <c r="CT40" s="622"/>
      <c r="CU40" s="622"/>
      <c r="CV40" s="622"/>
      <c r="CW40" s="622"/>
      <c r="CX40" s="622"/>
      <c r="CY40" s="623"/>
      <c r="CZ40" s="624">
        <v>0.1</v>
      </c>
      <c r="DA40" s="636"/>
      <c r="DB40" s="636"/>
      <c r="DC40" s="637"/>
      <c r="DD40" s="627">
        <v>744</v>
      </c>
      <c r="DE40" s="622"/>
      <c r="DF40" s="622"/>
      <c r="DG40" s="622"/>
      <c r="DH40" s="622"/>
      <c r="DI40" s="622"/>
      <c r="DJ40" s="622"/>
      <c r="DK40" s="623"/>
      <c r="DL40" s="627" t="s">
        <v>236</v>
      </c>
      <c r="DM40" s="622"/>
      <c r="DN40" s="622"/>
      <c r="DO40" s="622"/>
      <c r="DP40" s="622"/>
      <c r="DQ40" s="622"/>
      <c r="DR40" s="622"/>
      <c r="DS40" s="622"/>
      <c r="DT40" s="622"/>
      <c r="DU40" s="622"/>
      <c r="DV40" s="623"/>
      <c r="DW40" s="624" t="s">
        <v>230</v>
      </c>
      <c r="DX40" s="636"/>
      <c r="DY40" s="636"/>
      <c r="DZ40" s="636"/>
      <c r="EA40" s="636"/>
      <c r="EB40" s="636"/>
      <c r="EC40" s="648"/>
    </row>
    <row r="41" spans="2:133" ht="11.25" customHeight="1">
      <c r="B41" s="602" t="s">
        <v>350</v>
      </c>
      <c r="C41" s="603"/>
      <c r="D41" s="603"/>
      <c r="E41" s="603"/>
      <c r="F41" s="603"/>
      <c r="G41" s="603"/>
      <c r="H41" s="603"/>
      <c r="I41" s="603"/>
      <c r="J41" s="603"/>
      <c r="K41" s="603"/>
      <c r="L41" s="603"/>
      <c r="M41" s="603"/>
      <c r="N41" s="603"/>
      <c r="O41" s="603"/>
      <c r="P41" s="603"/>
      <c r="Q41" s="604"/>
      <c r="R41" s="605">
        <v>11689829</v>
      </c>
      <c r="S41" s="646"/>
      <c r="T41" s="646"/>
      <c r="U41" s="646"/>
      <c r="V41" s="646"/>
      <c r="W41" s="646"/>
      <c r="X41" s="646"/>
      <c r="Y41" s="649"/>
      <c r="Z41" s="650">
        <v>100</v>
      </c>
      <c r="AA41" s="650"/>
      <c r="AB41" s="650"/>
      <c r="AC41" s="650"/>
      <c r="AD41" s="651">
        <v>6160855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224621</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230</v>
      </c>
      <c r="DA41" s="636"/>
      <c r="DB41" s="636"/>
      <c r="DC41" s="637"/>
      <c r="DD41" s="627" t="s">
        <v>230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354</v>
      </c>
      <c r="AR42" s="667"/>
      <c r="AS42" s="667"/>
      <c r="AT42" s="667"/>
      <c r="AU42" s="667"/>
      <c r="AV42" s="667"/>
      <c r="AW42" s="667"/>
      <c r="AX42" s="667"/>
      <c r="AY42" s="668"/>
      <c r="AZ42" s="605">
        <v>839545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431</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1311603</v>
      </c>
      <c r="CS42" s="634"/>
      <c r="CT42" s="634"/>
      <c r="CU42" s="634"/>
      <c r="CV42" s="634"/>
      <c r="CW42" s="634"/>
      <c r="CX42" s="634"/>
      <c r="CY42" s="635"/>
      <c r="CZ42" s="624">
        <v>11.8</v>
      </c>
      <c r="DA42" s="636"/>
      <c r="DB42" s="636"/>
      <c r="DC42" s="637"/>
      <c r="DD42" s="627">
        <v>547930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357</v>
      </c>
      <c r="CD43" s="618" t="s">
        <v>358</v>
      </c>
      <c r="CE43" s="619"/>
      <c r="CF43" s="619"/>
      <c r="CG43" s="619"/>
      <c r="CH43" s="619"/>
      <c r="CI43" s="619"/>
      <c r="CJ43" s="619"/>
      <c r="CK43" s="619"/>
      <c r="CL43" s="619"/>
      <c r="CM43" s="619"/>
      <c r="CN43" s="619"/>
      <c r="CO43" s="619"/>
      <c r="CP43" s="619"/>
      <c r="CQ43" s="620"/>
      <c r="CR43" s="621">
        <v>125130</v>
      </c>
      <c r="CS43" s="634"/>
      <c r="CT43" s="634"/>
      <c r="CU43" s="634"/>
      <c r="CV43" s="634"/>
      <c r="CW43" s="634"/>
      <c r="CX43" s="634"/>
      <c r="CY43" s="635"/>
      <c r="CZ43" s="624">
        <v>1.1000000000000001</v>
      </c>
      <c r="DA43" s="636"/>
      <c r="DB43" s="636"/>
      <c r="DC43" s="637"/>
      <c r="DD43" s="627">
        <v>125130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1277839</v>
      </c>
      <c r="CS44" s="622"/>
      <c r="CT44" s="622"/>
      <c r="CU44" s="622"/>
      <c r="CV44" s="622"/>
      <c r="CW44" s="622"/>
      <c r="CX44" s="622"/>
      <c r="CY44" s="623"/>
      <c r="CZ44" s="624">
        <v>11.5</v>
      </c>
      <c r="DA44" s="625"/>
      <c r="DB44" s="625"/>
      <c r="DC44" s="626"/>
      <c r="DD44" s="627">
        <v>517366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329967</v>
      </c>
      <c r="CS45" s="634"/>
      <c r="CT45" s="634"/>
      <c r="CU45" s="634"/>
      <c r="CV45" s="634"/>
      <c r="CW45" s="634"/>
      <c r="CX45" s="634"/>
      <c r="CY45" s="635"/>
      <c r="CZ45" s="624">
        <v>3</v>
      </c>
      <c r="DA45" s="636"/>
      <c r="DB45" s="636"/>
      <c r="DC45" s="637"/>
      <c r="DD45" s="627">
        <v>29330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363</v>
      </c>
      <c r="CG46" s="619"/>
      <c r="CH46" s="619"/>
      <c r="CI46" s="619"/>
      <c r="CJ46" s="619"/>
      <c r="CK46" s="619"/>
      <c r="CL46" s="619"/>
      <c r="CM46" s="619"/>
      <c r="CN46" s="619"/>
      <c r="CO46" s="619"/>
      <c r="CP46" s="619"/>
      <c r="CQ46" s="620"/>
      <c r="CR46" s="621">
        <v>767945</v>
      </c>
      <c r="CS46" s="622"/>
      <c r="CT46" s="622"/>
      <c r="CU46" s="622"/>
      <c r="CV46" s="622"/>
      <c r="CW46" s="622"/>
      <c r="CX46" s="622"/>
      <c r="CY46" s="623"/>
      <c r="CZ46" s="624">
        <v>6.9</v>
      </c>
      <c r="DA46" s="625"/>
      <c r="DB46" s="625"/>
      <c r="DC46" s="626"/>
      <c r="DD46" s="627">
        <v>477553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364</v>
      </c>
      <c r="CG47" s="619"/>
      <c r="CH47" s="619"/>
      <c r="CI47" s="619"/>
      <c r="CJ47" s="619"/>
      <c r="CK47" s="619"/>
      <c r="CL47" s="619"/>
      <c r="CM47" s="619"/>
      <c r="CN47" s="619"/>
      <c r="CO47" s="619"/>
      <c r="CP47" s="619"/>
      <c r="CQ47" s="620"/>
      <c r="CR47" s="621">
        <v>33764</v>
      </c>
      <c r="CS47" s="634"/>
      <c r="CT47" s="634"/>
      <c r="CU47" s="634"/>
      <c r="CV47" s="634"/>
      <c r="CW47" s="634"/>
      <c r="CX47" s="634"/>
      <c r="CY47" s="635"/>
      <c r="CZ47" s="624">
        <v>0.3</v>
      </c>
      <c r="DA47" s="636"/>
      <c r="DB47" s="636"/>
      <c r="DC47" s="637"/>
      <c r="DD47" s="627">
        <v>30564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365</v>
      </c>
      <c r="CG48" s="619"/>
      <c r="CH48" s="619"/>
      <c r="CI48" s="619"/>
      <c r="CJ48" s="619"/>
      <c r="CK48" s="619"/>
      <c r="CL48" s="619"/>
      <c r="CM48" s="619"/>
      <c r="CN48" s="619"/>
      <c r="CO48" s="619"/>
      <c r="CP48" s="619"/>
      <c r="CQ48" s="620"/>
      <c r="CR48" s="621" t="s">
        <v>230</v>
      </c>
      <c r="CS48" s="622"/>
      <c r="CT48" s="622"/>
      <c r="CU48" s="622"/>
      <c r="CV48" s="622"/>
      <c r="CW48" s="622"/>
      <c r="CX48" s="622"/>
      <c r="CY48" s="623"/>
      <c r="CZ48" s="624" t="s">
        <v>230</v>
      </c>
      <c r="DA48" s="625"/>
      <c r="DB48" s="625"/>
      <c r="DC48" s="626"/>
      <c r="DD48" s="627" t="s">
        <v>230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366</v>
      </c>
      <c r="CE49" s="603"/>
      <c r="CF49" s="603"/>
      <c r="CG49" s="603"/>
      <c r="CH49" s="603"/>
      <c r="CI49" s="603"/>
      <c r="CJ49" s="603"/>
      <c r="CK49" s="603"/>
      <c r="CL49" s="603"/>
      <c r="CM49" s="603"/>
      <c r="CN49" s="603"/>
      <c r="CO49" s="603"/>
      <c r="CP49" s="603"/>
      <c r="CQ49" s="604"/>
      <c r="CR49" s="605">
        <v>11115008</v>
      </c>
      <c r="CS49" s="606"/>
      <c r="CT49" s="606"/>
      <c r="CU49" s="606"/>
      <c r="CV49" s="606"/>
      <c r="CW49" s="606"/>
      <c r="CX49" s="606"/>
      <c r="CY49" s="607"/>
      <c r="CZ49" s="608">
        <v>100</v>
      </c>
      <c r="DA49" s="609"/>
      <c r="DB49" s="609"/>
      <c r="DC49" s="610"/>
      <c r="DD49" s="611">
        <v>7632760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0/74zuuISZkkdlVn958AzWaVtkxKXRSX/NQQtT9F+ujLZA4Kqt7yl7unepSPbXWdblexhGzYtuiVHoPelLLnw==" saltValue="fgXm3R0wp8JM9IuG4CjyI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389</v>
      </c>
      <c r="C7" s="1048"/>
      <c r="D7" s="1048"/>
      <c r="E7" s="1048"/>
      <c r="F7" s="1048"/>
      <c r="G7" s="1048"/>
      <c r="H7" s="1048"/>
      <c r="I7" s="1048"/>
      <c r="J7" s="1048"/>
      <c r="K7" s="1048"/>
      <c r="L7" s="1048"/>
      <c r="M7" s="1048"/>
      <c r="N7" s="1048"/>
      <c r="O7" s="1048"/>
      <c r="P7" s="1049"/>
      <c r="Q7" s="1102">
        <v>11690</v>
      </c>
      <c r="R7" s="1103"/>
      <c r="S7" s="1103"/>
      <c r="T7" s="1103"/>
      <c r="U7" s="1103"/>
      <c r="V7" s="1103">
        <v>11115</v>
      </c>
      <c r="W7" s="1103"/>
      <c r="X7" s="1103"/>
      <c r="Y7" s="1103"/>
      <c r="Z7" s="1103"/>
      <c r="AA7" s="1103">
        <v>5</v>
      </c>
      <c r="AB7" s="1103"/>
      <c r="AC7" s="1103"/>
      <c r="AD7" s="1103"/>
      <c r="AE7" s="1104"/>
      <c r="AF7" s="1105">
        <v>570</v>
      </c>
      <c r="AG7" s="1106"/>
      <c r="AH7" s="1106"/>
      <c r="AI7" s="1106"/>
      <c r="AJ7" s="1107"/>
      <c r="AK7" s="1108" t="s">
        <v>568</v>
      </c>
      <c r="AL7" s="1109"/>
      <c r="AM7" s="1109"/>
      <c r="AN7" s="1109"/>
      <c r="AO7" s="1109"/>
      <c r="AP7" s="1109">
        <v>11662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569</v>
      </c>
      <c r="BT7" s="1100"/>
      <c r="BU7" s="1100"/>
      <c r="BV7" s="1100"/>
      <c r="BW7" s="1100"/>
      <c r="BX7" s="1100"/>
      <c r="BY7" s="1100"/>
      <c r="BZ7" s="1100"/>
      <c r="CA7" s="1100"/>
      <c r="CB7" s="1100"/>
      <c r="CC7" s="1100"/>
      <c r="CD7" s="1100"/>
      <c r="CE7" s="1100"/>
      <c r="CF7" s="1100"/>
      <c r="CG7" s="1112"/>
      <c r="CH7" s="1096">
        <v>5</v>
      </c>
      <c r="CI7" s="1097"/>
      <c r="CJ7" s="1097"/>
      <c r="CK7" s="1097"/>
      <c r="CL7" s="1098"/>
      <c r="CM7" s="1096">
        <v>48</v>
      </c>
      <c r="CN7" s="1097"/>
      <c r="CO7" s="1097"/>
      <c r="CP7" s="1097"/>
      <c r="CQ7" s="1098"/>
      <c r="CR7" s="1096">
        <v>3</v>
      </c>
      <c r="CS7" s="1097"/>
      <c r="CT7" s="1097"/>
      <c r="CU7" s="1097"/>
      <c r="CV7" s="1098"/>
      <c r="CW7" s="1096">
        <v>49</v>
      </c>
      <c r="CX7" s="1097"/>
      <c r="CY7" s="1097"/>
      <c r="CZ7" s="1097"/>
      <c r="DA7" s="1098"/>
      <c r="DB7" s="1096" t="s">
        <v>576</v>
      </c>
      <c r="DC7" s="1097"/>
      <c r="DD7" s="1097"/>
      <c r="DE7" s="1097"/>
      <c r="DF7" s="1098"/>
      <c r="DG7" s="1096" t="s">
        <v>576</v>
      </c>
      <c r="DH7" s="1097"/>
      <c r="DI7" s="1097"/>
      <c r="DJ7" s="1097"/>
      <c r="DK7" s="1098"/>
      <c r="DL7" s="1096" t="s">
        <v>576</v>
      </c>
      <c r="DM7" s="1097"/>
      <c r="DN7" s="1097"/>
      <c r="DO7" s="1097"/>
      <c r="DP7" s="1098"/>
      <c r="DQ7" s="1096" t="s">
        <v>576</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570</v>
      </c>
      <c r="BT8" s="993"/>
      <c r="BU8" s="993"/>
      <c r="BV8" s="993"/>
      <c r="BW8" s="993"/>
      <c r="BX8" s="993"/>
      <c r="BY8" s="993"/>
      <c r="BZ8" s="993"/>
      <c r="CA8" s="993"/>
      <c r="CB8" s="993"/>
      <c r="CC8" s="993"/>
      <c r="CD8" s="993"/>
      <c r="CE8" s="993"/>
      <c r="CF8" s="993"/>
      <c r="CG8" s="1014"/>
      <c r="CH8" s="989">
        <v>40</v>
      </c>
      <c r="CI8" s="990"/>
      <c r="CJ8" s="990"/>
      <c r="CK8" s="990"/>
      <c r="CL8" s="991"/>
      <c r="CM8" s="989">
        <v>70</v>
      </c>
      <c r="CN8" s="990"/>
      <c r="CO8" s="990"/>
      <c r="CP8" s="990"/>
      <c r="CQ8" s="991"/>
      <c r="CR8" s="989">
        <v>13</v>
      </c>
      <c r="CS8" s="990"/>
      <c r="CT8" s="990"/>
      <c r="CU8" s="990"/>
      <c r="CV8" s="991"/>
      <c r="CW8" s="989">
        <v>0</v>
      </c>
      <c r="CX8" s="990"/>
      <c r="CY8" s="990"/>
      <c r="CZ8" s="990"/>
      <c r="DA8" s="991"/>
      <c r="DB8" s="989" t="s">
        <v>576</v>
      </c>
      <c r="DC8" s="990"/>
      <c r="DD8" s="990"/>
      <c r="DE8" s="990"/>
      <c r="DF8" s="991"/>
      <c r="DG8" s="989" t="s">
        <v>576</v>
      </c>
      <c r="DH8" s="990"/>
      <c r="DI8" s="990"/>
      <c r="DJ8" s="990"/>
      <c r="DK8" s="991"/>
      <c r="DL8" s="989" t="s">
        <v>576</v>
      </c>
      <c r="DM8" s="990"/>
      <c r="DN8" s="990"/>
      <c r="DO8" s="990"/>
      <c r="DP8" s="991"/>
      <c r="DQ8" s="989" t="s">
        <v>576</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391</v>
      </c>
      <c r="B23" s="937" t="s">
        <v>392</v>
      </c>
      <c r="C23" s="938"/>
      <c r="D23" s="938"/>
      <c r="E23" s="938"/>
      <c r="F23" s="938"/>
      <c r="G23" s="938"/>
      <c r="H23" s="938"/>
      <c r="I23" s="938"/>
      <c r="J23" s="938"/>
      <c r="K23" s="938"/>
      <c r="L23" s="938"/>
      <c r="M23" s="938"/>
      <c r="N23" s="938"/>
      <c r="O23" s="938"/>
      <c r="P23" s="948"/>
      <c r="Q23" s="1067">
        <v>11690</v>
      </c>
      <c r="R23" s="1061"/>
      <c r="S23" s="1061"/>
      <c r="T23" s="1061"/>
      <c r="U23" s="1061"/>
      <c r="V23" s="1061">
        <v>11115</v>
      </c>
      <c r="W23" s="1061"/>
      <c r="X23" s="1061"/>
      <c r="Y23" s="1061"/>
      <c r="Z23" s="1061"/>
      <c r="AA23" s="1061">
        <v>5</v>
      </c>
      <c r="AB23" s="1061"/>
      <c r="AC23" s="1061"/>
      <c r="AD23" s="1061"/>
      <c r="AE23" s="1068"/>
      <c r="AF23" s="1069">
        <v>570</v>
      </c>
      <c r="AG23" s="1061"/>
      <c r="AH23" s="1061"/>
      <c r="AI23" s="1061"/>
      <c r="AJ23" s="1070"/>
      <c r="AK23" s="1071"/>
      <c r="AL23" s="1072"/>
      <c r="AM23" s="1072"/>
      <c r="AN23" s="1072"/>
      <c r="AO23" s="1072"/>
      <c r="AP23" s="1061">
        <v>11662</v>
      </c>
      <c r="AQ23" s="1061"/>
      <c r="AR23" s="1061"/>
      <c r="AS23" s="1061"/>
      <c r="AT23" s="1061"/>
      <c r="AU23" s="1062"/>
      <c r="AV23" s="1062"/>
      <c r="AW23" s="1062"/>
      <c r="AX23" s="1062"/>
      <c r="AY23" s="1063"/>
      <c r="AZ23" s="1064" t="s">
        <v>230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2276</v>
      </c>
      <c r="R28" s="1051"/>
      <c r="S28" s="1051"/>
      <c r="T28" s="1051"/>
      <c r="U28" s="1051"/>
      <c r="V28" s="1051">
        <v>2181</v>
      </c>
      <c r="W28" s="1051"/>
      <c r="X28" s="1051"/>
      <c r="Y28" s="1051"/>
      <c r="Z28" s="1051"/>
      <c r="AA28" s="1051">
        <v>95</v>
      </c>
      <c r="AB28" s="1051"/>
      <c r="AC28" s="1051"/>
      <c r="AD28" s="1051"/>
      <c r="AE28" s="1052"/>
      <c r="AF28" s="1053">
        <v>95</v>
      </c>
      <c r="AG28" s="1051"/>
      <c r="AH28" s="1051"/>
      <c r="AI28" s="1051"/>
      <c r="AJ28" s="1054"/>
      <c r="AK28" s="1042">
        <v>195</v>
      </c>
      <c r="AL28" s="1043"/>
      <c r="AM28" s="1043"/>
      <c r="AN28" s="1043"/>
      <c r="AO28" s="1043"/>
      <c r="AP28" s="1043" t="s">
        <v>568</v>
      </c>
      <c r="AQ28" s="1043"/>
      <c r="AR28" s="1043"/>
      <c r="AS28" s="1043"/>
      <c r="AT28" s="1043"/>
      <c r="AU28" s="1043" t="s">
        <v>568</v>
      </c>
      <c r="AV28" s="1043"/>
      <c r="AW28" s="1043"/>
      <c r="AX28" s="1043"/>
      <c r="AY28" s="1043"/>
      <c r="AZ28" s="1044" t="s">
        <v>568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2907</v>
      </c>
      <c r="R29" s="1039"/>
      <c r="S29" s="1039"/>
      <c r="T29" s="1039"/>
      <c r="U29" s="1039"/>
      <c r="V29" s="1039">
        <v>2778</v>
      </c>
      <c r="W29" s="1039"/>
      <c r="X29" s="1039"/>
      <c r="Y29" s="1039"/>
      <c r="Z29" s="1039"/>
      <c r="AA29" s="1039">
        <v>129</v>
      </c>
      <c r="AB29" s="1039"/>
      <c r="AC29" s="1039"/>
      <c r="AD29" s="1039"/>
      <c r="AE29" s="1040"/>
      <c r="AF29" s="1035">
        <v>129</v>
      </c>
      <c r="AG29" s="1036"/>
      <c r="AH29" s="1036"/>
      <c r="AI29" s="1036"/>
      <c r="AJ29" s="1037"/>
      <c r="AK29" s="980">
        <v>422</v>
      </c>
      <c r="AL29" s="971"/>
      <c r="AM29" s="971"/>
      <c r="AN29" s="971"/>
      <c r="AO29" s="971"/>
      <c r="AP29" s="971" t="s">
        <v>568</v>
      </c>
      <c r="AQ29" s="971"/>
      <c r="AR29" s="971"/>
      <c r="AS29" s="971"/>
      <c r="AT29" s="971"/>
      <c r="AU29" s="971" t="s">
        <v>568</v>
      </c>
      <c r="AV29" s="971"/>
      <c r="AW29" s="971"/>
      <c r="AX29" s="971"/>
      <c r="AY29" s="971"/>
      <c r="AZ29" s="1041" t="s">
        <v>568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37</v>
      </c>
      <c r="R30" s="1039"/>
      <c r="S30" s="1039"/>
      <c r="T30" s="1039"/>
      <c r="U30" s="1039"/>
      <c r="V30" s="1039">
        <v>33</v>
      </c>
      <c r="W30" s="1039"/>
      <c r="X30" s="1039"/>
      <c r="Y30" s="1039"/>
      <c r="Z30" s="1039"/>
      <c r="AA30" s="1039">
        <v>4</v>
      </c>
      <c r="AB30" s="1039"/>
      <c r="AC30" s="1039"/>
      <c r="AD30" s="1039"/>
      <c r="AE30" s="1040"/>
      <c r="AF30" s="1035">
        <v>4</v>
      </c>
      <c r="AG30" s="1036"/>
      <c r="AH30" s="1036"/>
      <c r="AI30" s="1036"/>
      <c r="AJ30" s="1037"/>
      <c r="AK30" s="980">
        <v>0</v>
      </c>
      <c r="AL30" s="971"/>
      <c r="AM30" s="971"/>
      <c r="AN30" s="971"/>
      <c r="AO30" s="971"/>
      <c r="AP30" s="971" t="s">
        <v>568</v>
      </c>
      <c r="AQ30" s="971"/>
      <c r="AR30" s="971"/>
      <c r="AS30" s="971"/>
      <c r="AT30" s="971"/>
      <c r="AU30" s="971" t="s">
        <v>568</v>
      </c>
      <c r="AV30" s="971"/>
      <c r="AW30" s="971"/>
      <c r="AX30" s="971"/>
      <c r="AY30" s="971"/>
      <c r="AZ30" s="1041" t="s">
        <v>568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406</v>
      </c>
      <c r="C31" s="1031"/>
      <c r="D31" s="1031"/>
      <c r="E31" s="1031"/>
      <c r="F31" s="1031"/>
      <c r="G31" s="1031"/>
      <c r="H31" s="1031"/>
      <c r="I31" s="1031"/>
      <c r="J31" s="1031"/>
      <c r="K31" s="1031"/>
      <c r="L31" s="1031"/>
      <c r="M31" s="1031"/>
      <c r="N31" s="1031"/>
      <c r="O31" s="1031"/>
      <c r="P31" s="1032"/>
      <c r="Q31" s="1038">
        <v>288</v>
      </c>
      <c r="R31" s="1039"/>
      <c r="S31" s="1039"/>
      <c r="T31" s="1039"/>
      <c r="U31" s="1039"/>
      <c r="V31" s="1039">
        <v>284</v>
      </c>
      <c r="W31" s="1039"/>
      <c r="X31" s="1039"/>
      <c r="Y31" s="1039"/>
      <c r="Z31" s="1039"/>
      <c r="AA31" s="1039">
        <v>4</v>
      </c>
      <c r="AB31" s="1039"/>
      <c r="AC31" s="1039"/>
      <c r="AD31" s="1039"/>
      <c r="AE31" s="1040"/>
      <c r="AF31" s="1035">
        <v>4</v>
      </c>
      <c r="AG31" s="1036"/>
      <c r="AH31" s="1036"/>
      <c r="AI31" s="1036"/>
      <c r="AJ31" s="1037"/>
      <c r="AK31" s="980">
        <v>109</v>
      </c>
      <c r="AL31" s="971"/>
      <c r="AM31" s="971"/>
      <c r="AN31" s="971"/>
      <c r="AO31" s="971"/>
      <c r="AP31" s="971" t="s">
        <v>568</v>
      </c>
      <c r="AQ31" s="971"/>
      <c r="AR31" s="971"/>
      <c r="AS31" s="971"/>
      <c r="AT31" s="971"/>
      <c r="AU31" s="971" t="s">
        <v>568</v>
      </c>
      <c r="AV31" s="971"/>
      <c r="AW31" s="971"/>
      <c r="AX31" s="971"/>
      <c r="AY31" s="971"/>
      <c r="AZ31" s="1041" t="s">
        <v>568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407</v>
      </c>
      <c r="C32" s="1031"/>
      <c r="D32" s="1031"/>
      <c r="E32" s="1031"/>
      <c r="F32" s="1031"/>
      <c r="G32" s="1031"/>
      <c r="H32" s="1031"/>
      <c r="I32" s="1031"/>
      <c r="J32" s="1031"/>
      <c r="K32" s="1031"/>
      <c r="L32" s="1031"/>
      <c r="M32" s="1031"/>
      <c r="N32" s="1031"/>
      <c r="O32" s="1031"/>
      <c r="P32" s="1032"/>
      <c r="Q32" s="1038">
        <v>279</v>
      </c>
      <c r="R32" s="1039"/>
      <c r="S32" s="1039"/>
      <c r="T32" s="1039"/>
      <c r="U32" s="1039"/>
      <c r="V32" s="1039">
        <v>306</v>
      </c>
      <c r="W32" s="1039"/>
      <c r="X32" s="1039"/>
      <c r="Y32" s="1039"/>
      <c r="Z32" s="1039"/>
      <c r="AA32" s="1039">
        <v>27</v>
      </c>
      <c r="AB32" s="1039"/>
      <c r="AC32" s="1039"/>
      <c r="AD32" s="1039"/>
      <c r="AE32" s="1040"/>
      <c r="AF32" s="1035">
        <v>546</v>
      </c>
      <c r="AG32" s="1036"/>
      <c r="AH32" s="1036"/>
      <c r="AI32" s="1036"/>
      <c r="AJ32" s="1037"/>
      <c r="AK32" s="980">
        <v>36</v>
      </c>
      <c r="AL32" s="971"/>
      <c r="AM32" s="971"/>
      <c r="AN32" s="971"/>
      <c r="AO32" s="971"/>
      <c r="AP32" s="971">
        <v>1969</v>
      </c>
      <c r="AQ32" s="971"/>
      <c r="AR32" s="971"/>
      <c r="AS32" s="971"/>
      <c r="AT32" s="971"/>
      <c r="AU32" s="971">
        <v>412</v>
      </c>
      <c r="AV32" s="971"/>
      <c r="AW32" s="971"/>
      <c r="AX32" s="971"/>
      <c r="AY32" s="971"/>
      <c r="AZ32" s="1041" t="s">
        <v>568</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409</v>
      </c>
      <c r="C33" s="1031"/>
      <c r="D33" s="1031"/>
      <c r="E33" s="1031"/>
      <c r="F33" s="1031"/>
      <c r="G33" s="1031"/>
      <c r="H33" s="1031"/>
      <c r="I33" s="1031"/>
      <c r="J33" s="1031"/>
      <c r="K33" s="1031"/>
      <c r="L33" s="1031"/>
      <c r="M33" s="1031"/>
      <c r="N33" s="1031"/>
      <c r="O33" s="1031"/>
      <c r="P33" s="1032"/>
      <c r="Q33" s="1038">
        <v>595</v>
      </c>
      <c r="R33" s="1039"/>
      <c r="S33" s="1039"/>
      <c r="T33" s="1039"/>
      <c r="U33" s="1039"/>
      <c r="V33" s="1039">
        <v>603</v>
      </c>
      <c r="W33" s="1039"/>
      <c r="X33" s="1039"/>
      <c r="Y33" s="1039"/>
      <c r="Z33" s="1039"/>
      <c r="AA33" s="1039">
        <v>17</v>
      </c>
      <c r="AB33" s="1039"/>
      <c r="AC33" s="1039"/>
      <c r="AD33" s="1039"/>
      <c r="AE33" s="1040"/>
      <c r="AF33" s="1035">
        <v>148</v>
      </c>
      <c r="AG33" s="1036"/>
      <c r="AH33" s="1036"/>
      <c r="AI33" s="1036"/>
      <c r="AJ33" s="1037"/>
      <c r="AK33" s="980">
        <v>325</v>
      </c>
      <c r="AL33" s="971"/>
      <c r="AM33" s="971"/>
      <c r="AN33" s="971"/>
      <c r="AO33" s="971"/>
      <c r="AP33" s="971">
        <v>125</v>
      </c>
      <c r="AQ33" s="971"/>
      <c r="AR33" s="971"/>
      <c r="AS33" s="971"/>
      <c r="AT33" s="971"/>
      <c r="AU33" s="971">
        <v>100</v>
      </c>
      <c r="AV33" s="971"/>
      <c r="AW33" s="971"/>
      <c r="AX33" s="971"/>
      <c r="AY33" s="971"/>
      <c r="AZ33" s="1041" t="s">
        <v>568</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926</v>
      </c>
      <c r="AG63" s="959"/>
      <c r="AH63" s="959"/>
      <c r="AI63" s="959"/>
      <c r="AJ63" s="1022"/>
      <c r="AK63" s="1023"/>
      <c r="AL63" s="963"/>
      <c r="AM63" s="963"/>
      <c r="AN63" s="963"/>
      <c r="AO63" s="963"/>
      <c r="AP63" s="959">
        <v>2094</v>
      </c>
      <c r="AQ63" s="959"/>
      <c r="AR63" s="959"/>
      <c r="AS63" s="959"/>
      <c r="AT63" s="959"/>
      <c r="AU63" s="959">
        <v>512</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414</v>
      </c>
      <c r="B66" s="996"/>
      <c r="C66" s="996"/>
      <c r="D66" s="996"/>
      <c r="E66" s="996"/>
      <c r="F66" s="996"/>
      <c r="G66" s="996"/>
      <c r="H66" s="996"/>
      <c r="I66" s="996"/>
      <c r="J66" s="996"/>
      <c r="K66" s="996"/>
      <c r="L66" s="996"/>
      <c r="M66" s="996"/>
      <c r="N66" s="996"/>
      <c r="O66" s="996"/>
      <c r="P66" s="997"/>
      <c r="Q66" s="1001" t="s">
        <v>395</v>
      </c>
      <c r="R66" s="1002"/>
      <c r="S66" s="1002"/>
      <c r="T66" s="1002"/>
      <c r="U66" s="1003"/>
      <c r="V66" s="1001" t="s">
        <v>396</v>
      </c>
      <c r="W66" s="1002"/>
      <c r="X66" s="1002"/>
      <c r="Y66" s="1002"/>
      <c r="Z66" s="1003"/>
      <c r="AA66" s="1001" t="s">
        <v>397</v>
      </c>
      <c r="AB66" s="1002"/>
      <c r="AC66" s="1002"/>
      <c r="AD66" s="1002"/>
      <c r="AE66" s="1003"/>
      <c r="AF66" s="1007" t="s">
        <v>398</v>
      </c>
      <c r="AG66" s="1008"/>
      <c r="AH66" s="1008"/>
      <c r="AI66" s="1008"/>
      <c r="AJ66" s="1009"/>
      <c r="AK66" s="1001" t="s">
        <v>399</v>
      </c>
      <c r="AL66" s="996"/>
      <c r="AM66" s="996"/>
      <c r="AN66" s="996"/>
      <c r="AO66" s="997"/>
      <c r="AP66" s="1001" t="s">
        <v>400</v>
      </c>
      <c r="AQ66" s="1002"/>
      <c r="AR66" s="1002"/>
      <c r="AS66" s="1002"/>
      <c r="AT66" s="1003"/>
      <c r="AU66" s="1001" t="s">
        <v>415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571</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v>0</v>
      </c>
      <c r="AQ68" s="982"/>
      <c r="AR68" s="982"/>
      <c r="AS68" s="982"/>
      <c r="AT68" s="982"/>
      <c r="AU68" s="982" t="s">
        <v>568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572</v>
      </c>
      <c r="C69" s="975"/>
      <c r="D69" s="975"/>
      <c r="E69" s="975"/>
      <c r="F69" s="975"/>
      <c r="G69" s="975"/>
      <c r="H69" s="975"/>
      <c r="I69" s="975"/>
      <c r="J69" s="975"/>
      <c r="K69" s="975"/>
      <c r="L69" s="975"/>
      <c r="M69" s="975"/>
      <c r="N69" s="975"/>
      <c r="O69" s="975"/>
      <c r="P69" s="976"/>
      <c r="Q69" s="977">
        <v>2055</v>
      </c>
      <c r="R69" s="971"/>
      <c r="S69" s="971"/>
      <c r="T69" s="971"/>
      <c r="U69" s="971"/>
      <c r="V69" s="971">
        <v>2042</v>
      </c>
      <c r="W69" s="971"/>
      <c r="X69" s="971"/>
      <c r="Y69" s="971"/>
      <c r="Z69" s="971"/>
      <c r="AA69" s="971">
        <v>13</v>
      </c>
      <c r="AB69" s="971"/>
      <c r="AC69" s="971"/>
      <c r="AD69" s="971"/>
      <c r="AE69" s="971"/>
      <c r="AF69" s="971">
        <v>13</v>
      </c>
      <c r="AG69" s="971"/>
      <c r="AH69" s="971"/>
      <c r="AI69" s="971"/>
      <c r="AJ69" s="971"/>
      <c r="AK69" s="971">
        <v>75</v>
      </c>
      <c r="AL69" s="971"/>
      <c r="AM69" s="971"/>
      <c r="AN69" s="971"/>
      <c r="AO69" s="971"/>
      <c r="AP69" s="971">
        <v>373</v>
      </c>
      <c r="AQ69" s="971"/>
      <c r="AR69" s="971"/>
      <c r="AS69" s="971"/>
      <c r="AT69" s="971"/>
      <c r="AU69" s="971" t="s">
        <v>568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573</v>
      </c>
      <c r="C70" s="975"/>
      <c r="D70" s="975"/>
      <c r="E70" s="975"/>
      <c r="F70" s="975"/>
      <c r="G70" s="975"/>
      <c r="H70" s="975"/>
      <c r="I70" s="975"/>
      <c r="J70" s="975"/>
      <c r="K70" s="975"/>
      <c r="L70" s="975"/>
      <c r="M70" s="975"/>
      <c r="N70" s="975"/>
      <c r="O70" s="975"/>
      <c r="P70" s="976"/>
      <c r="Q70" s="977">
        <v>1703</v>
      </c>
      <c r="R70" s="971"/>
      <c r="S70" s="971"/>
      <c r="T70" s="971"/>
      <c r="U70" s="971"/>
      <c r="V70" s="971">
        <v>1621</v>
      </c>
      <c r="W70" s="971"/>
      <c r="X70" s="971"/>
      <c r="Y70" s="971"/>
      <c r="Z70" s="971"/>
      <c r="AA70" s="971">
        <v>82</v>
      </c>
      <c r="AB70" s="971"/>
      <c r="AC70" s="971"/>
      <c r="AD70" s="971"/>
      <c r="AE70" s="971"/>
      <c r="AF70" s="971">
        <v>78</v>
      </c>
      <c r="AG70" s="971"/>
      <c r="AH70" s="971"/>
      <c r="AI70" s="971"/>
      <c r="AJ70" s="971"/>
      <c r="AK70" s="971">
        <v>52</v>
      </c>
      <c r="AL70" s="971"/>
      <c r="AM70" s="971"/>
      <c r="AN70" s="971"/>
      <c r="AO70" s="971"/>
      <c r="AP70" s="971">
        <v>50</v>
      </c>
      <c r="AQ70" s="971"/>
      <c r="AR70" s="971"/>
      <c r="AS70" s="971"/>
      <c r="AT70" s="971"/>
      <c r="AU70" s="971" t="s">
        <v>568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574</v>
      </c>
      <c r="C71" s="975"/>
      <c r="D71" s="975"/>
      <c r="E71" s="975"/>
      <c r="F71" s="975"/>
      <c r="G71" s="975"/>
      <c r="H71" s="975"/>
      <c r="I71" s="975"/>
      <c r="J71" s="975"/>
      <c r="K71" s="975"/>
      <c r="L71" s="975"/>
      <c r="M71" s="975"/>
      <c r="N71" s="975"/>
      <c r="O71" s="975"/>
      <c r="P71" s="976"/>
      <c r="Q71" s="977">
        <v>84</v>
      </c>
      <c r="R71" s="971"/>
      <c r="S71" s="971"/>
      <c r="T71" s="971"/>
      <c r="U71" s="971"/>
      <c r="V71" s="971">
        <v>79</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582</v>
      </c>
      <c r="AQ71" s="971"/>
      <c r="AR71" s="971"/>
      <c r="AS71" s="971"/>
      <c r="AT71" s="971"/>
      <c r="AU71" s="971" t="s">
        <v>568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575</v>
      </c>
      <c r="C72" s="975"/>
      <c r="D72" s="975"/>
      <c r="E72" s="975"/>
      <c r="F72" s="975"/>
      <c r="G72" s="975"/>
      <c r="H72" s="975"/>
      <c r="I72" s="975"/>
      <c r="J72" s="975"/>
      <c r="K72" s="975"/>
      <c r="L72" s="975"/>
      <c r="M72" s="975"/>
      <c r="N72" s="975"/>
      <c r="O72" s="975"/>
      <c r="P72" s="976"/>
      <c r="Q72" s="977">
        <v>285945</v>
      </c>
      <c r="R72" s="971"/>
      <c r="S72" s="971"/>
      <c r="T72" s="971"/>
      <c r="U72" s="971"/>
      <c r="V72" s="971">
        <v>277863</v>
      </c>
      <c r="W72" s="971"/>
      <c r="X72" s="971"/>
      <c r="Y72" s="971"/>
      <c r="Z72" s="971"/>
      <c r="AA72" s="971">
        <v>8082</v>
      </c>
      <c r="AB72" s="971"/>
      <c r="AC72" s="971"/>
      <c r="AD72" s="971"/>
      <c r="AE72" s="971"/>
      <c r="AF72" s="971">
        <v>8082</v>
      </c>
      <c r="AG72" s="971"/>
      <c r="AH72" s="971"/>
      <c r="AI72" s="971"/>
      <c r="AJ72" s="971"/>
      <c r="AK72" s="971" t="s">
        <v>582</v>
      </c>
      <c r="AL72" s="971"/>
      <c r="AM72" s="971"/>
      <c r="AN72" s="971"/>
      <c r="AO72" s="971"/>
      <c r="AP72" s="971" t="s">
        <v>582</v>
      </c>
      <c r="AQ72" s="971"/>
      <c r="AR72" s="971"/>
      <c r="AS72" s="971"/>
      <c r="AT72" s="971"/>
      <c r="AU72" s="971" t="s">
        <v>568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391</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8503</v>
      </c>
      <c r="AG88" s="959"/>
      <c r="AH88" s="959"/>
      <c r="AI88" s="959"/>
      <c r="AJ88" s="959"/>
      <c r="AK88" s="963"/>
      <c r="AL88" s="963"/>
      <c r="AM88" s="963"/>
      <c r="AN88" s="963"/>
      <c r="AO88" s="963"/>
      <c r="AP88" s="959">
        <v>5</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v>
      </c>
      <c r="CS102" s="953"/>
      <c r="CT102" s="953"/>
      <c r="CU102" s="953"/>
      <c r="CV102" s="954"/>
      <c r="CW102" s="952">
        <v>49</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309</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309</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309</v>
      </c>
      <c r="DR109" s="896"/>
      <c r="DS109" s="896"/>
      <c r="DT109" s="896"/>
      <c r="DU109" s="897"/>
      <c r="DV109" s="898" t="s">
        <v>427</v>
      </c>
      <c r="DW109" s="896"/>
      <c r="DX109" s="896"/>
      <c r="DY109" s="896"/>
      <c r="DZ109" s="929"/>
    </row>
    <row r="110" spans="1:131" s="230" customFormat="1" ht="26.25" customHeight="1">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1084203</v>
      </c>
      <c r="AB110" s="889"/>
      <c r="AC110" s="889"/>
      <c r="AD110" s="889"/>
      <c r="AE110" s="890"/>
      <c r="AF110" s="891">
        <v>1119849</v>
      </c>
      <c r="AG110" s="889"/>
      <c r="AH110" s="889"/>
      <c r="AI110" s="889"/>
      <c r="AJ110" s="890"/>
      <c r="AK110" s="891">
        <v>1266366</v>
      </c>
      <c r="AL110" s="889"/>
      <c r="AM110" s="889"/>
      <c r="AN110" s="889"/>
      <c r="AO110" s="890"/>
      <c r="AP110" s="892">
        <v>24</v>
      </c>
      <c r="AQ110" s="893"/>
      <c r="AR110" s="893"/>
      <c r="AS110" s="893"/>
      <c r="AT110" s="894"/>
      <c r="AU110" s="930" t="s">
        <v>75</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12373681</v>
      </c>
      <c r="BR110" s="842"/>
      <c r="BS110" s="842"/>
      <c r="BT110" s="842"/>
      <c r="BU110" s="842"/>
      <c r="BV110" s="842">
        <v>12236349</v>
      </c>
      <c r="BW110" s="842"/>
      <c r="BX110" s="842"/>
      <c r="BY110" s="842"/>
      <c r="BZ110" s="842"/>
      <c r="CA110" s="842">
        <v>11662468</v>
      </c>
      <c r="CB110" s="842"/>
      <c r="CC110" s="842"/>
      <c r="CD110" s="842"/>
      <c r="CE110" s="842"/>
      <c r="CF110" s="866">
        <v>221.1</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412</v>
      </c>
      <c r="DH110" s="842"/>
      <c r="DI110" s="842"/>
      <c r="DJ110" s="842"/>
      <c r="DK110" s="842"/>
      <c r="DL110" s="842" t="s">
        <v>433</v>
      </c>
      <c r="DM110" s="842"/>
      <c r="DN110" s="842"/>
      <c r="DO110" s="842"/>
      <c r="DP110" s="842"/>
      <c r="DQ110" s="842" t="s">
        <v>230</v>
      </c>
      <c r="DR110" s="842"/>
      <c r="DS110" s="842"/>
      <c r="DT110" s="842"/>
      <c r="DU110" s="842"/>
      <c r="DV110" s="843" t="s">
        <v>433</v>
      </c>
      <c r="DW110" s="843"/>
      <c r="DX110" s="843"/>
      <c r="DY110" s="843"/>
      <c r="DZ110" s="844"/>
    </row>
    <row r="111" spans="1:131" s="230" customFormat="1" ht="26.25" customHeight="1">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230</v>
      </c>
      <c r="AB111" s="919"/>
      <c r="AC111" s="919"/>
      <c r="AD111" s="919"/>
      <c r="AE111" s="920"/>
      <c r="AF111" s="921" t="s">
        <v>433</v>
      </c>
      <c r="AG111" s="919"/>
      <c r="AH111" s="919"/>
      <c r="AI111" s="919"/>
      <c r="AJ111" s="920"/>
      <c r="AK111" s="921" t="s">
        <v>412</v>
      </c>
      <c r="AL111" s="919"/>
      <c r="AM111" s="919"/>
      <c r="AN111" s="919"/>
      <c r="AO111" s="920"/>
      <c r="AP111" s="922" t="s">
        <v>230</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230</v>
      </c>
      <c r="BR111" s="817"/>
      <c r="BS111" s="817"/>
      <c r="BT111" s="817"/>
      <c r="BU111" s="817"/>
      <c r="BV111" s="817" t="s">
        <v>433</v>
      </c>
      <c r="BW111" s="817"/>
      <c r="BX111" s="817"/>
      <c r="BY111" s="817"/>
      <c r="BZ111" s="817"/>
      <c r="CA111" s="817" t="s">
        <v>230</v>
      </c>
      <c r="CB111" s="817"/>
      <c r="CC111" s="817"/>
      <c r="CD111" s="817"/>
      <c r="CE111" s="817"/>
      <c r="CF111" s="875" t="s">
        <v>433</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433</v>
      </c>
      <c r="DH111" s="817"/>
      <c r="DI111" s="817"/>
      <c r="DJ111" s="817"/>
      <c r="DK111" s="817"/>
      <c r="DL111" s="817" t="s">
        <v>433</v>
      </c>
      <c r="DM111" s="817"/>
      <c r="DN111" s="817"/>
      <c r="DO111" s="817"/>
      <c r="DP111" s="817"/>
      <c r="DQ111" s="817" t="s">
        <v>230</v>
      </c>
      <c r="DR111" s="817"/>
      <c r="DS111" s="817"/>
      <c r="DT111" s="817"/>
      <c r="DU111" s="817"/>
      <c r="DV111" s="794" t="s">
        <v>433</v>
      </c>
      <c r="DW111" s="794"/>
      <c r="DX111" s="794"/>
      <c r="DY111" s="794"/>
      <c r="DZ111" s="795"/>
    </row>
    <row r="112" spans="1:131" s="230" customFormat="1" ht="26.25" customHeight="1">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230</v>
      </c>
      <c r="AB112" s="780"/>
      <c r="AC112" s="780"/>
      <c r="AD112" s="780"/>
      <c r="AE112" s="781"/>
      <c r="AF112" s="782" t="s">
        <v>433</v>
      </c>
      <c r="AG112" s="780"/>
      <c r="AH112" s="780"/>
      <c r="AI112" s="780"/>
      <c r="AJ112" s="781"/>
      <c r="AK112" s="782" t="s">
        <v>230</v>
      </c>
      <c r="AL112" s="780"/>
      <c r="AM112" s="780"/>
      <c r="AN112" s="780"/>
      <c r="AO112" s="781"/>
      <c r="AP112" s="824" t="s">
        <v>230</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522961</v>
      </c>
      <c r="BR112" s="817"/>
      <c r="BS112" s="817"/>
      <c r="BT112" s="817"/>
      <c r="BU112" s="817"/>
      <c r="BV112" s="817">
        <v>535473</v>
      </c>
      <c r="BW112" s="817"/>
      <c r="BX112" s="817"/>
      <c r="BY112" s="817"/>
      <c r="BZ112" s="817"/>
      <c r="CA112" s="817">
        <v>237883</v>
      </c>
      <c r="CB112" s="817"/>
      <c r="CC112" s="817"/>
      <c r="CD112" s="817"/>
      <c r="CE112" s="817"/>
      <c r="CF112" s="875">
        <v>4.5</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230</v>
      </c>
      <c r="DH112" s="817"/>
      <c r="DI112" s="817"/>
      <c r="DJ112" s="817"/>
      <c r="DK112" s="817"/>
      <c r="DL112" s="817" t="s">
        <v>230</v>
      </c>
      <c r="DM112" s="817"/>
      <c r="DN112" s="817"/>
      <c r="DO112" s="817"/>
      <c r="DP112" s="817"/>
      <c r="DQ112" s="817" t="s">
        <v>230</v>
      </c>
      <c r="DR112" s="817"/>
      <c r="DS112" s="817"/>
      <c r="DT112" s="817"/>
      <c r="DU112" s="817"/>
      <c r="DV112" s="794" t="s">
        <v>433</v>
      </c>
      <c r="DW112" s="794"/>
      <c r="DX112" s="794"/>
      <c r="DY112" s="794"/>
      <c r="DZ112" s="795"/>
    </row>
    <row r="113" spans="1:130" s="230" customFormat="1" ht="26.25" customHeight="1">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42795</v>
      </c>
      <c r="AB113" s="919"/>
      <c r="AC113" s="919"/>
      <c r="AD113" s="919"/>
      <c r="AE113" s="920"/>
      <c r="AF113" s="921">
        <v>44437</v>
      </c>
      <c r="AG113" s="919"/>
      <c r="AH113" s="919"/>
      <c r="AI113" s="919"/>
      <c r="AJ113" s="920"/>
      <c r="AK113" s="921">
        <v>54515</v>
      </c>
      <c r="AL113" s="919"/>
      <c r="AM113" s="919"/>
      <c r="AN113" s="919"/>
      <c r="AO113" s="920"/>
      <c r="AP113" s="922">
        <v>1</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211404</v>
      </c>
      <c r="BR113" s="817"/>
      <c r="BS113" s="817"/>
      <c r="BT113" s="817"/>
      <c r="BU113" s="817"/>
      <c r="BV113" s="817">
        <v>119036</v>
      </c>
      <c r="BW113" s="817"/>
      <c r="BX113" s="817"/>
      <c r="BY113" s="817"/>
      <c r="BZ113" s="817"/>
      <c r="CA113" s="817">
        <v>65059</v>
      </c>
      <c r="CB113" s="817"/>
      <c r="CC113" s="817"/>
      <c r="CD113" s="817"/>
      <c r="CE113" s="817"/>
      <c r="CF113" s="875">
        <v>1.2</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230</v>
      </c>
      <c r="DH113" s="780"/>
      <c r="DI113" s="780"/>
      <c r="DJ113" s="780"/>
      <c r="DK113" s="781"/>
      <c r="DL113" s="782" t="s">
        <v>433</v>
      </c>
      <c r="DM113" s="780"/>
      <c r="DN113" s="780"/>
      <c r="DO113" s="780"/>
      <c r="DP113" s="781"/>
      <c r="DQ113" s="782" t="s">
        <v>433</v>
      </c>
      <c r="DR113" s="780"/>
      <c r="DS113" s="780"/>
      <c r="DT113" s="780"/>
      <c r="DU113" s="781"/>
      <c r="DV113" s="824" t="s">
        <v>433</v>
      </c>
      <c r="DW113" s="825"/>
      <c r="DX113" s="825"/>
      <c r="DY113" s="825"/>
      <c r="DZ113" s="826"/>
    </row>
    <row r="114" spans="1:130" s="230" customFormat="1" ht="26.25" customHeight="1">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90787</v>
      </c>
      <c r="AB114" s="780"/>
      <c r="AC114" s="780"/>
      <c r="AD114" s="780"/>
      <c r="AE114" s="781"/>
      <c r="AF114" s="782">
        <v>86070</v>
      </c>
      <c r="AG114" s="780"/>
      <c r="AH114" s="780"/>
      <c r="AI114" s="780"/>
      <c r="AJ114" s="781"/>
      <c r="AK114" s="782">
        <v>73174</v>
      </c>
      <c r="AL114" s="780"/>
      <c r="AM114" s="780"/>
      <c r="AN114" s="780"/>
      <c r="AO114" s="781"/>
      <c r="AP114" s="824">
        <v>1.4</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1607072</v>
      </c>
      <c r="BR114" s="817"/>
      <c r="BS114" s="817"/>
      <c r="BT114" s="817"/>
      <c r="BU114" s="817"/>
      <c r="BV114" s="817">
        <v>1709417</v>
      </c>
      <c r="BW114" s="817"/>
      <c r="BX114" s="817"/>
      <c r="BY114" s="817"/>
      <c r="BZ114" s="817"/>
      <c r="CA114" s="817">
        <v>1792358</v>
      </c>
      <c r="CB114" s="817"/>
      <c r="CC114" s="817"/>
      <c r="CD114" s="817"/>
      <c r="CE114" s="817"/>
      <c r="CF114" s="875">
        <v>34</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230</v>
      </c>
      <c r="DH114" s="780"/>
      <c r="DI114" s="780"/>
      <c r="DJ114" s="780"/>
      <c r="DK114" s="781"/>
      <c r="DL114" s="782" t="s">
        <v>230</v>
      </c>
      <c r="DM114" s="780"/>
      <c r="DN114" s="780"/>
      <c r="DO114" s="780"/>
      <c r="DP114" s="781"/>
      <c r="DQ114" s="782" t="s">
        <v>433</v>
      </c>
      <c r="DR114" s="780"/>
      <c r="DS114" s="780"/>
      <c r="DT114" s="780"/>
      <c r="DU114" s="781"/>
      <c r="DV114" s="824" t="s">
        <v>433</v>
      </c>
      <c r="DW114" s="825"/>
      <c r="DX114" s="825"/>
      <c r="DY114" s="825"/>
      <c r="DZ114" s="826"/>
    </row>
    <row r="115" spans="1:130" s="230" customFormat="1" ht="26.25" customHeight="1">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545</v>
      </c>
      <c r="AB115" s="919"/>
      <c r="AC115" s="919"/>
      <c r="AD115" s="919"/>
      <c r="AE115" s="920"/>
      <c r="AF115" s="921">
        <v>461</v>
      </c>
      <c r="AG115" s="919"/>
      <c r="AH115" s="919"/>
      <c r="AI115" s="919"/>
      <c r="AJ115" s="920"/>
      <c r="AK115" s="921">
        <v>454</v>
      </c>
      <c r="AL115" s="919"/>
      <c r="AM115" s="919"/>
      <c r="AN115" s="919"/>
      <c r="AO115" s="920"/>
      <c r="AP115" s="922">
        <v>0</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230</v>
      </c>
      <c r="BR115" s="817"/>
      <c r="BS115" s="817"/>
      <c r="BT115" s="817"/>
      <c r="BU115" s="817"/>
      <c r="BV115" s="817" t="s">
        <v>230</v>
      </c>
      <c r="BW115" s="817"/>
      <c r="BX115" s="817"/>
      <c r="BY115" s="817"/>
      <c r="BZ115" s="817"/>
      <c r="CA115" s="817" t="s">
        <v>230</v>
      </c>
      <c r="CB115" s="817"/>
      <c r="CC115" s="817"/>
      <c r="CD115" s="817"/>
      <c r="CE115" s="817"/>
      <c r="CF115" s="875" t="s">
        <v>230</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230</v>
      </c>
      <c r="DH115" s="780"/>
      <c r="DI115" s="780"/>
      <c r="DJ115" s="780"/>
      <c r="DK115" s="781"/>
      <c r="DL115" s="782" t="s">
        <v>230</v>
      </c>
      <c r="DM115" s="780"/>
      <c r="DN115" s="780"/>
      <c r="DO115" s="780"/>
      <c r="DP115" s="781"/>
      <c r="DQ115" s="782" t="s">
        <v>230</v>
      </c>
      <c r="DR115" s="780"/>
      <c r="DS115" s="780"/>
      <c r="DT115" s="780"/>
      <c r="DU115" s="781"/>
      <c r="DV115" s="824" t="s">
        <v>230</v>
      </c>
      <c r="DW115" s="825"/>
      <c r="DX115" s="825"/>
      <c r="DY115" s="825"/>
      <c r="DZ115" s="826"/>
    </row>
    <row r="116" spans="1:130" s="230" customFormat="1" ht="26.25" customHeight="1">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188</v>
      </c>
      <c r="AB116" s="780"/>
      <c r="AC116" s="780"/>
      <c r="AD116" s="780"/>
      <c r="AE116" s="781"/>
      <c r="AF116" s="782">
        <v>90</v>
      </c>
      <c r="AG116" s="780"/>
      <c r="AH116" s="780"/>
      <c r="AI116" s="780"/>
      <c r="AJ116" s="781"/>
      <c r="AK116" s="782">
        <v>97</v>
      </c>
      <c r="AL116" s="780"/>
      <c r="AM116" s="780"/>
      <c r="AN116" s="780"/>
      <c r="AO116" s="781"/>
      <c r="AP116" s="824">
        <v>0</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230</v>
      </c>
      <c r="BR116" s="817"/>
      <c r="BS116" s="817"/>
      <c r="BT116" s="817"/>
      <c r="BU116" s="817"/>
      <c r="BV116" s="817" t="s">
        <v>433</v>
      </c>
      <c r="BW116" s="817"/>
      <c r="BX116" s="817"/>
      <c r="BY116" s="817"/>
      <c r="BZ116" s="817"/>
      <c r="CA116" s="817" t="s">
        <v>230</v>
      </c>
      <c r="CB116" s="817"/>
      <c r="CC116" s="817"/>
      <c r="CD116" s="817"/>
      <c r="CE116" s="817"/>
      <c r="CF116" s="875" t="s">
        <v>433</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433</v>
      </c>
      <c r="DH116" s="780"/>
      <c r="DI116" s="780"/>
      <c r="DJ116" s="780"/>
      <c r="DK116" s="781"/>
      <c r="DL116" s="782" t="s">
        <v>230</v>
      </c>
      <c r="DM116" s="780"/>
      <c r="DN116" s="780"/>
      <c r="DO116" s="780"/>
      <c r="DP116" s="781"/>
      <c r="DQ116" s="782" t="s">
        <v>433</v>
      </c>
      <c r="DR116" s="780"/>
      <c r="DS116" s="780"/>
      <c r="DT116" s="780"/>
      <c r="DU116" s="781"/>
      <c r="DV116" s="824" t="s">
        <v>433</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1218518</v>
      </c>
      <c r="AB117" s="903"/>
      <c r="AC117" s="903"/>
      <c r="AD117" s="903"/>
      <c r="AE117" s="904"/>
      <c r="AF117" s="905">
        <v>1250907</v>
      </c>
      <c r="AG117" s="903"/>
      <c r="AH117" s="903"/>
      <c r="AI117" s="903"/>
      <c r="AJ117" s="904"/>
      <c r="AK117" s="905">
        <v>1394606</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230</v>
      </c>
      <c r="BR117" s="817"/>
      <c r="BS117" s="817"/>
      <c r="BT117" s="817"/>
      <c r="BU117" s="817"/>
      <c r="BV117" s="817" t="s">
        <v>230</v>
      </c>
      <c r="BW117" s="817"/>
      <c r="BX117" s="817"/>
      <c r="BY117" s="817"/>
      <c r="BZ117" s="817"/>
      <c r="CA117" s="817" t="s">
        <v>230</v>
      </c>
      <c r="CB117" s="817"/>
      <c r="CC117" s="817"/>
      <c r="CD117" s="817"/>
      <c r="CE117" s="817"/>
      <c r="CF117" s="875" t="s">
        <v>230</v>
      </c>
      <c r="CG117" s="876"/>
      <c r="CH117" s="876"/>
      <c r="CI117" s="876"/>
      <c r="CJ117" s="876"/>
      <c r="CK117" s="927"/>
      <c r="CL117" s="821"/>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230</v>
      </c>
      <c r="DH117" s="780"/>
      <c r="DI117" s="780"/>
      <c r="DJ117" s="780"/>
      <c r="DK117" s="781"/>
      <c r="DL117" s="782" t="s">
        <v>230</v>
      </c>
      <c r="DM117" s="780"/>
      <c r="DN117" s="780"/>
      <c r="DO117" s="780"/>
      <c r="DP117" s="781"/>
      <c r="DQ117" s="782" t="s">
        <v>230</v>
      </c>
      <c r="DR117" s="780"/>
      <c r="DS117" s="780"/>
      <c r="DT117" s="780"/>
      <c r="DU117" s="781"/>
      <c r="DV117" s="824" t="s">
        <v>230</v>
      </c>
      <c r="DW117" s="825"/>
      <c r="DX117" s="825"/>
      <c r="DY117" s="825"/>
      <c r="DZ117" s="826"/>
    </row>
    <row r="118" spans="1:130" s="230" customFormat="1" ht="26.25" customHeight="1">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309</v>
      </c>
      <c r="AL118" s="896"/>
      <c r="AM118" s="896"/>
      <c r="AN118" s="896"/>
      <c r="AO118" s="897"/>
      <c r="AP118" s="899" t="s">
        <v>427</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230</v>
      </c>
      <c r="BR118" s="845"/>
      <c r="BS118" s="845"/>
      <c r="BT118" s="845"/>
      <c r="BU118" s="845"/>
      <c r="BV118" s="845" t="s">
        <v>230</v>
      </c>
      <c r="BW118" s="845"/>
      <c r="BX118" s="845"/>
      <c r="BY118" s="845"/>
      <c r="BZ118" s="845"/>
      <c r="CA118" s="845" t="s">
        <v>230</v>
      </c>
      <c r="CB118" s="845"/>
      <c r="CC118" s="845"/>
      <c r="CD118" s="845"/>
      <c r="CE118" s="845"/>
      <c r="CF118" s="875" t="s">
        <v>230</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230</v>
      </c>
      <c r="DH118" s="780"/>
      <c r="DI118" s="780"/>
      <c r="DJ118" s="780"/>
      <c r="DK118" s="781"/>
      <c r="DL118" s="782" t="s">
        <v>230</v>
      </c>
      <c r="DM118" s="780"/>
      <c r="DN118" s="780"/>
      <c r="DO118" s="780"/>
      <c r="DP118" s="781"/>
      <c r="DQ118" s="782" t="s">
        <v>230</v>
      </c>
      <c r="DR118" s="780"/>
      <c r="DS118" s="780"/>
      <c r="DT118" s="780"/>
      <c r="DU118" s="781"/>
      <c r="DV118" s="824" t="s">
        <v>230</v>
      </c>
      <c r="DW118" s="825"/>
      <c r="DX118" s="825"/>
      <c r="DY118" s="825"/>
      <c r="DZ118" s="826"/>
    </row>
    <row r="119" spans="1:130" s="230" customFormat="1" ht="26.25" customHeight="1">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230</v>
      </c>
      <c r="AB119" s="889"/>
      <c r="AC119" s="889"/>
      <c r="AD119" s="889"/>
      <c r="AE119" s="890"/>
      <c r="AF119" s="891" t="s">
        <v>230</v>
      </c>
      <c r="AG119" s="889"/>
      <c r="AH119" s="889"/>
      <c r="AI119" s="889"/>
      <c r="AJ119" s="890"/>
      <c r="AK119" s="891" t="s">
        <v>230</v>
      </c>
      <c r="AL119" s="889"/>
      <c r="AM119" s="889"/>
      <c r="AN119" s="889"/>
      <c r="AO119" s="890"/>
      <c r="AP119" s="892" t="s">
        <v>230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458</v>
      </c>
      <c r="BP119" s="878"/>
      <c r="BQ119" s="879">
        <v>14715118</v>
      </c>
      <c r="BR119" s="845"/>
      <c r="BS119" s="845"/>
      <c r="BT119" s="845"/>
      <c r="BU119" s="845"/>
      <c r="BV119" s="845">
        <v>14600275</v>
      </c>
      <c r="BW119" s="845"/>
      <c r="BX119" s="845"/>
      <c r="BY119" s="845"/>
      <c r="BZ119" s="845"/>
      <c r="CA119" s="845">
        <v>13757768</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230</v>
      </c>
      <c r="DH119" s="764"/>
      <c r="DI119" s="764"/>
      <c r="DJ119" s="764"/>
      <c r="DK119" s="765"/>
      <c r="DL119" s="766" t="s">
        <v>230</v>
      </c>
      <c r="DM119" s="764"/>
      <c r="DN119" s="764"/>
      <c r="DO119" s="764"/>
      <c r="DP119" s="765"/>
      <c r="DQ119" s="766" t="s">
        <v>230</v>
      </c>
      <c r="DR119" s="764"/>
      <c r="DS119" s="764"/>
      <c r="DT119" s="764"/>
      <c r="DU119" s="765"/>
      <c r="DV119" s="848" t="s">
        <v>230</v>
      </c>
      <c r="DW119" s="849"/>
      <c r="DX119" s="849"/>
      <c r="DY119" s="849"/>
      <c r="DZ119" s="850"/>
    </row>
    <row r="120" spans="1:130" s="230" customFormat="1" ht="26.25" customHeight="1">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230</v>
      </c>
      <c r="AB120" s="780"/>
      <c r="AC120" s="780"/>
      <c r="AD120" s="780"/>
      <c r="AE120" s="781"/>
      <c r="AF120" s="782" t="s">
        <v>230</v>
      </c>
      <c r="AG120" s="780"/>
      <c r="AH120" s="780"/>
      <c r="AI120" s="780"/>
      <c r="AJ120" s="781"/>
      <c r="AK120" s="782" t="s">
        <v>230</v>
      </c>
      <c r="AL120" s="780"/>
      <c r="AM120" s="780"/>
      <c r="AN120" s="780"/>
      <c r="AO120" s="781"/>
      <c r="AP120" s="824" t="s">
        <v>230</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5025033</v>
      </c>
      <c r="BR120" s="842"/>
      <c r="BS120" s="842"/>
      <c r="BT120" s="842"/>
      <c r="BU120" s="842"/>
      <c r="BV120" s="842">
        <v>5292623</v>
      </c>
      <c r="BW120" s="842"/>
      <c r="BX120" s="842"/>
      <c r="BY120" s="842"/>
      <c r="BZ120" s="842"/>
      <c r="CA120" s="842">
        <v>5452006</v>
      </c>
      <c r="CB120" s="842"/>
      <c r="CC120" s="842"/>
      <c r="CD120" s="842"/>
      <c r="CE120" s="842"/>
      <c r="CF120" s="866">
        <v>103.4</v>
      </c>
      <c r="CG120" s="867"/>
      <c r="CH120" s="867"/>
      <c r="CI120" s="867"/>
      <c r="CJ120" s="867"/>
      <c r="CK120" s="868" t="s">
        <v>462</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476674</v>
      </c>
      <c r="DH120" s="842"/>
      <c r="DI120" s="842"/>
      <c r="DJ120" s="842"/>
      <c r="DK120" s="842"/>
      <c r="DL120" s="842">
        <v>436915</v>
      </c>
      <c r="DM120" s="842"/>
      <c r="DN120" s="842"/>
      <c r="DO120" s="842"/>
      <c r="DP120" s="842"/>
      <c r="DQ120" s="842">
        <v>173943</v>
      </c>
      <c r="DR120" s="842"/>
      <c r="DS120" s="842"/>
      <c r="DT120" s="842"/>
      <c r="DU120" s="842"/>
      <c r="DV120" s="843">
        <v>3.3</v>
      </c>
      <c r="DW120" s="843"/>
      <c r="DX120" s="843"/>
      <c r="DY120" s="843"/>
      <c r="DZ120" s="844"/>
    </row>
    <row r="121" spans="1:130" s="230" customFormat="1" ht="26.25" customHeight="1">
      <c r="A121" s="820"/>
      <c r="B121" s="821"/>
      <c r="C121" s="863" t="s">
        <v>463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230</v>
      </c>
      <c r="AB121" s="780"/>
      <c r="AC121" s="780"/>
      <c r="AD121" s="780"/>
      <c r="AE121" s="781"/>
      <c r="AF121" s="782" t="s">
        <v>230</v>
      </c>
      <c r="AG121" s="780"/>
      <c r="AH121" s="780"/>
      <c r="AI121" s="780"/>
      <c r="AJ121" s="781"/>
      <c r="AK121" s="782" t="s">
        <v>230</v>
      </c>
      <c r="AL121" s="780"/>
      <c r="AM121" s="780"/>
      <c r="AN121" s="780"/>
      <c r="AO121" s="781"/>
      <c r="AP121" s="824" t="s">
        <v>230</v>
      </c>
      <c r="AQ121" s="825"/>
      <c r="AR121" s="825"/>
      <c r="AS121" s="825"/>
      <c r="AT121" s="826"/>
      <c r="AU121" s="883"/>
      <c r="AV121" s="884"/>
      <c r="AW121" s="884"/>
      <c r="AX121" s="884"/>
      <c r="AY121" s="885"/>
      <c r="AZ121" s="815" t="s">
        <v>464</v>
      </c>
      <c r="BA121" s="752"/>
      <c r="BB121" s="752"/>
      <c r="BC121" s="752"/>
      <c r="BD121" s="752"/>
      <c r="BE121" s="752"/>
      <c r="BF121" s="752"/>
      <c r="BG121" s="752"/>
      <c r="BH121" s="752"/>
      <c r="BI121" s="752"/>
      <c r="BJ121" s="752"/>
      <c r="BK121" s="752"/>
      <c r="BL121" s="752"/>
      <c r="BM121" s="752"/>
      <c r="BN121" s="752"/>
      <c r="BO121" s="752"/>
      <c r="BP121" s="753"/>
      <c r="BQ121" s="816">
        <v>674363</v>
      </c>
      <c r="BR121" s="817"/>
      <c r="BS121" s="817"/>
      <c r="BT121" s="817"/>
      <c r="BU121" s="817"/>
      <c r="BV121" s="817">
        <v>629327</v>
      </c>
      <c r="BW121" s="817"/>
      <c r="BX121" s="817"/>
      <c r="BY121" s="817"/>
      <c r="BZ121" s="817"/>
      <c r="CA121" s="817">
        <v>597532</v>
      </c>
      <c r="CB121" s="817"/>
      <c r="CC121" s="817"/>
      <c r="CD121" s="817"/>
      <c r="CE121" s="817"/>
      <c r="CF121" s="875">
        <v>11.3</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46287</v>
      </c>
      <c r="DH121" s="817"/>
      <c r="DI121" s="817"/>
      <c r="DJ121" s="817"/>
      <c r="DK121" s="817"/>
      <c r="DL121" s="817">
        <v>98558</v>
      </c>
      <c r="DM121" s="817"/>
      <c r="DN121" s="817"/>
      <c r="DO121" s="817"/>
      <c r="DP121" s="817"/>
      <c r="DQ121" s="817">
        <v>63940</v>
      </c>
      <c r="DR121" s="817"/>
      <c r="DS121" s="817"/>
      <c r="DT121" s="817"/>
      <c r="DU121" s="817"/>
      <c r="DV121" s="794">
        <v>1.2</v>
      </c>
      <c r="DW121" s="794"/>
      <c r="DX121" s="794"/>
      <c r="DY121" s="794"/>
      <c r="DZ121" s="795"/>
    </row>
    <row r="122" spans="1:130" s="230" customFormat="1" ht="26.25" customHeight="1">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230</v>
      </c>
      <c r="AB122" s="780"/>
      <c r="AC122" s="780"/>
      <c r="AD122" s="780"/>
      <c r="AE122" s="781"/>
      <c r="AF122" s="782" t="s">
        <v>230</v>
      </c>
      <c r="AG122" s="780"/>
      <c r="AH122" s="780"/>
      <c r="AI122" s="780"/>
      <c r="AJ122" s="781"/>
      <c r="AK122" s="782" t="s">
        <v>230</v>
      </c>
      <c r="AL122" s="780"/>
      <c r="AM122" s="780"/>
      <c r="AN122" s="780"/>
      <c r="AO122" s="781"/>
      <c r="AP122" s="824" t="s">
        <v>230</v>
      </c>
      <c r="AQ122" s="825"/>
      <c r="AR122" s="825"/>
      <c r="AS122" s="825"/>
      <c r="AT122" s="826"/>
      <c r="AU122" s="883"/>
      <c r="AV122" s="884"/>
      <c r="AW122" s="884"/>
      <c r="AX122" s="884"/>
      <c r="AY122" s="885"/>
      <c r="AZ122" s="838" t="s">
        <v>465</v>
      </c>
      <c r="BA122" s="839"/>
      <c r="BB122" s="839"/>
      <c r="BC122" s="839"/>
      <c r="BD122" s="839"/>
      <c r="BE122" s="839"/>
      <c r="BF122" s="839"/>
      <c r="BG122" s="839"/>
      <c r="BH122" s="839"/>
      <c r="BI122" s="839"/>
      <c r="BJ122" s="839"/>
      <c r="BK122" s="839"/>
      <c r="BL122" s="839"/>
      <c r="BM122" s="839"/>
      <c r="BN122" s="839"/>
      <c r="BO122" s="839"/>
      <c r="BP122" s="840"/>
      <c r="BQ122" s="879">
        <v>9678613</v>
      </c>
      <c r="BR122" s="845"/>
      <c r="BS122" s="845"/>
      <c r="BT122" s="845"/>
      <c r="BU122" s="845"/>
      <c r="BV122" s="845">
        <v>9601016</v>
      </c>
      <c r="BW122" s="845"/>
      <c r="BX122" s="845"/>
      <c r="BY122" s="845"/>
      <c r="BZ122" s="845"/>
      <c r="CA122" s="845">
        <v>8988577</v>
      </c>
      <c r="CB122" s="845"/>
      <c r="CC122" s="845"/>
      <c r="CD122" s="845"/>
      <c r="CE122" s="845"/>
      <c r="CF122" s="846">
        <v>170.4</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816" t="s">
        <v>230</v>
      </c>
      <c r="DH122" s="817"/>
      <c r="DI122" s="817"/>
      <c r="DJ122" s="817"/>
      <c r="DK122" s="817"/>
      <c r="DL122" s="817" t="s">
        <v>230</v>
      </c>
      <c r="DM122" s="817"/>
      <c r="DN122" s="817"/>
      <c r="DO122" s="817"/>
      <c r="DP122" s="817"/>
      <c r="DQ122" s="817" t="s">
        <v>230</v>
      </c>
      <c r="DR122" s="817"/>
      <c r="DS122" s="817"/>
      <c r="DT122" s="817"/>
      <c r="DU122" s="817"/>
      <c r="DV122" s="794" t="s">
        <v>230</v>
      </c>
      <c r="DW122" s="794"/>
      <c r="DX122" s="794"/>
      <c r="DY122" s="794"/>
      <c r="DZ122" s="795"/>
    </row>
    <row r="123" spans="1:130" s="230" customFormat="1" ht="26.25" customHeight="1">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230</v>
      </c>
      <c r="AB123" s="780"/>
      <c r="AC123" s="780"/>
      <c r="AD123" s="780"/>
      <c r="AE123" s="781"/>
      <c r="AF123" s="782" t="s">
        <v>230</v>
      </c>
      <c r="AG123" s="780"/>
      <c r="AH123" s="780"/>
      <c r="AI123" s="780"/>
      <c r="AJ123" s="781"/>
      <c r="AK123" s="782" t="s">
        <v>230</v>
      </c>
      <c r="AL123" s="780"/>
      <c r="AM123" s="780"/>
      <c r="AN123" s="780"/>
      <c r="AO123" s="781"/>
      <c r="AP123" s="824" t="s">
        <v>230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466</v>
      </c>
      <c r="BP123" s="878"/>
      <c r="BQ123" s="832">
        <v>15378009</v>
      </c>
      <c r="BR123" s="833"/>
      <c r="BS123" s="833"/>
      <c r="BT123" s="833"/>
      <c r="BU123" s="833"/>
      <c r="BV123" s="833">
        <v>15522966</v>
      </c>
      <c r="BW123" s="833"/>
      <c r="BX123" s="833"/>
      <c r="BY123" s="833"/>
      <c r="BZ123" s="833"/>
      <c r="CA123" s="833">
        <v>15038115</v>
      </c>
      <c r="CB123" s="833"/>
      <c r="CC123" s="833"/>
      <c r="CD123" s="833"/>
      <c r="CE123" s="833"/>
      <c r="CF123" s="748"/>
      <c r="CG123" s="749"/>
      <c r="CH123" s="749"/>
      <c r="CI123" s="749"/>
      <c r="CJ123" s="834"/>
      <c r="CK123" s="869"/>
      <c r="CL123" s="855"/>
      <c r="CM123" s="855"/>
      <c r="CN123" s="855"/>
      <c r="CO123" s="856"/>
      <c r="CP123" s="835" t="s">
        <v>467</v>
      </c>
      <c r="CQ123" s="836"/>
      <c r="CR123" s="836"/>
      <c r="CS123" s="836"/>
      <c r="CT123" s="836"/>
      <c r="CU123" s="836"/>
      <c r="CV123" s="836"/>
      <c r="CW123" s="836"/>
      <c r="CX123" s="836"/>
      <c r="CY123" s="836"/>
      <c r="CZ123" s="836"/>
      <c r="DA123" s="836"/>
      <c r="DB123" s="836"/>
      <c r="DC123" s="836"/>
      <c r="DD123" s="836"/>
      <c r="DE123" s="836"/>
      <c r="DF123" s="837"/>
      <c r="DG123" s="779" t="s">
        <v>230</v>
      </c>
      <c r="DH123" s="780"/>
      <c r="DI123" s="780"/>
      <c r="DJ123" s="780"/>
      <c r="DK123" s="781"/>
      <c r="DL123" s="782" t="s">
        <v>230</v>
      </c>
      <c r="DM123" s="780"/>
      <c r="DN123" s="780"/>
      <c r="DO123" s="780"/>
      <c r="DP123" s="781"/>
      <c r="DQ123" s="782" t="s">
        <v>230</v>
      </c>
      <c r="DR123" s="780"/>
      <c r="DS123" s="780"/>
      <c r="DT123" s="780"/>
      <c r="DU123" s="781"/>
      <c r="DV123" s="824" t="s">
        <v>230</v>
      </c>
      <c r="DW123" s="825"/>
      <c r="DX123" s="825"/>
      <c r="DY123" s="825"/>
      <c r="DZ123" s="826"/>
    </row>
    <row r="124" spans="1:130" s="230" customFormat="1" ht="26.25" customHeight="1" thickBot="1">
      <c r="A124" s="820"/>
      <c r="B124" s="821"/>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230</v>
      </c>
      <c r="AB124" s="780"/>
      <c r="AC124" s="780"/>
      <c r="AD124" s="780"/>
      <c r="AE124" s="781"/>
      <c r="AF124" s="782" t="s">
        <v>230</v>
      </c>
      <c r="AG124" s="780"/>
      <c r="AH124" s="780"/>
      <c r="AI124" s="780"/>
      <c r="AJ124" s="781"/>
      <c r="AK124" s="782" t="s">
        <v>230</v>
      </c>
      <c r="AL124" s="780"/>
      <c r="AM124" s="780"/>
      <c r="AN124" s="780"/>
      <c r="AO124" s="781"/>
      <c r="AP124" s="824" t="s">
        <v>230</v>
      </c>
      <c r="AQ124" s="825"/>
      <c r="AR124" s="825"/>
      <c r="AS124" s="825"/>
      <c r="AT124" s="826"/>
      <c r="AU124" s="827" t="s">
        <v>468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230</v>
      </c>
      <c r="BR124" s="831"/>
      <c r="BS124" s="831"/>
      <c r="BT124" s="831"/>
      <c r="BU124" s="831"/>
      <c r="BV124" s="831" t="s">
        <v>230</v>
      </c>
      <c r="BW124" s="831"/>
      <c r="BX124" s="831"/>
      <c r="BY124" s="831"/>
      <c r="BZ124" s="831"/>
      <c r="CA124" s="831" t="s">
        <v>230</v>
      </c>
      <c r="CB124" s="831"/>
      <c r="CC124" s="831"/>
      <c r="CD124" s="831"/>
      <c r="CE124" s="831"/>
      <c r="CF124" s="726"/>
      <c r="CG124" s="727"/>
      <c r="CH124" s="727"/>
      <c r="CI124" s="727"/>
      <c r="CJ124" s="862"/>
      <c r="CK124" s="870"/>
      <c r="CL124" s="870"/>
      <c r="CM124" s="870"/>
      <c r="CN124" s="870"/>
      <c r="CO124" s="871"/>
      <c r="CP124" s="835" t="s">
        <v>469</v>
      </c>
      <c r="CQ124" s="836"/>
      <c r="CR124" s="836"/>
      <c r="CS124" s="836"/>
      <c r="CT124" s="836"/>
      <c r="CU124" s="836"/>
      <c r="CV124" s="836"/>
      <c r="CW124" s="836"/>
      <c r="CX124" s="836"/>
      <c r="CY124" s="836"/>
      <c r="CZ124" s="836"/>
      <c r="DA124" s="836"/>
      <c r="DB124" s="836"/>
      <c r="DC124" s="836"/>
      <c r="DD124" s="836"/>
      <c r="DE124" s="836"/>
      <c r="DF124" s="837"/>
      <c r="DG124" s="763" t="s">
        <v>230</v>
      </c>
      <c r="DH124" s="764"/>
      <c r="DI124" s="764"/>
      <c r="DJ124" s="764"/>
      <c r="DK124" s="765"/>
      <c r="DL124" s="766" t="s">
        <v>230</v>
      </c>
      <c r="DM124" s="764"/>
      <c r="DN124" s="764"/>
      <c r="DO124" s="764"/>
      <c r="DP124" s="765"/>
      <c r="DQ124" s="766" t="s">
        <v>230</v>
      </c>
      <c r="DR124" s="764"/>
      <c r="DS124" s="764"/>
      <c r="DT124" s="764"/>
      <c r="DU124" s="765"/>
      <c r="DV124" s="848" t="s">
        <v>230</v>
      </c>
      <c r="DW124" s="849"/>
      <c r="DX124" s="849"/>
      <c r="DY124" s="849"/>
      <c r="DZ124" s="850"/>
    </row>
    <row r="125" spans="1:130" s="230" customFormat="1" ht="26.25" customHeight="1">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230</v>
      </c>
      <c r="AB125" s="780"/>
      <c r="AC125" s="780"/>
      <c r="AD125" s="780"/>
      <c r="AE125" s="781"/>
      <c r="AF125" s="782" t="s">
        <v>230</v>
      </c>
      <c r="AG125" s="780"/>
      <c r="AH125" s="780"/>
      <c r="AI125" s="780"/>
      <c r="AJ125" s="781"/>
      <c r="AK125" s="782" t="s">
        <v>230</v>
      </c>
      <c r="AL125" s="780"/>
      <c r="AM125" s="780"/>
      <c r="AN125" s="780"/>
      <c r="AO125" s="781"/>
      <c r="AP125" s="824" t="s">
        <v>230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470</v>
      </c>
      <c r="CL125" s="852"/>
      <c r="CM125" s="852"/>
      <c r="CN125" s="852"/>
      <c r="CO125" s="853"/>
      <c r="CP125" s="860" t="s">
        <v>471</v>
      </c>
      <c r="CQ125" s="808"/>
      <c r="CR125" s="808"/>
      <c r="CS125" s="808"/>
      <c r="CT125" s="808"/>
      <c r="CU125" s="808"/>
      <c r="CV125" s="808"/>
      <c r="CW125" s="808"/>
      <c r="CX125" s="808"/>
      <c r="CY125" s="808"/>
      <c r="CZ125" s="808"/>
      <c r="DA125" s="808"/>
      <c r="DB125" s="808"/>
      <c r="DC125" s="808"/>
      <c r="DD125" s="808"/>
      <c r="DE125" s="808"/>
      <c r="DF125" s="809"/>
      <c r="DG125" s="861" t="s">
        <v>230</v>
      </c>
      <c r="DH125" s="842"/>
      <c r="DI125" s="842"/>
      <c r="DJ125" s="842"/>
      <c r="DK125" s="842"/>
      <c r="DL125" s="842" t="s">
        <v>230</v>
      </c>
      <c r="DM125" s="842"/>
      <c r="DN125" s="842"/>
      <c r="DO125" s="842"/>
      <c r="DP125" s="842"/>
      <c r="DQ125" s="842" t="s">
        <v>230</v>
      </c>
      <c r="DR125" s="842"/>
      <c r="DS125" s="842"/>
      <c r="DT125" s="842"/>
      <c r="DU125" s="842"/>
      <c r="DV125" s="843" t="s">
        <v>230</v>
      </c>
      <c r="DW125" s="843"/>
      <c r="DX125" s="843"/>
      <c r="DY125" s="843"/>
      <c r="DZ125" s="844"/>
    </row>
    <row r="126" spans="1:130" s="230" customFormat="1" ht="26.25" customHeight="1" thickBot="1">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230</v>
      </c>
      <c r="AB126" s="780"/>
      <c r="AC126" s="780"/>
      <c r="AD126" s="780"/>
      <c r="AE126" s="781"/>
      <c r="AF126" s="782" t="s">
        <v>230</v>
      </c>
      <c r="AG126" s="780"/>
      <c r="AH126" s="780"/>
      <c r="AI126" s="780"/>
      <c r="AJ126" s="781"/>
      <c r="AK126" s="782" t="s">
        <v>230</v>
      </c>
      <c r="AL126" s="780"/>
      <c r="AM126" s="780"/>
      <c r="AN126" s="780"/>
      <c r="AO126" s="781"/>
      <c r="AP126" s="824" t="s">
        <v>230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472</v>
      </c>
      <c r="CQ126" s="752"/>
      <c r="CR126" s="752"/>
      <c r="CS126" s="752"/>
      <c r="CT126" s="752"/>
      <c r="CU126" s="752"/>
      <c r="CV126" s="752"/>
      <c r="CW126" s="752"/>
      <c r="CX126" s="752"/>
      <c r="CY126" s="752"/>
      <c r="CZ126" s="752"/>
      <c r="DA126" s="752"/>
      <c r="DB126" s="752"/>
      <c r="DC126" s="752"/>
      <c r="DD126" s="752"/>
      <c r="DE126" s="752"/>
      <c r="DF126" s="753"/>
      <c r="DG126" s="816" t="s">
        <v>230</v>
      </c>
      <c r="DH126" s="817"/>
      <c r="DI126" s="817"/>
      <c r="DJ126" s="817"/>
      <c r="DK126" s="817"/>
      <c r="DL126" s="817" t="s">
        <v>230</v>
      </c>
      <c r="DM126" s="817"/>
      <c r="DN126" s="817"/>
      <c r="DO126" s="817"/>
      <c r="DP126" s="817"/>
      <c r="DQ126" s="817" t="s">
        <v>230</v>
      </c>
      <c r="DR126" s="817"/>
      <c r="DS126" s="817"/>
      <c r="DT126" s="817"/>
      <c r="DU126" s="817"/>
      <c r="DV126" s="794" t="s">
        <v>230</v>
      </c>
      <c r="DW126" s="794"/>
      <c r="DX126" s="794"/>
      <c r="DY126" s="794"/>
      <c r="DZ126" s="795"/>
    </row>
    <row r="127" spans="1:130" s="230" customFormat="1" ht="26.25" customHeight="1">
      <c r="A127" s="822"/>
      <c r="B127" s="823"/>
      <c r="C127" s="838" t="s">
        <v>473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545</v>
      </c>
      <c r="AB127" s="780"/>
      <c r="AC127" s="780"/>
      <c r="AD127" s="780"/>
      <c r="AE127" s="781"/>
      <c r="AF127" s="782">
        <v>461</v>
      </c>
      <c r="AG127" s="780"/>
      <c r="AH127" s="780"/>
      <c r="AI127" s="780"/>
      <c r="AJ127" s="781"/>
      <c r="AK127" s="782">
        <v>454</v>
      </c>
      <c r="AL127" s="780"/>
      <c r="AM127" s="780"/>
      <c r="AN127" s="780"/>
      <c r="AO127" s="781"/>
      <c r="AP127" s="824">
        <v>0</v>
      </c>
      <c r="AQ127" s="825"/>
      <c r="AR127" s="825"/>
      <c r="AS127" s="825"/>
      <c r="AT127" s="826"/>
      <c r="AU127" s="232"/>
      <c r="AV127" s="232"/>
      <c r="AW127" s="232"/>
      <c r="AX127" s="841" t="s">
        <v>474</v>
      </c>
      <c r="AY127" s="812"/>
      <c r="AZ127" s="812"/>
      <c r="BA127" s="812"/>
      <c r="BB127" s="812"/>
      <c r="BC127" s="812"/>
      <c r="BD127" s="812"/>
      <c r="BE127" s="813"/>
      <c r="BF127" s="811" t="s">
        <v>475</v>
      </c>
      <c r="BG127" s="812"/>
      <c r="BH127" s="812"/>
      <c r="BI127" s="812"/>
      <c r="BJ127" s="812"/>
      <c r="BK127" s="812"/>
      <c r="BL127" s="813"/>
      <c r="BM127" s="811" t="s">
        <v>476</v>
      </c>
      <c r="BN127" s="812"/>
      <c r="BO127" s="812"/>
      <c r="BP127" s="812"/>
      <c r="BQ127" s="812"/>
      <c r="BR127" s="812"/>
      <c r="BS127" s="813"/>
      <c r="BT127" s="811" t="s">
        <v>477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478</v>
      </c>
      <c r="CQ127" s="752"/>
      <c r="CR127" s="752"/>
      <c r="CS127" s="752"/>
      <c r="CT127" s="752"/>
      <c r="CU127" s="752"/>
      <c r="CV127" s="752"/>
      <c r="CW127" s="752"/>
      <c r="CX127" s="752"/>
      <c r="CY127" s="752"/>
      <c r="CZ127" s="752"/>
      <c r="DA127" s="752"/>
      <c r="DB127" s="752"/>
      <c r="DC127" s="752"/>
      <c r="DD127" s="752"/>
      <c r="DE127" s="752"/>
      <c r="DF127" s="753"/>
      <c r="DG127" s="816" t="s">
        <v>230</v>
      </c>
      <c r="DH127" s="817"/>
      <c r="DI127" s="817"/>
      <c r="DJ127" s="817"/>
      <c r="DK127" s="817"/>
      <c r="DL127" s="817" t="s">
        <v>230</v>
      </c>
      <c r="DM127" s="817"/>
      <c r="DN127" s="817"/>
      <c r="DO127" s="817"/>
      <c r="DP127" s="817"/>
      <c r="DQ127" s="817" t="s">
        <v>230</v>
      </c>
      <c r="DR127" s="817"/>
      <c r="DS127" s="817"/>
      <c r="DT127" s="817"/>
      <c r="DU127" s="817"/>
      <c r="DV127" s="794" t="s">
        <v>230</v>
      </c>
      <c r="DW127" s="794"/>
      <c r="DX127" s="794"/>
      <c r="DY127" s="794"/>
      <c r="DZ127" s="795"/>
    </row>
    <row r="128" spans="1:130" s="230" customFormat="1" ht="26.25" customHeight="1" thickBot="1">
      <c r="A128" s="796" t="s">
        <v>479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480</v>
      </c>
      <c r="X128" s="798"/>
      <c r="Y128" s="798"/>
      <c r="Z128" s="799"/>
      <c r="AA128" s="800">
        <v>66648</v>
      </c>
      <c r="AB128" s="801"/>
      <c r="AC128" s="801"/>
      <c r="AD128" s="801"/>
      <c r="AE128" s="802"/>
      <c r="AF128" s="803">
        <v>63135</v>
      </c>
      <c r="AG128" s="801"/>
      <c r="AH128" s="801"/>
      <c r="AI128" s="801"/>
      <c r="AJ128" s="802"/>
      <c r="AK128" s="803">
        <v>52138</v>
      </c>
      <c r="AL128" s="801"/>
      <c r="AM128" s="801"/>
      <c r="AN128" s="801"/>
      <c r="AO128" s="802"/>
      <c r="AP128" s="804"/>
      <c r="AQ128" s="805"/>
      <c r="AR128" s="805"/>
      <c r="AS128" s="805"/>
      <c r="AT128" s="806"/>
      <c r="AU128" s="232"/>
      <c r="AV128" s="232"/>
      <c r="AW128" s="232"/>
      <c r="AX128" s="807" t="s">
        <v>481</v>
      </c>
      <c r="AY128" s="808"/>
      <c r="AZ128" s="808"/>
      <c r="BA128" s="808"/>
      <c r="BB128" s="808"/>
      <c r="BC128" s="808"/>
      <c r="BD128" s="808"/>
      <c r="BE128" s="809"/>
      <c r="BF128" s="786" t="s">
        <v>230</v>
      </c>
      <c r="BG128" s="787"/>
      <c r="BH128" s="787"/>
      <c r="BI128" s="787"/>
      <c r="BJ128" s="787"/>
      <c r="BK128" s="787"/>
      <c r="BL128" s="810"/>
      <c r="BM128" s="786">
        <v>14.36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482</v>
      </c>
      <c r="CQ128" s="730"/>
      <c r="CR128" s="730"/>
      <c r="CS128" s="730"/>
      <c r="CT128" s="730"/>
      <c r="CU128" s="730"/>
      <c r="CV128" s="730"/>
      <c r="CW128" s="730"/>
      <c r="CX128" s="730"/>
      <c r="CY128" s="730"/>
      <c r="CZ128" s="730"/>
      <c r="DA128" s="730"/>
      <c r="DB128" s="730"/>
      <c r="DC128" s="730"/>
      <c r="DD128" s="730"/>
      <c r="DE128" s="730"/>
      <c r="DF128" s="731"/>
      <c r="DG128" s="790" t="s">
        <v>230</v>
      </c>
      <c r="DH128" s="791"/>
      <c r="DI128" s="791"/>
      <c r="DJ128" s="791"/>
      <c r="DK128" s="791"/>
      <c r="DL128" s="791" t="s">
        <v>230</v>
      </c>
      <c r="DM128" s="791"/>
      <c r="DN128" s="791"/>
      <c r="DO128" s="791"/>
      <c r="DP128" s="791"/>
      <c r="DQ128" s="791" t="s">
        <v>230</v>
      </c>
      <c r="DR128" s="791"/>
      <c r="DS128" s="791"/>
      <c r="DT128" s="791"/>
      <c r="DU128" s="791"/>
      <c r="DV128" s="792" t="s">
        <v>230</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483</v>
      </c>
      <c r="X129" s="777"/>
      <c r="Y129" s="777"/>
      <c r="Z129" s="778"/>
      <c r="AA129" s="779">
        <v>5990122</v>
      </c>
      <c r="AB129" s="780"/>
      <c r="AC129" s="780"/>
      <c r="AD129" s="780"/>
      <c r="AE129" s="781"/>
      <c r="AF129" s="782">
        <v>6341096</v>
      </c>
      <c r="AG129" s="780"/>
      <c r="AH129" s="780"/>
      <c r="AI129" s="780"/>
      <c r="AJ129" s="781"/>
      <c r="AK129" s="782">
        <v>6186906</v>
      </c>
      <c r="AL129" s="780"/>
      <c r="AM129" s="780"/>
      <c r="AN129" s="780"/>
      <c r="AO129" s="781"/>
      <c r="AP129" s="783"/>
      <c r="AQ129" s="784"/>
      <c r="AR129" s="784"/>
      <c r="AS129" s="784"/>
      <c r="AT129" s="785"/>
      <c r="AU129" s="233"/>
      <c r="AV129" s="233"/>
      <c r="AW129" s="233"/>
      <c r="AX129" s="751" t="s">
        <v>484</v>
      </c>
      <c r="AY129" s="752"/>
      <c r="AZ129" s="752"/>
      <c r="BA129" s="752"/>
      <c r="BB129" s="752"/>
      <c r="BC129" s="752"/>
      <c r="BD129" s="752"/>
      <c r="BE129" s="753"/>
      <c r="BF129" s="770" t="s">
        <v>230</v>
      </c>
      <c r="BG129" s="771"/>
      <c r="BH129" s="771"/>
      <c r="BI129" s="771"/>
      <c r="BJ129" s="771"/>
      <c r="BK129" s="771"/>
      <c r="BL129" s="772"/>
      <c r="BM129" s="770">
        <v>19.36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486</v>
      </c>
      <c r="X130" s="777"/>
      <c r="Y130" s="777"/>
      <c r="Z130" s="778"/>
      <c r="AA130" s="779">
        <v>798495</v>
      </c>
      <c r="AB130" s="780"/>
      <c r="AC130" s="780"/>
      <c r="AD130" s="780"/>
      <c r="AE130" s="781"/>
      <c r="AF130" s="782">
        <v>819275</v>
      </c>
      <c r="AG130" s="780"/>
      <c r="AH130" s="780"/>
      <c r="AI130" s="780"/>
      <c r="AJ130" s="781"/>
      <c r="AK130" s="782">
        <v>912382</v>
      </c>
      <c r="AL130" s="780"/>
      <c r="AM130" s="780"/>
      <c r="AN130" s="780"/>
      <c r="AO130" s="781"/>
      <c r="AP130" s="783"/>
      <c r="AQ130" s="784"/>
      <c r="AR130" s="784"/>
      <c r="AS130" s="784"/>
      <c r="AT130" s="785"/>
      <c r="AU130" s="233"/>
      <c r="AV130" s="233"/>
      <c r="AW130" s="233"/>
      <c r="AX130" s="751" t="s">
        <v>487</v>
      </c>
      <c r="AY130" s="752"/>
      <c r="AZ130" s="752"/>
      <c r="BA130" s="752"/>
      <c r="BB130" s="752"/>
      <c r="BC130" s="752"/>
      <c r="BD130" s="752"/>
      <c r="BE130" s="753"/>
      <c r="BF130" s="754">
        <v>7.2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488</v>
      </c>
      <c r="X131" s="761"/>
      <c r="Y131" s="761"/>
      <c r="Z131" s="762"/>
      <c r="AA131" s="763">
        <v>5191627</v>
      </c>
      <c r="AB131" s="764"/>
      <c r="AC131" s="764"/>
      <c r="AD131" s="764"/>
      <c r="AE131" s="765"/>
      <c r="AF131" s="766">
        <v>5521821</v>
      </c>
      <c r="AG131" s="764"/>
      <c r="AH131" s="764"/>
      <c r="AI131" s="764"/>
      <c r="AJ131" s="765"/>
      <c r="AK131" s="766">
        <v>5274524</v>
      </c>
      <c r="AL131" s="764"/>
      <c r="AM131" s="764"/>
      <c r="AN131" s="764"/>
      <c r="AO131" s="765"/>
      <c r="AP131" s="767"/>
      <c r="AQ131" s="768"/>
      <c r="AR131" s="768"/>
      <c r="AS131" s="768"/>
      <c r="AT131" s="769"/>
      <c r="AU131" s="233"/>
      <c r="AV131" s="233"/>
      <c r="AW131" s="233"/>
      <c r="AX131" s="729" t="s">
        <v>489</v>
      </c>
      <c r="AY131" s="730"/>
      <c r="AZ131" s="730"/>
      <c r="BA131" s="730"/>
      <c r="BB131" s="730"/>
      <c r="BC131" s="730"/>
      <c r="BD131" s="730"/>
      <c r="BE131" s="731"/>
      <c r="BF131" s="732" t="s">
        <v>230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491</v>
      </c>
      <c r="W132" s="742"/>
      <c r="X132" s="742"/>
      <c r="Y132" s="742"/>
      <c r="Z132" s="743"/>
      <c r="AA132" s="744">
        <v>6.8066330649999998</v>
      </c>
      <c r="AB132" s="745"/>
      <c r="AC132" s="745"/>
      <c r="AD132" s="745"/>
      <c r="AE132" s="746"/>
      <c r="AF132" s="747">
        <v>6.6734687709999996</v>
      </c>
      <c r="AG132" s="745"/>
      <c r="AH132" s="745"/>
      <c r="AI132" s="745"/>
      <c r="AJ132" s="746"/>
      <c r="AK132" s="747">
        <v>8.1540248940000009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492</v>
      </c>
      <c r="W133" s="721"/>
      <c r="X133" s="721"/>
      <c r="Y133" s="721"/>
      <c r="Z133" s="722"/>
      <c r="AA133" s="723">
        <v>6.1</v>
      </c>
      <c r="AB133" s="724"/>
      <c r="AC133" s="724"/>
      <c r="AD133" s="724"/>
      <c r="AE133" s="725"/>
      <c r="AF133" s="723">
        <v>6.5</v>
      </c>
      <c r="AG133" s="724"/>
      <c r="AH133" s="724"/>
      <c r="AI133" s="724"/>
      <c r="AJ133" s="725"/>
      <c r="AK133" s="723">
        <v>7.2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ByaJYfnA9fDLMAZtUfuTmtrXZQWI7bE1Y7KUugm7eW5G6exR4hUyaTE2ggDlAbvElXlXddf/OPnCuvjOgJRRQ==" saltValue="QoG7is3fXFvVmz04yd8S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xLZAa5ngi4NFRaKdBRdrv96gIMSbBDJCOE9LLZFEZjmgK9S0vgYg7MrtMxHuCq6St1EiEtB4KCvxs77m04mm6Q==" saltValue="vYsnV3fB1doQv65S0lIO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GElF2L+telnGcNLteaNMgSg8WzuqOaHhzDku+I8s40c52f9m22jMIu/wpzm2xAYC/mJ/+U7nmJYQXGPsVUXIA==" saltValue="g40mkOE+dhF4EtK/8Og7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496</v>
      </c>
      <c r="AP7" s="272"/>
      <c r="AQ7" s="273" t="s">
        <v>497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498</v>
      </c>
      <c r="AQ8" s="279" t="s">
        <v>499</v>
      </c>
      <c r="AR8" s="280" t="s">
        <v>500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501</v>
      </c>
      <c r="AL9" s="1131"/>
      <c r="AM9" s="1131"/>
      <c r="AN9" s="1132"/>
      <c r="AO9" s="281">
        <v>1627341</v>
      </c>
      <c r="AP9" s="281">
        <v>114272</v>
      </c>
      <c r="AQ9" s="282">
        <v>108757</v>
      </c>
      <c r="AR9" s="283">
        <v>5.0999999999999996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502</v>
      </c>
      <c r="AL10" s="1131"/>
      <c r="AM10" s="1131"/>
      <c r="AN10" s="1132"/>
      <c r="AO10" s="284">
        <v>200267</v>
      </c>
      <c r="AP10" s="284">
        <v>14063</v>
      </c>
      <c r="AQ10" s="285">
        <v>15108</v>
      </c>
      <c r="AR10" s="286">
        <v>-6.9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503</v>
      </c>
      <c r="AL11" s="1131"/>
      <c r="AM11" s="1131"/>
      <c r="AN11" s="1132"/>
      <c r="AO11" s="284" t="s">
        <v>504</v>
      </c>
      <c r="AP11" s="284" t="s">
        <v>504</v>
      </c>
      <c r="AQ11" s="285">
        <v>1414</v>
      </c>
      <c r="AR11" s="286" t="s">
        <v>504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505</v>
      </c>
      <c r="AL12" s="1131"/>
      <c r="AM12" s="1131"/>
      <c r="AN12" s="1132"/>
      <c r="AO12" s="284" t="s">
        <v>504</v>
      </c>
      <c r="AP12" s="284" t="s">
        <v>504</v>
      </c>
      <c r="AQ12" s="285">
        <v>40</v>
      </c>
      <c r="AR12" s="286" t="s">
        <v>504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506</v>
      </c>
      <c r="AL13" s="1131"/>
      <c r="AM13" s="1131"/>
      <c r="AN13" s="1132"/>
      <c r="AO13" s="284">
        <v>86502</v>
      </c>
      <c r="AP13" s="284">
        <v>6074</v>
      </c>
      <c r="AQ13" s="285">
        <v>4611</v>
      </c>
      <c r="AR13" s="286">
        <v>31.7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507</v>
      </c>
      <c r="AL14" s="1131"/>
      <c r="AM14" s="1131"/>
      <c r="AN14" s="1132"/>
      <c r="AO14" s="284">
        <v>125130</v>
      </c>
      <c r="AP14" s="284">
        <v>8787</v>
      </c>
      <c r="AQ14" s="285">
        <v>2427</v>
      </c>
      <c r="AR14" s="286">
        <v>262.10000000000002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508</v>
      </c>
      <c r="AL15" s="1134"/>
      <c r="AM15" s="1134"/>
      <c r="AN15" s="1135"/>
      <c r="AO15" s="284">
        <v>-118703</v>
      </c>
      <c r="AP15" s="284">
        <v>-8335</v>
      </c>
      <c r="AQ15" s="285">
        <v>-7785</v>
      </c>
      <c r="AR15" s="286">
        <v>7.1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1920537</v>
      </c>
      <c r="AP16" s="284">
        <v>134860</v>
      </c>
      <c r="AQ16" s="285">
        <v>124572</v>
      </c>
      <c r="AR16" s="286">
        <v>8.3000000000000007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513</v>
      </c>
      <c r="AL21" s="1137"/>
      <c r="AM21" s="1137"/>
      <c r="AN21" s="1138"/>
      <c r="AO21" s="297">
        <v>11.38</v>
      </c>
      <c r="AP21" s="298">
        <v>10.78</v>
      </c>
      <c r="AQ21" s="299">
        <v>0.6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514</v>
      </c>
      <c r="AL22" s="1137"/>
      <c r="AM22" s="1137"/>
      <c r="AN22" s="1138"/>
      <c r="AO22" s="302">
        <v>96.1</v>
      </c>
      <c r="AP22" s="303">
        <v>96.3</v>
      </c>
      <c r="AQ22" s="304">
        <v>-0.2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515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496</v>
      </c>
      <c r="AP30" s="272"/>
      <c r="AQ30" s="273" t="s">
        <v>497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498</v>
      </c>
      <c r="AQ31" s="279" t="s">
        <v>499</v>
      </c>
      <c r="AR31" s="280" t="s">
        <v>500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518</v>
      </c>
      <c r="AL32" s="1121"/>
      <c r="AM32" s="1121"/>
      <c r="AN32" s="1122"/>
      <c r="AO32" s="312">
        <v>1266366</v>
      </c>
      <c r="AP32" s="312">
        <v>88924</v>
      </c>
      <c r="AQ32" s="313">
        <v>62543</v>
      </c>
      <c r="AR32" s="314">
        <v>42.2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519</v>
      </c>
      <c r="AL33" s="1121"/>
      <c r="AM33" s="1121"/>
      <c r="AN33" s="1122"/>
      <c r="AO33" s="312" t="s">
        <v>504</v>
      </c>
      <c r="AP33" s="312" t="s">
        <v>504</v>
      </c>
      <c r="AQ33" s="313" t="s">
        <v>504</v>
      </c>
      <c r="AR33" s="314" t="s">
        <v>504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520</v>
      </c>
      <c r="AL34" s="1121"/>
      <c r="AM34" s="1121"/>
      <c r="AN34" s="1122"/>
      <c r="AO34" s="312" t="s">
        <v>504</v>
      </c>
      <c r="AP34" s="312" t="s">
        <v>504</v>
      </c>
      <c r="AQ34" s="313" t="s">
        <v>504</v>
      </c>
      <c r="AR34" s="314" t="s">
        <v>504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521</v>
      </c>
      <c r="AL35" s="1121"/>
      <c r="AM35" s="1121"/>
      <c r="AN35" s="1122"/>
      <c r="AO35" s="312">
        <v>54515</v>
      </c>
      <c r="AP35" s="312">
        <v>3828</v>
      </c>
      <c r="AQ35" s="313">
        <v>16620</v>
      </c>
      <c r="AR35" s="314">
        <v>-77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522</v>
      </c>
      <c r="AL36" s="1121"/>
      <c r="AM36" s="1121"/>
      <c r="AN36" s="1122"/>
      <c r="AO36" s="312">
        <v>73174</v>
      </c>
      <c r="AP36" s="312">
        <v>5138</v>
      </c>
      <c r="AQ36" s="313">
        <v>3562</v>
      </c>
      <c r="AR36" s="314">
        <v>44.2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523</v>
      </c>
      <c r="AL37" s="1121"/>
      <c r="AM37" s="1121"/>
      <c r="AN37" s="1122"/>
      <c r="AO37" s="312">
        <v>454</v>
      </c>
      <c r="AP37" s="312">
        <v>32</v>
      </c>
      <c r="AQ37" s="313">
        <v>625</v>
      </c>
      <c r="AR37" s="314">
        <v>-94.9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524</v>
      </c>
      <c r="AL38" s="1124"/>
      <c r="AM38" s="1124"/>
      <c r="AN38" s="1125"/>
      <c r="AO38" s="315">
        <v>97</v>
      </c>
      <c r="AP38" s="315">
        <v>7</v>
      </c>
      <c r="AQ38" s="316">
        <v>3</v>
      </c>
      <c r="AR38" s="304">
        <v>133.30000000000001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525</v>
      </c>
      <c r="AL39" s="1124"/>
      <c r="AM39" s="1124"/>
      <c r="AN39" s="1125"/>
      <c r="AO39" s="312">
        <v>-52138</v>
      </c>
      <c r="AP39" s="312">
        <v>-3661</v>
      </c>
      <c r="AQ39" s="313">
        <v>-2822</v>
      </c>
      <c r="AR39" s="314">
        <v>29.7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526</v>
      </c>
      <c r="AL40" s="1121"/>
      <c r="AM40" s="1121"/>
      <c r="AN40" s="1122"/>
      <c r="AO40" s="312">
        <v>-912382</v>
      </c>
      <c r="AP40" s="312">
        <v>-64067</v>
      </c>
      <c r="AQ40" s="313">
        <v>-53912</v>
      </c>
      <c r="AR40" s="314">
        <v>18.8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430086</v>
      </c>
      <c r="AP41" s="312">
        <v>30201</v>
      </c>
      <c r="AQ41" s="313">
        <v>26618</v>
      </c>
      <c r="AR41" s="314">
        <v>13.5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496</v>
      </c>
      <c r="AN49" s="1115" t="s">
        <v>530</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531</v>
      </c>
      <c r="AO50" s="329" t="s">
        <v>532</v>
      </c>
      <c r="AP50" s="330" t="s">
        <v>533</v>
      </c>
      <c r="AQ50" s="331" t="s">
        <v>534</v>
      </c>
      <c r="AR50" s="332" t="s">
        <v>535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2189841</v>
      </c>
      <c r="AN51" s="334">
        <v>141581</v>
      </c>
      <c r="AO51" s="335">
        <v>27.5</v>
      </c>
      <c r="AP51" s="336">
        <v>73475</v>
      </c>
      <c r="AQ51" s="337">
        <v>9.1</v>
      </c>
      <c r="AR51" s="338">
        <v>18.399999999999999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1342741</v>
      </c>
      <c r="AN52" s="342">
        <v>86813</v>
      </c>
      <c r="AO52" s="343">
        <v>19.7</v>
      </c>
      <c r="AP52" s="344">
        <v>43072</v>
      </c>
      <c r="AQ52" s="345">
        <v>31.1</v>
      </c>
      <c r="AR52" s="346">
        <v>-11.4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1898081</v>
      </c>
      <c r="AN53" s="334">
        <v>125377</v>
      </c>
      <c r="AO53" s="335">
        <v>-11.4</v>
      </c>
      <c r="AP53" s="336">
        <v>87464</v>
      </c>
      <c r="AQ53" s="337">
        <v>19</v>
      </c>
      <c r="AR53" s="338">
        <v>-30.4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1142371</v>
      </c>
      <c r="AN54" s="342">
        <v>75459</v>
      </c>
      <c r="AO54" s="343">
        <v>-13.1</v>
      </c>
      <c r="AP54" s="344">
        <v>47479</v>
      </c>
      <c r="AQ54" s="345">
        <v>10.199999999999999</v>
      </c>
      <c r="AR54" s="346">
        <v>-23.3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2064996</v>
      </c>
      <c r="AN55" s="334">
        <v>139001</v>
      </c>
      <c r="AO55" s="335">
        <v>10.9</v>
      </c>
      <c r="AP55" s="336">
        <v>117234</v>
      </c>
      <c r="AQ55" s="337">
        <v>34</v>
      </c>
      <c r="AR55" s="338">
        <v>-23.1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966916</v>
      </c>
      <c r="AN56" s="342">
        <v>65086</v>
      </c>
      <c r="AO56" s="343">
        <v>-13.7</v>
      </c>
      <c r="AP56" s="344">
        <v>59796</v>
      </c>
      <c r="AQ56" s="345">
        <v>25.9</v>
      </c>
      <c r="AR56" s="346">
        <v>-39.6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1330461</v>
      </c>
      <c r="AN57" s="334">
        <v>91453</v>
      </c>
      <c r="AO57" s="335">
        <v>-34.200000000000003</v>
      </c>
      <c r="AP57" s="336">
        <v>97758</v>
      </c>
      <c r="AQ57" s="337">
        <v>-16.600000000000001</v>
      </c>
      <c r="AR57" s="338">
        <v>-17.600000000000001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739870</v>
      </c>
      <c r="AN58" s="342">
        <v>50857</v>
      </c>
      <c r="AO58" s="343">
        <v>-21.9</v>
      </c>
      <c r="AP58" s="344">
        <v>45946</v>
      </c>
      <c r="AQ58" s="345">
        <v>-23.2</v>
      </c>
      <c r="AR58" s="346">
        <v>1.3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1277839</v>
      </c>
      <c r="AN59" s="334">
        <v>89730</v>
      </c>
      <c r="AO59" s="335">
        <v>-1.9</v>
      </c>
      <c r="AP59" s="336">
        <v>91338</v>
      </c>
      <c r="AQ59" s="337">
        <v>-6.6</v>
      </c>
      <c r="AR59" s="338">
        <v>4.7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767945</v>
      </c>
      <c r="AN60" s="342">
        <v>53925</v>
      </c>
      <c r="AO60" s="343">
        <v>6</v>
      </c>
      <c r="AP60" s="344">
        <v>43989</v>
      </c>
      <c r="AQ60" s="345">
        <v>-4.3</v>
      </c>
      <c r="AR60" s="346">
        <v>10.3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1752244</v>
      </c>
      <c r="AN61" s="349">
        <v>117428</v>
      </c>
      <c r="AO61" s="350">
        <v>-1.8</v>
      </c>
      <c r="AP61" s="351">
        <v>93454</v>
      </c>
      <c r="AQ61" s="352">
        <v>7.8</v>
      </c>
      <c r="AR61" s="338">
        <v>-9.6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991969</v>
      </c>
      <c r="AN62" s="342">
        <v>66428</v>
      </c>
      <c r="AO62" s="343">
        <v>-4.5999999999999996</v>
      </c>
      <c r="AP62" s="344">
        <v>48056</v>
      </c>
      <c r="AQ62" s="345">
        <v>7.9</v>
      </c>
      <c r="AR62" s="346">
        <v>-12.5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W7iOBT1t8FgKBlpQrvdbnML/Klro+Qimg7w1yiIUsv3e3/Oiza/jpBFyn9F8XE3hvjL2pUx/CKvVEYnqZwL5fg==" saltValue="rA/B2ntcVeVhqrOTwqbZ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544</v>
      </c>
    </row>
    <row r="120" spans="125:125" ht="13.5" hidden="1" customHeight="1"/>
    <row r="121" spans="125:125" ht="13.5" hidden="1" customHeight="1">
      <c r="DU121" s="259"/>
    </row>
  </sheetData>
  <sheetProtection algorithmName="SHA-512" hashValue="KRBNSQm9T0wxMbwU6ObgXfqRx+lZsDWfmC1fkYPrQ+lsRPKIfjJCcWnbY82TtjcSRHZiGZ1/fIvWvIL8CGPPow==" saltValue="Ffm4CK2FaVh4zQEil9Sx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545</v>
      </c>
    </row>
  </sheetData>
  <sheetProtection algorithmName="SHA-512" hashValue="p9pkuD7t+ZWG1abGxyGaL2erzPPH9uxwIxXa+9RYdInu1dsy9ZUL6ib3Zw7xA2RVIbowjKEX3S4RzvErZ07iwA==" saltValue="v7+UjTEXvl5uvtuuTl61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39" t="s">
        <v>3</v>
      </c>
      <c r="D47" s="1139"/>
      <c r="E47" s="1140"/>
      <c r="F47" s="11">
        <v>56.21</v>
      </c>
      <c r="G47" s="12">
        <v>52.39</v>
      </c>
      <c r="H47" s="12">
        <v>44.07</v>
      </c>
      <c r="I47" s="12">
        <v>45.11</v>
      </c>
      <c r="J47" s="13">
        <v>46.62</v>
      </c>
    </row>
    <row r="48" spans="2:10" ht="57.75" customHeight="1">
      <c r="B48" s="14"/>
      <c r="C48" s="1141" t="s">
        <v>4</v>
      </c>
      <c r="D48" s="1141"/>
      <c r="E48" s="1142"/>
      <c r="F48" s="15">
        <v>3.93</v>
      </c>
      <c r="G48" s="16">
        <v>5.71</v>
      </c>
      <c r="H48" s="16">
        <v>8.92</v>
      </c>
      <c r="I48" s="16">
        <v>8.59</v>
      </c>
      <c r="J48" s="17">
        <v>9.2200000000000006</v>
      </c>
    </row>
    <row r="49" spans="2:10" ht="57.75" customHeight="1" thickBot="1">
      <c r="B49" s="18"/>
      <c r="C49" s="1143" t="s">
        <v>5</v>
      </c>
      <c r="D49" s="1143"/>
      <c r="E49" s="1144"/>
      <c r="F49" s="19">
        <v>1.48</v>
      </c>
      <c r="G49" s="20" t="s">
        <v>551</v>
      </c>
      <c r="H49" s="20" t="s">
        <v>552</v>
      </c>
      <c r="I49" s="20">
        <v>3.64</v>
      </c>
      <c r="J49" s="21">
        <v>0.79</v>
      </c>
    </row>
    <row r="50" spans="2:10"/>
  </sheetData>
  <sheetProtection algorithmName="SHA-512" hashValue="4xlIRcWMGLEQvZc8S/ytJ042PLV+9VcLilesAq+bViueISxVNZA6TfyqmxoTBN2tuvrdRzBP/I1SHAB+UBKVOA==" saltValue="nBbdEJIKtYoIM/jbEX7t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2024-02-05T04:01:42Z</dcterms:created>
  <dcterms:modified xsi:type="dcterms:W3CDTF">2024-03-22T01:06:41Z</dcterms:modified>
  <cp:category/>
</cp:coreProperties>
</file>