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8EDBDBF2-847F-475C-9FAB-A2FCD8EFCED2}" xr6:coauthVersionLast="47" xr6:coauthVersionMax="47" xr10:uidLastSave="{00000000-0000-0000-0000-000000000000}"/>
  <bookViews>
    <workbookView xWindow="123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9" i="10"/>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U39" i="10"/>
  <c r="C39" i="10"/>
  <c r="CO38" i="10"/>
  <c r="CO39" i="10" s="1"/>
  <c r="CO40" i="10" s="1"/>
  <c r="CO41" i="10" s="1"/>
  <c r="CO42" i="10" s="1"/>
  <c r="CO43" i="10" s="1"/>
  <c r="BW38" i="10"/>
  <c r="BE38" i="10"/>
  <c r="U38" i="10"/>
  <c r="C38" i="10"/>
  <c r="BW37" i="10"/>
  <c r="BE37" i="10"/>
  <c r="U37" i="10"/>
  <c r="BW36" i="10"/>
  <c r="BE36" i="10"/>
  <c r="CO35" i="10"/>
  <c r="CO36" i="10" s="1"/>
  <c r="CO37" i="10" s="1"/>
  <c r="BW35" i="10"/>
  <c r="CO34" i="10"/>
  <c r="BW34" i="10"/>
  <c r="C34" i="10"/>
  <c r="C35" i="10" s="1"/>
  <c r="C36" i="10" l="1"/>
  <c r="C37"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AM37" i="10" s="1"/>
  <c r="AM38" i="10" s="1"/>
  <c r="AM39" i="10" s="1"/>
  <c r="BE34" i="10"/>
  <c r="BE35" i="10" s="1"/>
</calcChain>
</file>

<file path=xl/sharedStrings.xml><?xml version="1.0" encoding="utf-8"?>
<sst xmlns="http://schemas.openxmlformats.org/spreadsheetml/2006/main" count="1157" uniqueCount="599">
  <si>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</si>
  <si>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</si>
  <si>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</si>
  <si>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</si>
  <si>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</si>
  <si>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</si>
  <si>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</si>
  <si>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</si>
  <si>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</si>
  <si>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</si>
  <si>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</si>
  <si>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</si>
  <si>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</si>
  <si>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</si>
  <si>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</si>
  <si>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</si>
  <si>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</si>
  <si>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</si>
  <si>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</si>
  <si>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</si>
  <si>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</si>
  <si>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</si>
  <si>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</si>
  <si>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</si>
  <si>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</si>
  <si>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</si>
  <si>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</si>
  <si>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</si>
  <si>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</si>
  <si>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</si>
  <si>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</si>
  <si>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</si>
  <si>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</si>
  <si>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</si>
  <si>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</si>
  <si>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</si>
  <si>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</si>
  <si>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</si>
  <si>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</si>
  <si>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</si>
  <si>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</si>
  <si>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</si>
  <si>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</si>
  <si>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</si>
  <si>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</si>
  <si>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</si>
  <si>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</si>
  <si>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</si>
  <si>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</si>
  <si>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</si>
  <si>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</si>
  <si>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</si>
  <si>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</si>
  <si>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</si>
  <si>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</si>
  <si>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</si>
  <si>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</si>
  <si>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</si>
  <si>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</si>
  <si>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</si>
  <si>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</si>
  <si>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</si>
  <si>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</si>
  <si>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</si>
  <si>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</si>
  <si>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</si>
  <si>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</si>
  <si>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</si>
  <si>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</si>
  <si>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</si>
  <si>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</si>
  <si>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</si>
  <si>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</si>
  <si>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</si>
  <si>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</si>
  <si>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</si>
  <si>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</si>
  <si>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</si>
  <si>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</si>
  <si>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</si>
  <si>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</si>
  <si>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</si>
  <si>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</si>
  <si>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</si>
  <si>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</si>
  <si>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</si>
  <si>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</si>
  <si>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</si>
  <si>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</si>
  <si>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</si>
  <si>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</si>
  <si>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</si>
  <si>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</si>
  <si>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</si>
  <si>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鹿児島市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</si>
  <si>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</si>
  <si>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</si>
  <si>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</si>
  <si>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</si>
  <si>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</si>
  <si>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</si>
  <si>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</si>
  <si>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</si>
  <si>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</si>
  <si>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</si>
  <si>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</si>
  <si>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</si>
  <si>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</si>
  <si>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</si>
  <si>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</si>
  <si>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</si>
  <si>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</si>
  <si>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</si>
  <si>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</si>
  <si>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</si>
  <si>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</si>
  <si>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</si>
  <si>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</si>
  <si>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</si>
  <si>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</si>
  <si>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</si>
  <si>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</si>
  <si>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</si>
  <si>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</si>
  <si>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</si>
  <si>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</si>
  <si>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</si>
  <si>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</si>
  <si>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</si>
  <si>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</si>
  <si>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</si>
  <si>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</si>
  <si>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</si>
  <si>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</si>
  <si>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</si>
  <si>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</si>
  <si>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</si>
  <si>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</si>
  <si>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</si>
  <si>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</si>
  <si>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</si>
  <si>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</si>
  <si>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</si>
  <si>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鹿児島市交通事業特別会計</t>
    <phoneticPr fontId="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</si>
  <si>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</si>
  <si>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</si>
  <si>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</si>
  <si>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</si>
  <si>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</si>
  <si>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</si>
  <si>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</si>
  <si>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</si>
  <si>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</si>
  <si>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</si>
  <si>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</si>
  <si>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</si>
  <si>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</si>
  <si>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</si>
  <si>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</si>
  <si>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</si>
  <si>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</si>
  <si>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</si>
  <si>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</si>
  <si>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</si>
  <si>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</si>
  <si>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</si>
  <si>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</si>
  <si>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</si>
  <si>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</si>
  <si>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</si>
  <si>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</si>
  <si>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</si>
  <si>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</si>
  <si>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</si>
  <si>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</si>
  <si>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</si>
  <si>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</si>
  <si>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</si>
  <si>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</si>
  <si>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</si>
  <si>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</si>
  <si>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</si>
  <si>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</si>
  <si>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</si>
  <si>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</si>
  <si>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</si>
  <si>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</si>
  <si>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</si>
  <si>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</si>
  <si>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</si>
  <si>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</si>
  <si>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</si>
  <si>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</si>
  <si>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</si>
  <si>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</si>
  <si>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</si>
  <si>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</si>
  <si>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</si>
  <si>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</si>
  <si>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</si>
  <si>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</si>
  <si>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</si>
  <si>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</si>
  <si>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</si>
  <si>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鹿児島県鹿児島市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</si>
  <si>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</si>
  <si>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</si>
  <si>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</si>
  <si>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</si>
  <si>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</si>
  <si>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</si>
  <si>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</si>
  <si>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</si>
  <si>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</si>
  <si>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</si>
  <si>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</si>
  <si>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</si>
  <si>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</si>
  <si>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</si>
  <si>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</si>
  <si>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</si>
  <si>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</si>
  <si>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</si>
  <si>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</si>
  <si>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</si>
  <si>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</si>
  <si>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</si>
  <si>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</si>
  <si>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</si>
  <si>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</si>
  <si>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</si>
  <si>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</si>
  <si>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</si>
  <si>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</si>
  <si>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</si>
  <si>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</si>
  <si>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</si>
  <si>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</si>
  <si>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</si>
  <si>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</si>
  <si>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</si>
  <si>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</si>
  <si>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</si>
  <si>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</si>
  <si>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</si>
  <si>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</si>
  <si>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</si>
  <si>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</si>
  <si>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</si>
  <si>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</si>
  <si>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</si>
  <si>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</si>
  <si>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</si>
  <si>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</si>
  <si>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</si>
  <si>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</si>
  <si>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</si>
  <si>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</si>
  <si>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</si>
  <si>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</si>
  <si>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</si>
  <si>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</si>
  <si>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</si>
  <si>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</si>
  <si>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</si>
  <si>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</si>
  <si>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</si>
  <si>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</si>
  <si>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</si>
  <si>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</si>
  <si>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</si>
  <si>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</si>
  <si>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</si>
  <si>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</si>
  <si>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</si>
  <si>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</si>
  <si>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</si>
  <si>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</si>
  <si>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</si>
  <si>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</si>
  <si>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</si>
  <si>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</si>
  <si>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</si>
  <si>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</si>
  <si>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</si>
  <si>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</si>
  <si>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</si>
  <si>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</si>
  <si>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</si>
  <si>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</si>
  <si>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</si>
  <si>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</si>
  <si>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</si>
  <si>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</si>
  <si>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</si>
  <si>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</si>
  <si>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</si>
  <si>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</si>
  <si>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</si>
  <si>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</si>
  <si>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</si>
  <si>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</si>
  <si>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</si>
  <si>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</si>
  <si>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</si>
  <si>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</si>
  <si>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</si>
  <si>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</si>
  <si>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</si>
  <si>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</si>
  <si>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</si>
  <si>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</si>
  <si>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</si>
  <si>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</si>
  <si>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</si>
  <si>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</si>
  <si>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</si>
  <si>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</si>
  <si>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</si>
  <si>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</si>
  <si>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</si>
  <si>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</si>
  <si>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</si>
  <si>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</si>
  <si>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</si>
  <si>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</si>
  <si>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</si>
  <si>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</si>
  <si>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</si>
  <si>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</si>
  <si>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</si>
  <si>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</si>
  <si>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</si>
  <si>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</si>
  <si>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</si>
  <si>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</si>
  <si>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</si>
  <si>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</si>
  <si>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</si>
  <si>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</si>
  <si>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</si>
  <si>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</si>
  <si>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</si>
  <si>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</si>
  <si>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</si>
  <si>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</si>
  <si>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</si>
  <si>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</si>
  <si>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</si>
  <si>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</si>
  <si>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</si>
  <si>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</si>
  <si>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</si>
  <si>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</si>
  <si>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</si>
  <si>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鹿児島県鹿児島市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</si>
  <si>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</si>
  <si>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</si>
  <si>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</si>
  <si>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</si>
  <si>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</si>
  <si>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</si>
  <si>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</si>
  <si>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</si>
  <si>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</si>
  <si>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</si>
  <si>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</si>
  <si>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</si>
  <si>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</si>
  <si>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</si>
  <si>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</si>
  <si>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</si>
  <si>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</si>
  <si>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</si>
  <si>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</si>
  <si>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</si>
  <si>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鹿児島市土地区画整理事業清算特別会計</t>
    <phoneticPr fontId="5"/>
  </si>
  <si>
    <t>鹿児島市地域下水道事業特別会計</t>
    <phoneticPr fontId="5"/>
  </si>
  <si>
    <t>鹿児島市母子父子寡婦福祉資金貸付事業特別会計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</si>
  <si>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</si>
  <si>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</si>
  <si>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</si>
  <si>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</si>
  <si>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</si>
  <si>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</si>
  <si>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</si>
  <si>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</si>
  <si>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</si>
  <si>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</si>
  <si>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</si>
  <si>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</si>
  <si>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</si>
  <si>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鹿児島市国民健康保険事業特別会計</t>
    <phoneticPr fontId="5"/>
  </si>
  <si>
    <t>鹿児島市介護保険特別会計</t>
    <phoneticPr fontId="5"/>
  </si>
  <si>
    <t>鹿児島市後期高齢者医療特別会計</t>
    <phoneticPr fontId="5"/>
  </si>
  <si>
    <t>鹿児島市病院事業特別会計</t>
    <phoneticPr fontId="5"/>
  </si>
  <si>
    <t>法適用企業</t>
    <phoneticPr fontId="5"/>
  </si>
  <si>
    <t>鹿児島市水道事業特別会計</t>
    <phoneticPr fontId="5"/>
  </si>
  <si>
    <t>鹿児島市工業用水道事業特別会計</t>
    <phoneticPr fontId="5"/>
  </si>
  <si>
    <t>鹿児島市公共下水道事業特別会計</t>
    <phoneticPr fontId="5"/>
  </si>
  <si>
    <t>鹿児島市船舶事業特別会計</t>
    <phoneticPr fontId="5"/>
  </si>
  <si>
    <t>鹿児島市中央卸売市場特別会計</t>
    <phoneticPr fontId="5"/>
  </si>
  <si>
    <t>法非適用企業</t>
    <phoneticPr fontId="5"/>
  </si>
  <si>
    <t>鹿児島市桜島観光施設特別会計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</si>
  <si>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</si>
  <si>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</si>
  <si>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</si>
  <si>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</si>
  <si>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</si>
  <si>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</si>
  <si>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</si>
  <si>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</si>
  <si>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</si>
  <si>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</si>
  <si>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</si>
  <si>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</si>
  <si>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</si>
  <si>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</si>
  <si>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</si>
  <si>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</si>
  <si>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</si>
  <si>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</si>
  <si>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</si>
  <si>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</si>
  <si>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</si>
  <si>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</si>
  <si>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</si>
  <si>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</si>
  <si>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</si>
  <si>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</si>
  <si>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</si>
  <si>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</si>
  <si>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</si>
  <si>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</si>
  <si>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</si>
  <si>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</si>
  <si>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</si>
  <si>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</si>
  <si>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</si>
  <si>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</si>
  <si>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</si>
  <si>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</si>
  <si>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</si>
  <si>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</si>
  <si>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</si>
  <si>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</si>
  <si>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</si>
  <si>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</si>
  <si>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</si>
  <si>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</si>
  <si>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</si>
  <si>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</si>
  <si>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</si>
  <si>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</si>
  <si>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</si>
  <si>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</si>
  <si>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</si>
  <si>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</si>
  <si>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</si>
  <si>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</si>
  <si>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</si>
  <si>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</si>
  <si>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</si>
  <si>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</si>
  <si>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</si>
  <si>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</si>
  <si>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</si>
  <si>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</si>
  <si>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</si>
  <si>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</si>
  <si>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</si>
  <si>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</si>
  <si>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</si>
  <si>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</si>
  <si>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</si>
  <si>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</si>
  <si>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</si>
  <si>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</si>
  <si>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</si>
  <si>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</si>
  <si>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</si>
  <si>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</si>
  <si>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</si>
  <si>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</si>
  <si>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</si>
  <si>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</si>
  <si>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</si>
  <si>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</si>
  <si>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</si>
  <si>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</si>
  <si>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</si>
  <si>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</si>
  <si>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</si>
  <si>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</si>
  <si>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</si>
  <si>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</si>
  <si>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</si>
  <si>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</si>
  <si>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</si>
  <si>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</si>
  <si>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</si>
  <si>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</si>
  <si>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</si>
  <si>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</si>
  <si>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</si>
  <si>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</si>
  <si>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</si>
  <si>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</si>
  <si>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</si>
  <si>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</si>
  <si>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</si>
  <si>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</si>
  <si>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</si>
  <si>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</si>
  <si>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</si>
  <si>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</si>
  <si>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</si>
  <si>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</si>
  <si>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</si>
  <si>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</si>
  <si>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</si>
  <si>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</si>
  <si>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</si>
  <si>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</si>
  <si>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</si>
  <si>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</si>
  <si>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</si>
  <si>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</si>
  <si>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</si>
  <si>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</si>
  <si>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</si>
  <si>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</si>
  <si>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</si>
  <si>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</si>
  <si>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</si>
  <si>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</si>
  <si>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</si>
  <si>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</si>
  <si>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</si>
  <si>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2.96</t>
  </si>
  <si>
    <t>▲ 1.64</t>
  </si>
  <si>
    <t>鹿児島市国民健康保険事業特別会計</t>
  </si>
  <si>
    <t>▲ 2.85</t>
  </si>
  <si>
    <t>▲ 2.04</t>
  </si>
  <si>
    <t>▲ 1.90</t>
  </si>
  <si>
    <t>▲ 2.27</t>
  </si>
  <si>
    <t>▲ 2.57</t>
  </si>
  <si>
    <t>鹿児島市交通事業特別会計</t>
  </si>
  <si>
    <t>▲ 0.01</t>
  </si>
  <si>
    <t>鹿児島市水道事業特別会計</t>
  </si>
  <si>
    <t>鹿児島市病院事業特別会計</t>
  </si>
  <si>
    <t>鹿児島市公共下水道事業特別会計</t>
  </si>
  <si>
    <t>一般会計</t>
  </si>
  <si>
    <t>鹿児島市介護保険特別会計</t>
  </si>
  <si>
    <t>鹿児島市工業用水道事業特別会計</t>
  </si>
  <si>
    <t>その他会計（赤字）</t>
  </si>
  <si>
    <t>▲ 0.02</t>
  </si>
  <si>
    <t>その他会計（黒字）</t>
  </si>
  <si>
    <t>R02</t>
    <phoneticPr fontId="5"/>
  </si>
  <si>
    <t>R03</t>
    <phoneticPr fontId="5"/>
  </si>
  <si>
    <t>R04</t>
    <phoneticPr fontId="5"/>
  </si>
  <si>
    <t>R05</t>
    <phoneticPr fontId="5"/>
  </si>
  <si>
    <t>R06</t>
    <phoneticPr fontId="5"/>
  </si>
  <si>
    <t>-</t>
    <phoneticPr fontId="2"/>
  </si>
  <si>
    <t>鹿児島市スポーツ振興協会</t>
    <rPh sb="0" eb="4">
      <t>カゴシマシ</t>
    </rPh>
    <rPh sb="8" eb="12">
      <t>シンコウキョウカイ</t>
    </rPh>
    <phoneticPr fontId="2"/>
  </si>
  <si>
    <t>-</t>
    <phoneticPr fontId="2"/>
  </si>
  <si>
    <t>鹿児島県市町村総合事務組合</t>
    <rPh sb="0" eb="3">
      <t>カゴシマ</t>
    </rPh>
    <rPh sb="3" eb="4">
      <t>ケン</t>
    </rPh>
    <rPh sb="4" eb="7">
      <t>シチョウソン</t>
    </rPh>
    <rPh sb="7" eb="9">
      <t>ソウゴウ</t>
    </rPh>
    <rPh sb="9" eb="11">
      <t>ジム</t>
    </rPh>
    <rPh sb="11" eb="13">
      <t>クミアイ</t>
    </rPh>
    <phoneticPr fontId="2"/>
  </si>
  <si>
    <t>鹿児島県後期高齢者医療広域連合（一般会計）</t>
    <rPh sb="0" eb="3">
      <t>カゴシマ</t>
    </rPh>
    <rPh sb="3" eb="4">
      <t>ケン</t>
    </rPh>
    <rPh sb="4" eb="6">
      <t>コウキ</t>
    </rPh>
    <rPh sb="6" eb="9">
      <t>コウレイシャ</t>
    </rPh>
    <rPh sb="9" eb="11">
      <t>イリョウ</t>
    </rPh>
    <rPh sb="11" eb="13">
      <t>コウイキ</t>
    </rPh>
    <rPh sb="13" eb="15">
      <t>レンゴウ</t>
    </rPh>
    <rPh sb="16" eb="18">
      <t>イッパン</t>
    </rPh>
    <rPh sb="18" eb="20">
      <t>カイケイ</t>
    </rPh>
    <phoneticPr fontId="2"/>
  </si>
  <si>
    <t>鹿児島県後期高齢者医療広域連合（特別会計）</t>
    <rPh sb="0" eb="3">
      <t>カゴシマ</t>
    </rPh>
    <rPh sb="3" eb="4">
      <t>ケン</t>
    </rPh>
    <rPh sb="4" eb="6">
      <t>コウキ</t>
    </rPh>
    <rPh sb="6" eb="9">
      <t>コウレイシャ</t>
    </rPh>
    <rPh sb="9" eb="11">
      <t>イリョウ</t>
    </rPh>
    <rPh sb="11" eb="13">
      <t>コウイキ</t>
    </rPh>
    <rPh sb="13" eb="15">
      <t>レンゴウ</t>
    </rPh>
    <rPh sb="16" eb="18">
      <t>トクベツ</t>
    </rPh>
    <rPh sb="18" eb="20">
      <t>カイケイ</t>
    </rPh>
    <phoneticPr fontId="2"/>
  </si>
  <si>
    <t>建設事業基金</t>
    <rPh sb="0" eb="2">
      <t>ケンセツ</t>
    </rPh>
    <rPh sb="2" eb="4">
      <t>ジギョウ</t>
    </rPh>
    <rPh sb="4" eb="6">
      <t>キキン</t>
    </rPh>
    <phoneticPr fontId="18"/>
  </si>
  <si>
    <t>高齢者福祉施設管理基金</t>
    <rPh sb="0" eb="3">
      <t>コウレイシャ</t>
    </rPh>
    <rPh sb="3" eb="5">
      <t>フクシ</t>
    </rPh>
    <rPh sb="5" eb="7">
      <t>シセツ</t>
    </rPh>
    <rPh sb="7" eb="9">
      <t>カンリ</t>
    </rPh>
    <rPh sb="9" eb="11">
      <t>キキン</t>
    </rPh>
    <phoneticPr fontId="18"/>
  </si>
  <si>
    <t>文学振興基金</t>
    <rPh sb="0" eb="2">
      <t>ブンガク</t>
    </rPh>
    <rPh sb="2" eb="4">
      <t>シンコウ</t>
    </rPh>
    <rPh sb="4" eb="6">
      <t>キキン</t>
    </rPh>
    <phoneticPr fontId="18"/>
  </si>
  <si>
    <t>国際交流基金</t>
    <rPh sb="0" eb="2">
      <t>コクサイ</t>
    </rPh>
    <rPh sb="2" eb="4">
      <t>コウリュウ</t>
    </rPh>
    <rPh sb="4" eb="6">
      <t>キキン</t>
    </rPh>
    <phoneticPr fontId="5"/>
  </si>
  <si>
    <t>合併まちづくり基金</t>
    <rPh sb="0" eb="2">
      <t>ガッペイ</t>
    </rPh>
    <rPh sb="7" eb="9">
      <t>キキン</t>
    </rPh>
    <phoneticPr fontId="5"/>
  </si>
  <si>
    <t>　▲2,600</t>
  </si>
  <si>
    <t>鹿児島中央地下駐車場</t>
    <rPh sb="0" eb="10">
      <t>カゴシマチュウオウチカチュウシャジョウ</t>
    </rPh>
    <phoneticPr fontId="2"/>
  </si>
  <si>
    <t>-</t>
    <phoneticPr fontId="2"/>
  </si>
  <si>
    <t>まちづくり鹿児島</t>
  </si>
  <si>
    <t>かごしま環境未来財団</t>
  </si>
  <si>
    <t>-</t>
    <phoneticPr fontId="2"/>
  </si>
  <si>
    <t>鹿児島観光コンベンション協会</t>
  </si>
  <si>
    <t>公益財団法人鹿児島市環境サービス財団</t>
    <rPh sb="0" eb="2">
      <t>コウエキ</t>
    </rPh>
    <rPh sb="2" eb="4">
      <t>ザイダン</t>
    </rPh>
    <rPh sb="4" eb="6">
      <t>ホウジン</t>
    </rPh>
    <rPh sb="6" eb="10">
      <t>カゴシマシ</t>
    </rPh>
    <rPh sb="10" eb="12">
      <t>カンキョウ</t>
    </rPh>
    <rPh sb="16" eb="18">
      <t>ザイダン</t>
    </rPh>
    <phoneticPr fontId="2"/>
  </si>
  <si>
    <t>かごしま教育文化振興財団</t>
    <rPh sb="4" eb="12">
      <t>キョウイクブンカシンコウザイダン</t>
    </rPh>
    <phoneticPr fontId="38"/>
  </si>
  <si>
    <t>鹿児島市中小企業勤労者福祉サービスセンター</t>
    <rPh sb="0" eb="4">
      <t>カゴシマシ</t>
    </rPh>
    <rPh sb="4" eb="6">
      <t>チュウショウ</t>
    </rPh>
    <rPh sb="6" eb="8">
      <t>キギョウ</t>
    </rPh>
    <rPh sb="8" eb="11">
      <t>キンロウシャ</t>
    </rPh>
    <rPh sb="11" eb="13">
      <t>フクシ</t>
    </rPh>
    <phoneticPr fontId="2"/>
  </si>
  <si>
    <t>公益財団法人西郷南洲顕彰会</t>
    <rPh sb="0" eb="6">
      <t>コウエキザイダンホウジン</t>
    </rPh>
    <rPh sb="6" eb="13">
      <t>サイゴウナンシュウケンショウカイ</t>
    </rPh>
    <phoneticPr fontId="2"/>
  </si>
  <si>
    <t>鹿児島市国際交流財団</t>
    <rPh sb="0" eb="4">
      <t>カゴシマシ</t>
    </rPh>
    <rPh sb="4" eb="6">
      <t>コクサイ</t>
    </rPh>
    <rPh sb="6" eb="8">
      <t>コウリュウ</t>
    </rPh>
    <rPh sb="8" eb="10">
      <t>ザイダン</t>
    </rPh>
    <phoneticPr fontId="2"/>
  </si>
  <si>
    <t>公益財団法人鹿児島まちづくり土地区画整理協会</t>
    <rPh sb="0" eb="6">
      <t>コウエキザイダンホウジン</t>
    </rPh>
    <rPh sb="6" eb="9">
      <t>カゴシマ</t>
    </rPh>
    <rPh sb="14" eb="22">
      <t>トチクカクセイリキョウカイ</t>
    </rPh>
    <phoneticPr fontId="2"/>
  </si>
  <si>
    <t>鹿児島市水族館公社</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</si>
  <si>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</si>
  <si>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</si>
  <si>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</si>
  <si>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</si>
  <si>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</si>
  <si>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</si>
  <si>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</si>
  <si>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</si>
  <si>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</si>
  <si>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類似団体平均を下回っているものの、その差は縮小傾向にある。また、将来負担比率は類似団体平均を上回り、近年は上昇傾向にあることから、公共施設等の更新需要への対応と将来負担の抑制との両立が財政運営上の課題となっている。
　今後も、将来負担額の抑制と充当可能財源等の増加を図るとともに、鹿児島市公共施設等総合管理計画等に基づき、施設の長寿命化や施設総量の適正化等に取り組む。</t>
    <phoneticPr fontId="5"/>
  </si>
  <si>
    <t>　将来負担比率及び実質公債費比率の両項目ともに早期健全化基準を下回っているが、類似団体と比較すると、実質公債費比率は低位で推移している一方、将来負担比率は上昇傾向にあり、その乖離が拡大していることから、将来的な財政負担の動向に十分留意しながら、市債残高の適切な管理に取り組む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</si>
</sst>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22299A6-F07F-4980-9C6F-23AED708D64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6FC8-4FA7-A6DB-1D47B6A5BAE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80771</c:v>
                </c:pt>
                <c:pt idx="1">
                  <c:v>63271</c:v>
                </c:pt>
                <c:pt idx="2">
                  <c:v>50315</c:v>
                </c:pt>
                <c:pt idx="3">
                  <c:v>52812</c:v>
                </c:pt>
                <c:pt idx="4">
                  <c:v>50039</c:v>
                </c:pt>
              </c:numCache>
            </c:numRef>
          </c:val>
          <c:smooth val="0"/>
          <c:extLst>
            <c:ext xmlns:c16="http://schemas.microsoft.com/office/drawing/2014/chart" uri="{C3380CC4-5D6E-409C-BE32-E72D297353CC}">
              <c16:uniqueId val="{00000001-6FC8-4FA7-A6DB-1D47B6A5BAE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3.37</c:v>
                </c:pt>
                <c:pt idx="1">
                  <c:v>6.62</c:v>
                </c:pt>
                <c:pt idx="2">
                  <c:v>5.01</c:v>
                </c:pt>
                <c:pt idx="3">
                  <c:v>3.94</c:v>
                </c:pt>
                <c:pt idx="4">
                  <c:v>4.63</c:v>
                </c:pt>
              </c:numCache>
            </c:numRef>
          </c:val>
          <c:extLst>
            <c:ext xmlns:c16="http://schemas.microsoft.com/office/drawing/2014/chart" uri="{C3380CC4-5D6E-409C-BE32-E72D297353CC}">
              <c16:uniqueId val="{00000000-9C87-48E7-8BA0-69643BAD010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7.51</c:v>
                </c:pt>
                <c:pt idx="1">
                  <c:v>7.72</c:v>
                </c:pt>
                <c:pt idx="2">
                  <c:v>6.56</c:v>
                </c:pt>
                <c:pt idx="3">
                  <c:v>5.79</c:v>
                </c:pt>
                <c:pt idx="4">
                  <c:v>5.56</c:v>
                </c:pt>
              </c:numCache>
            </c:numRef>
          </c:val>
          <c:extLst>
            <c:ext xmlns:c16="http://schemas.microsoft.com/office/drawing/2014/chart" uri="{C3380CC4-5D6E-409C-BE32-E72D297353CC}">
              <c16:uniqueId val="{00000001-9C87-48E7-8BA0-69643BAD010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1.07</c:v>
                </c:pt>
                <c:pt idx="1">
                  <c:v>3.83</c:v>
                </c:pt>
                <c:pt idx="2">
                  <c:v>-2.96</c:v>
                </c:pt>
                <c:pt idx="3">
                  <c:v>-1.64</c:v>
                </c:pt>
                <c:pt idx="4">
                  <c:v>0.71</c:v>
                </c:pt>
              </c:numCache>
            </c:numRef>
          </c:val>
          <c:smooth val="0"/>
          <c:extLst>
            <c:ext xmlns:c16="http://schemas.microsoft.com/office/drawing/2014/chart" uri="{C3380CC4-5D6E-409C-BE32-E72D297353CC}">
              <c16:uniqueId val="{00000002-9C87-48E7-8BA0-69643BAD010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0.47</c:v>
                </c:pt>
                <c:pt idx="2">
                  <c:v>#N/A</c:v>
                </c:pt>
                <c:pt idx="3">
                  <c:v>0.23</c:v>
                </c:pt>
                <c:pt idx="4">
                  <c:v>#N/A</c:v>
                </c:pt>
                <c:pt idx="5">
                  <c:v>0.27</c:v>
                </c:pt>
                <c:pt idx="6">
                  <c:v>#N/A</c:v>
                </c:pt>
                <c:pt idx="7">
                  <c:v>0.21</c:v>
                </c:pt>
                <c:pt idx="8">
                  <c:v>#N/A</c:v>
                </c:pt>
                <c:pt idx="9">
                  <c:v>0.12</c:v>
                </c:pt>
              </c:numCache>
            </c:numRef>
          </c:val>
          <c:extLst>
            <c:ext xmlns:c16="http://schemas.microsoft.com/office/drawing/2014/chart" uri="{C3380CC4-5D6E-409C-BE32-E72D297353CC}">
              <c16:uniqueId val="{00000000-9AFE-4AAB-AA87-6DC0E8B9C14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0.02</c:v>
                </c:pt>
                <c:pt idx="3">
                  <c:v>#N/A</c:v>
                </c:pt>
                <c:pt idx="4">
                  <c:v>0</c:v>
                </c:pt>
                <c:pt idx="5">
                  <c:v>0</c:v>
                </c:pt>
                <c:pt idx="6">
                  <c:v>0</c:v>
                </c:pt>
                <c:pt idx="7">
                  <c:v>0</c:v>
                </c:pt>
                <c:pt idx="8">
                  <c:v>0</c:v>
                </c:pt>
                <c:pt idx="9">
                  <c:v>0</c:v>
                </c:pt>
              </c:numCache>
            </c:numRef>
          </c:val>
          <c:extLst>
            <c:ext xmlns:c16="http://schemas.microsoft.com/office/drawing/2014/chart" uri="{C3380CC4-5D6E-409C-BE32-E72D297353CC}">
              <c16:uniqueId val="{00000001-9AFE-4AAB-AA87-6DC0E8B9C147}"/>
            </c:ext>
          </c:extLst>
        </c:ser>
        <c:ser>
          <c:idx val="2"/>
          <c:order val="2"/>
          <c:tx>
            <c:strRef>
              <c:f>データシート!$A$29</c:f>
              <c:strCache>
                <c:ptCount val="1"/>
                <c:pt idx="0">
                  <c:v>鹿児島市工業用水道事業特別会計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0.09</c:v>
                </c:pt>
                <c:pt idx="2">
                  <c:v>#N/A</c:v>
                </c:pt>
                <c:pt idx="3">
                  <c:v>0.09</c:v>
                </c:pt>
                <c:pt idx="4">
                  <c:v>#N/A</c:v>
                </c:pt>
                <c:pt idx="5">
                  <c:v>0.1</c:v>
                </c:pt>
                <c:pt idx="6">
                  <c:v>#N/A</c:v>
                </c:pt>
                <c:pt idx="7">
                  <c:v>0.1</c:v>
                </c:pt>
                <c:pt idx="8">
                  <c:v>#N/A</c:v>
                </c:pt>
                <c:pt idx="9">
                  <c:v>0.1</c:v>
                </c:pt>
              </c:numCache>
            </c:numRef>
          </c:val>
          <c:extLst>
            <c:ext xmlns:c16="http://schemas.microsoft.com/office/drawing/2014/chart" uri="{C3380CC4-5D6E-409C-BE32-E72D297353CC}">
              <c16:uniqueId val="{00000002-9AFE-4AAB-AA87-6DC0E8B9C147}"/>
            </c:ext>
          </c:extLst>
        </c:ser>
        <c:ser>
          <c:idx val="3"/>
          <c:order val="3"/>
          <c:tx>
            <c:strRef>
              <c:f>データシート!$A$30</c:f>
              <c:strCache>
                <c:ptCount val="1"/>
                <c:pt idx="0">
                  <c:v>鹿児島市介護保険特別会計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0.59</c:v>
                </c:pt>
                <c:pt idx="2">
                  <c:v>#N/A</c:v>
                </c:pt>
                <c:pt idx="3">
                  <c:v>0.76</c:v>
                </c:pt>
                <c:pt idx="4">
                  <c:v>#N/A</c:v>
                </c:pt>
                <c:pt idx="5">
                  <c:v>1.43</c:v>
                </c:pt>
                <c:pt idx="6">
                  <c:v>#N/A</c:v>
                </c:pt>
                <c:pt idx="7">
                  <c:v>0.65</c:v>
                </c:pt>
                <c:pt idx="8">
                  <c:v>#N/A</c:v>
                </c:pt>
                <c:pt idx="9">
                  <c:v>0.6</c:v>
                </c:pt>
              </c:numCache>
            </c:numRef>
          </c:val>
          <c:extLst>
            <c:ext xmlns:c16="http://schemas.microsoft.com/office/drawing/2014/chart" uri="{C3380CC4-5D6E-409C-BE32-E72D297353CC}">
              <c16:uniqueId val="{00000003-9AFE-4AAB-AA87-6DC0E8B9C147}"/>
            </c:ext>
          </c:extLst>
        </c:ser>
        <c:ser>
          <c:idx val="4"/>
          <c:order val="4"/>
          <c:tx>
            <c:strRef>
              <c:f>データシート!$A$31</c:f>
              <c:strCache>
                <c:ptCount val="1"/>
                <c:pt idx="0">
                  <c:v>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3.26</c:v>
                </c:pt>
                <c:pt idx="2">
                  <c:v>#N/A</c:v>
                </c:pt>
                <c:pt idx="3">
                  <c:v>6.45</c:v>
                </c:pt>
                <c:pt idx="4">
                  <c:v>#N/A</c:v>
                </c:pt>
                <c:pt idx="5">
                  <c:v>4.8099999999999996</c:v>
                </c:pt>
                <c:pt idx="6">
                  <c:v>#N/A</c:v>
                </c:pt>
                <c:pt idx="7">
                  <c:v>3.8</c:v>
                </c:pt>
                <c:pt idx="8">
                  <c:v>#N/A</c:v>
                </c:pt>
                <c:pt idx="9">
                  <c:v>4.5999999999999996</c:v>
                </c:pt>
              </c:numCache>
            </c:numRef>
          </c:val>
          <c:extLst>
            <c:ext xmlns:c16="http://schemas.microsoft.com/office/drawing/2014/chart" uri="{C3380CC4-5D6E-409C-BE32-E72D297353CC}">
              <c16:uniqueId val="{00000004-9AFE-4AAB-AA87-6DC0E8B9C147}"/>
            </c:ext>
          </c:extLst>
        </c:ser>
        <c:ser>
          <c:idx val="5"/>
          <c:order val="5"/>
          <c:tx>
            <c:strRef>
              <c:f>データシート!$A$32</c:f>
              <c:strCache>
                <c:ptCount val="1"/>
                <c:pt idx="0">
                  <c:v>鹿児島市公共下水道事業特別会計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4.58</c:v>
                </c:pt>
                <c:pt idx="2">
                  <c:v>#N/A</c:v>
                </c:pt>
                <c:pt idx="3">
                  <c:v>4.72</c:v>
                </c:pt>
                <c:pt idx="4">
                  <c:v>#N/A</c:v>
                </c:pt>
                <c:pt idx="5">
                  <c:v>4.8600000000000003</c:v>
                </c:pt>
                <c:pt idx="6">
                  <c:v>#N/A</c:v>
                </c:pt>
                <c:pt idx="7">
                  <c:v>4.7300000000000004</c:v>
                </c:pt>
                <c:pt idx="8">
                  <c:v>#N/A</c:v>
                </c:pt>
                <c:pt idx="9">
                  <c:v>4.62</c:v>
                </c:pt>
              </c:numCache>
            </c:numRef>
          </c:val>
          <c:extLst>
            <c:ext xmlns:c16="http://schemas.microsoft.com/office/drawing/2014/chart" uri="{C3380CC4-5D6E-409C-BE32-E72D297353CC}">
              <c16:uniqueId val="{00000005-9AFE-4AAB-AA87-6DC0E8B9C147}"/>
            </c:ext>
          </c:extLst>
        </c:ser>
        <c:ser>
          <c:idx val="6"/>
          <c:order val="6"/>
          <c:tx>
            <c:strRef>
              <c:f>データシート!$A$33</c:f>
              <c:strCache>
                <c:ptCount val="1"/>
                <c:pt idx="0">
                  <c:v>鹿児島市病院事業特別会計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9.17</c:v>
                </c:pt>
                <c:pt idx="2">
                  <c:v>#N/A</c:v>
                </c:pt>
                <c:pt idx="3">
                  <c:v>9.6</c:v>
                </c:pt>
                <c:pt idx="4">
                  <c:v>#N/A</c:v>
                </c:pt>
                <c:pt idx="5">
                  <c:v>10.24</c:v>
                </c:pt>
                <c:pt idx="6">
                  <c:v>#N/A</c:v>
                </c:pt>
                <c:pt idx="7">
                  <c:v>8.3000000000000007</c:v>
                </c:pt>
                <c:pt idx="8">
                  <c:v>#N/A</c:v>
                </c:pt>
                <c:pt idx="9">
                  <c:v>6.56</c:v>
                </c:pt>
              </c:numCache>
            </c:numRef>
          </c:val>
          <c:extLst>
            <c:ext xmlns:c16="http://schemas.microsoft.com/office/drawing/2014/chart" uri="{C3380CC4-5D6E-409C-BE32-E72D297353CC}">
              <c16:uniqueId val="{00000006-9AFE-4AAB-AA87-6DC0E8B9C147}"/>
            </c:ext>
          </c:extLst>
        </c:ser>
        <c:ser>
          <c:idx val="7"/>
          <c:order val="7"/>
          <c:tx>
            <c:strRef>
              <c:f>データシート!$A$34</c:f>
              <c:strCache>
                <c:ptCount val="1"/>
                <c:pt idx="0">
                  <c:v>鹿児島市水道事業特別会計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6.76</c:v>
                </c:pt>
                <c:pt idx="2">
                  <c:v>#N/A</c:v>
                </c:pt>
                <c:pt idx="3">
                  <c:v>6.91</c:v>
                </c:pt>
                <c:pt idx="4">
                  <c:v>#N/A</c:v>
                </c:pt>
                <c:pt idx="5">
                  <c:v>7.24</c:v>
                </c:pt>
                <c:pt idx="6">
                  <c:v>#N/A</c:v>
                </c:pt>
                <c:pt idx="7">
                  <c:v>7.47</c:v>
                </c:pt>
                <c:pt idx="8">
                  <c:v>#N/A</c:v>
                </c:pt>
                <c:pt idx="9">
                  <c:v>7.19</c:v>
                </c:pt>
              </c:numCache>
            </c:numRef>
          </c:val>
          <c:extLst>
            <c:ext xmlns:c16="http://schemas.microsoft.com/office/drawing/2014/chart" uri="{C3380CC4-5D6E-409C-BE32-E72D297353CC}">
              <c16:uniqueId val="{00000007-9AFE-4AAB-AA87-6DC0E8B9C147}"/>
            </c:ext>
          </c:extLst>
        </c:ser>
        <c:ser>
          <c:idx val="8"/>
          <c:order val="8"/>
          <c:tx>
            <c:strRef>
              <c:f>データシート!$A$35</c:f>
              <c:strCache>
                <c:ptCount val="1"/>
                <c:pt idx="0">
                  <c:v>鹿児島市交通事業特別会計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0</c:v>
                </c:pt>
                <c:pt idx="4">
                  <c:v>#N/A</c:v>
                </c:pt>
                <c:pt idx="5">
                  <c:v>0</c:v>
                </c:pt>
                <c:pt idx="6">
                  <c:v>#N/A</c:v>
                </c:pt>
                <c:pt idx="7">
                  <c:v>0</c:v>
                </c:pt>
                <c:pt idx="8">
                  <c:v>0.01</c:v>
                </c:pt>
                <c:pt idx="9">
                  <c:v>#N/A</c:v>
                </c:pt>
              </c:numCache>
            </c:numRef>
          </c:val>
          <c:extLst>
            <c:ext xmlns:c16="http://schemas.microsoft.com/office/drawing/2014/chart" uri="{C3380CC4-5D6E-409C-BE32-E72D297353CC}">
              <c16:uniqueId val="{00000008-9AFE-4AAB-AA87-6DC0E8B9C147}"/>
            </c:ext>
          </c:extLst>
        </c:ser>
        <c:ser>
          <c:idx val="9"/>
          <c:order val="9"/>
          <c:tx>
            <c:strRef>
              <c:f>データシート!$A$36</c:f>
              <c:strCache>
                <c:ptCount val="1"/>
                <c:pt idx="0">
                  <c:v>鹿児島市国民健康保険事業特別会計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2.85</c:v>
                </c:pt>
                <c:pt idx="1">
                  <c:v>#N/A</c:v>
                </c:pt>
                <c:pt idx="2">
                  <c:v>2.04</c:v>
                </c:pt>
                <c:pt idx="3">
                  <c:v>#N/A</c:v>
                </c:pt>
                <c:pt idx="4">
                  <c:v>1.9</c:v>
                </c:pt>
                <c:pt idx="5">
                  <c:v>#N/A</c:v>
                </c:pt>
                <c:pt idx="6">
                  <c:v>2.27</c:v>
                </c:pt>
                <c:pt idx="7">
                  <c:v>#N/A</c:v>
                </c:pt>
                <c:pt idx="8">
                  <c:v>2.57</c:v>
                </c:pt>
                <c:pt idx="9">
                  <c:v>#N/A</c:v>
                </c:pt>
              </c:numCache>
            </c:numRef>
          </c:val>
          <c:extLst>
            <c:ext xmlns:c16="http://schemas.microsoft.com/office/drawing/2014/chart" uri="{C3380CC4-5D6E-409C-BE32-E72D297353CC}">
              <c16:uniqueId val="{00000009-9AFE-4AAB-AA87-6DC0E8B9C14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22700</c:v>
                </c:pt>
                <c:pt idx="5">
                  <c:v>22744</c:v>
                </c:pt>
                <c:pt idx="8">
                  <c:v>22666</c:v>
                </c:pt>
                <c:pt idx="11">
                  <c:v>22421</c:v>
                </c:pt>
                <c:pt idx="14">
                  <c:v>22968</c:v>
                </c:pt>
              </c:numCache>
            </c:numRef>
          </c:val>
          <c:extLst>
            <c:ext xmlns:c16="http://schemas.microsoft.com/office/drawing/2014/chart" uri="{C3380CC4-5D6E-409C-BE32-E72D297353CC}">
              <c16:uniqueId val="{00000000-BC14-4AD7-B1CF-1213F5E9F1B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C14-4AD7-B1CF-1213F5E9F1B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61</c:v>
                </c:pt>
                <c:pt idx="3">
                  <c:v>62</c:v>
                </c:pt>
                <c:pt idx="6">
                  <c:v>62</c:v>
                </c:pt>
                <c:pt idx="9">
                  <c:v>61</c:v>
                </c:pt>
                <c:pt idx="12">
                  <c:v>61</c:v>
                </c:pt>
              </c:numCache>
            </c:numRef>
          </c:val>
          <c:extLst>
            <c:ext xmlns:c16="http://schemas.microsoft.com/office/drawing/2014/chart" uri="{C3380CC4-5D6E-409C-BE32-E72D297353CC}">
              <c16:uniqueId val="{00000002-BC14-4AD7-B1CF-1213F5E9F1B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C14-4AD7-B1CF-1213F5E9F1B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3010</c:v>
                </c:pt>
                <c:pt idx="3">
                  <c:v>3058</c:v>
                </c:pt>
                <c:pt idx="6">
                  <c:v>3416</c:v>
                </c:pt>
                <c:pt idx="9">
                  <c:v>3455</c:v>
                </c:pt>
                <c:pt idx="12">
                  <c:v>3629</c:v>
                </c:pt>
              </c:numCache>
            </c:numRef>
          </c:val>
          <c:extLst>
            <c:ext xmlns:c16="http://schemas.microsoft.com/office/drawing/2014/chart" uri="{C3380CC4-5D6E-409C-BE32-E72D297353CC}">
              <c16:uniqueId val="{00000004-BC14-4AD7-B1CF-1213F5E9F1B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14-4AD7-B1CF-1213F5E9F1B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C14-4AD7-B1CF-1213F5E9F1B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23972</c:v>
                </c:pt>
                <c:pt idx="3">
                  <c:v>25557</c:v>
                </c:pt>
                <c:pt idx="6">
                  <c:v>24598</c:v>
                </c:pt>
                <c:pt idx="9">
                  <c:v>25015</c:v>
                </c:pt>
                <c:pt idx="12">
                  <c:v>24423</c:v>
                </c:pt>
              </c:numCache>
            </c:numRef>
          </c:val>
          <c:extLst>
            <c:ext xmlns:c16="http://schemas.microsoft.com/office/drawing/2014/chart" uri="{C3380CC4-5D6E-409C-BE32-E72D297353CC}">
              <c16:uniqueId val="{00000007-BC14-4AD7-B1CF-1213F5E9F1B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4343</c:v>
                </c:pt>
                <c:pt idx="2">
                  <c:v>#N/A</c:v>
                </c:pt>
                <c:pt idx="3">
                  <c:v>#N/A</c:v>
                </c:pt>
                <c:pt idx="4">
                  <c:v>5933</c:v>
                </c:pt>
                <c:pt idx="5">
                  <c:v>#N/A</c:v>
                </c:pt>
                <c:pt idx="6">
                  <c:v>#N/A</c:v>
                </c:pt>
                <c:pt idx="7">
                  <c:v>5410</c:v>
                </c:pt>
                <c:pt idx="8">
                  <c:v>#N/A</c:v>
                </c:pt>
                <c:pt idx="9">
                  <c:v>#N/A</c:v>
                </c:pt>
                <c:pt idx="10">
                  <c:v>6110</c:v>
                </c:pt>
                <c:pt idx="11">
                  <c:v>#N/A</c:v>
                </c:pt>
                <c:pt idx="12">
                  <c:v>#N/A</c:v>
                </c:pt>
                <c:pt idx="13">
                  <c:v>5145</c:v>
                </c:pt>
                <c:pt idx="14">
                  <c:v>#N/A</c:v>
                </c:pt>
              </c:numCache>
            </c:numRef>
          </c:val>
          <c:smooth val="0"/>
          <c:extLst>
            <c:ext xmlns:c16="http://schemas.microsoft.com/office/drawing/2014/chart" uri="{C3380CC4-5D6E-409C-BE32-E72D297353CC}">
              <c16:uniqueId val="{00000008-BC14-4AD7-B1CF-1213F5E9F1B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196531</c:v>
                </c:pt>
                <c:pt idx="5">
                  <c:v>193538</c:v>
                </c:pt>
                <c:pt idx="8">
                  <c:v>190274</c:v>
                </c:pt>
                <c:pt idx="11">
                  <c:v>183951</c:v>
                </c:pt>
                <c:pt idx="14">
                  <c:v>174476</c:v>
                </c:pt>
              </c:numCache>
            </c:numRef>
          </c:val>
          <c:extLst>
            <c:ext xmlns:c16="http://schemas.microsoft.com/office/drawing/2014/chart" uri="{C3380CC4-5D6E-409C-BE32-E72D297353CC}">
              <c16:uniqueId val="{00000000-4B16-4E1F-845C-C3806842EAF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55175</c:v>
                </c:pt>
                <c:pt idx="5">
                  <c:v>62217</c:v>
                </c:pt>
                <c:pt idx="8">
                  <c:v>63457</c:v>
                </c:pt>
                <c:pt idx="11">
                  <c:v>60196</c:v>
                </c:pt>
                <c:pt idx="14">
                  <c:v>55143</c:v>
                </c:pt>
              </c:numCache>
            </c:numRef>
          </c:val>
          <c:extLst>
            <c:ext xmlns:c16="http://schemas.microsoft.com/office/drawing/2014/chart" uri="{C3380CC4-5D6E-409C-BE32-E72D297353CC}">
              <c16:uniqueId val="{00000001-4B16-4E1F-845C-C3806842EAF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37050</c:v>
                </c:pt>
                <c:pt idx="5">
                  <c:v>48698</c:v>
                </c:pt>
                <c:pt idx="8">
                  <c:v>48139</c:v>
                </c:pt>
                <c:pt idx="11">
                  <c:v>46546</c:v>
                </c:pt>
                <c:pt idx="14">
                  <c:v>41416</c:v>
                </c:pt>
              </c:numCache>
            </c:numRef>
          </c:val>
          <c:extLst>
            <c:ext xmlns:c16="http://schemas.microsoft.com/office/drawing/2014/chart" uri="{C3380CC4-5D6E-409C-BE32-E72D297353CC}">
              <c16:uniqueId val="{00000002-4B16-4E1F-845C-C3806842EAF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B16-4E1F-845C-C3806842EAF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B16-4E1F-845C-C3806842EAF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167</c:v>
                </c:pt>
                <c:pt idx="3">
                  <c:v>101</c:v>
                </c:pt>
                <c:pt idx="6">
                  <c:v>47</c:v>
                </c:pt>
                <c:pt idx="9">
                  <c:v>162</c:v>
                </c:pt>
                <c:pt idx="12">
                  <c:v>108</c:v>
                </c:pt>
              </c:numCache>
            </c:numRef>
          </c:val>
          <c:extLst>
            <c:ext xmlns:c16="http://schemas.microsoft.com/office/drawing/2014/chart" uri="{C3380CC4-5D6E-409C-BE32-E72D297353CC}">
              <c16:uniqueId val="{00000005-4B16-4E1F-845C-C3806842EAF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31845</c:v>
                </c:pt>
                <c:pt idx="3">
                  <c:v>32137</c:v>
                </c:pt>
                <c:pt idx="6">
                  <c:v>30695</c:v>
                </c:pt>
                <c:pt idx="9">
                  <c:v>32584</c:v>
                </c:pt>
                <c:pt idx="12">
                  <c:v>32977</c:v>
                </c:pt>
              </c:numCache>
            </c:numRef>
          </c:val>
          <c:extLst>
            <c:ext xmlns:c16="http://schemas.microsoft.com/office/drawing/2014/chart" uri="{C3380CC4-5D6E-409C-BE32-E72D297353CC}">
              <c16:uniqueId val="{00000006-4B16-4E1F-845C-C3806842EAF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4B16-4E1F-845C-C3806842EAF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40050</c:v>
                </c:pt>
                <c:pt idx="3">
                  <c:v>42774</c:v>
                </c:pt>
                <c:pt idx="6">
                  <c:v>46969</c:v>
                </c:pt>
                <c:pt idx="9">
                  <c:v>50235</c:v>
                </c:pt>
                <c:pt idx="12">
                  <c:v>50508</c:v>
                </c:pt>
              </c:numCache>
            </c:numRef>
          </c:val>
          <c:extLst>
            <c:ext xmlns:c16="http://schemas.microsoft.com/office/drawing/2014/chart" uri="{C3380CC4-5D6E-409C-BE32-E72D297353CC}">
              <c16:uniqueId val="{00000008-4B16-4E1F-845C-C3806842EAF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301</c:v>
                </c:pt>
                <c:pt idx="3">
                  <c:v>245</c:v>
                </c:pt>
                <c:pt idx="6">
                  <c:v>190</c:v>
                </c:pt>
                <c:pt idx="9">
                  <c:v>134</c:v>
                </c:pt>
                <c:pt idx="12">
                  <c:v>78</c:v>
                </c:pt>
              </c:numCache>
            </c:numRef>
          </c:val>
          <c:extLst>
            <c:ext xmlns:c16="http://schemas.microsoft.com/office/drawing/2014/chart" uri="{C3380CC4-5D6E-409C-BE32-E72D297353CC}">
              <c16:uniqueId val="{00000009-4B16-4E1F-845C-C3806842EAF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260131</c:v>
                </c:pt>
                <c:pt idx="3">
                  <c:v>260498</c:v>
                </c:pt>
                <c:pt idx="6">
                  <c:v>254284</c:v>
                </c:pt>
                <c:pt idx="9">
                  <c:v>247094</c:v>
                </c:pt>
                <c:pt idx="12">
                  <c:v>237879</c:v>
                </c:pt>
              </c:numCache>
            </c:numRef>
          </c:val>
          <c:extLst>
            <c:ext xmlns:c16="http://schemas.microsoft.com/office/drawing/2014/chart" uri="{C3380CC4-5D6E-409C-BE32-E72D297353CC}">
              <c16:uniqueId val="{0000000A-4B16-4E1F-845C-C3806842EAF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43738</c:v>
                </c:pt>
                <c:pt idx="2">
                  <c:v>#N/A</c:v>
                </c:pt>
                <c:pt idx="3">
                  <c:v>#N/A</c:v>
                </c:pt>
                <c:pt idx="4">
                  <c:v>31303</c:v>
                </c:pt>
                <c:pt idx="5">
                  <c:v>#N/A</c:v>
                </c:pt>
                <c:pt idx="6">
                  <c:v>#N/A</c:v>
                </c:pt>
                <c:pt idx="7">
                  <c:v>30315</c:v>
                </c:pt>
                <c:pt idx="8">
                  <c:v>#N/A</c:v>
                </c:pt>
                <c:pt idx="9">
                  <c:v>#N/A</c:v>
                </c:pt>
                <c:pt idx="10">
                  <c:v>39516</c:v>
                </c:pt>
                <c:pt idx="11">
                  <c:v>#N/A</c:v>
                </c:pt>
                <c:pt idx="12">
                  <c:v>#N/A</c:v>
                </c:pt>
                <c:pt idx="13">
                  <c:v>50515</c:v>
                </c:pt>
                <c:pt idx="14">
                  <c:v>#N/A</c:v>
                </c:pt>
              </c:numCache>
            </c:numRef>
          </c:val>
          <c:smooth val="0"/>
          <c:extLst>
            <c:ext xmlns:c16="http://schemas.microsoft.com/office/drawing/2014/chart" uri="{C3380CC4-5D6E-409C-BE32-E72D297353CC}">
              <c16:uniqueId val="{0000000B-4B16-4E1F-845C-C3806842EAF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8980</c:v>
                </c:pt>
                <c:pt idx="1">
                  <c:v>8064</c:v>
                </c:pt>
                <c:pt idx="2">
                  <c:v>7946</c:v>
                </c:pt>
              </c:numCache>
            </c:numRef>
          </c:val>
          <c:extLst>
            <c:ext xmlns:c16="http://schemas.microsoft.com/office/drawing/2014/chart" uri="{C3380CC4-5D6E-409C-BE32-E72D297353CC}">
              <c16:uniqueId val="{00000000-BEEC-4BCA-8943-0041D7DEDDB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13664</c:v>
                </c:pt>
                <c:pt idx="1">
                  <c:v>12501</c:v>
                </c:pt>
                <c:pt idx="2">
                  <c:v>10333</c:v>
                </c:pt>
              </c:numCache>
            </c:numRef>
          </c:val>
          <c:extLst>
            <c:ext xmlns:c16="http://schemas.microsoft.com/office/drawing/2014/chart" uri="{C3380CC4-5D6E-409C-BE32-E72D297353CC}">
              <c16:uniqueId val="{00000001-BEEC-4BCA-8943-0041D7DEDDB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19643</c:v>
                </c:pt>
                <c:pt idx="1">
                  <c:v>18703</c:v>
                </c:pt>
                <c:pt idx="2">
                  <c:v>16077</c:v>
                </c:pt>
              </c:numCache>
            </c:numRef>
          </c:val>
          <c:extLst>
            <c:ext xmlns:c16="http://schemas.microsoft.com/office/drawing/2014/chart" uri="{C3380CC4-5D6E-409C-BE32-E72D297353CC}">
              <c16:uniqueId val="{00000002-BEEC-4BCA-8943-0041D7DEDDB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{906DC30F-F861-4778-8DB6-953C94E66BCF}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1AF-42F7-B427-E4A2CE57E1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{5CAC59D2-2526-459A-B7BB-DEC26451D4CB}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AF-42F7-B427-E4A2CE57E1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{C6EBF0B1-3E9D-403F-BA03-F68157E2C466}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AF-42F7-B427-E4A2CE57E1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{885C1511-CC09-4852-A347-CF3A79A0C524}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AF-42F7-B427-E4A2CE57E1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{59B5A2B4-2C5B-4E5B-82EE-BB12AE2DD61B}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AF-42F7-B427-E4A2CE57E1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{6C03F74D-9724-48D4-AE02-5D029AAB6970}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1AF-42F7-B427-E4A2CE57E1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{2A8188FD-7129-489F-B76C-D7AC862A94AF}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1AF-42F7-B427-E4A2CE57E1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{0CFDAD1A-6920-4235-B0F8-1A645EF83F06}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1AF-42F7-B427-E4A2CE57E1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{7E7A42DC-6198-47F9-BB87-8B75B112913E}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1AF-42F7-B427-E4A2CE57E1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60.7</c:v>
                </c:pt>
                <c:pt idx="8">
                  <c:v>60.6</c:v>
                </c:pt>
                <c:pt idx="16">
                  <c:v>62.1</c:v>
                </c:pt>
                <c:pt idx="24">
                  <c:v>63.5</c:v>
                </c:pt>
                <c:pt idx="32">
                  <c:v>65.400000000000006</c:v>
                </c:pt>
              </c:numCache>
            </c:numRef>
          </c:xVal>
          <c:yVal>
            <c:numRef>
              <c:f>公会計指標分析・財政指標組合せ分析表!$BP$51:$DC$51</c:f>
              <c:numCache>
                <c:formatCode>#,##0.0;"▲ "#,##0.0</c:formatCode>
                <c:ptCount val="40"/>
                <c:pt idx="0">
                  <c:v>37.299999999999997</c:v>
                </c:pt>
                <c:pt idx="8">
                  <c:v>25.6</c:v>
                </c:pt>
                <c:pt idx="16">
                  <c:v>25.1</c:v>
                </c:pt>
                <c:pt idx="24">
                  <c:v>32</c:v>
                </c:pt>
                <c:pt idx="32">
                  <c:v>39.9</c:v>
                </c:pt>
              </c:numCache>
            </c:numRef>
          </c:yVal>
          <c:smooth val="0"/>
          <c:extLst>
            <c:ext xmlns:c16="http://schemas.microsoft.com/office/drawing/2014/chart" uri="{C3380CC4-5D6E-409C-BE32-E72D297353CC}">
              <c16:uniqueId val="{00000009-E1AF-42F7-B427-E4A2CE57E17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{2B0D7671-2311-402C-84F9-FC4FF2078A0A}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1AF-42F7-B427-E4A2CE57E17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{AB1A4446-3020-4CF2-8462-9475F7F82DDF}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AF-42F7-B427-E4A2CE57E1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{60A8460D-75D6-46B8-B541-8DFA8FF7A7AF}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AF-42F7-B427-E4A2CE57E1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{7F457B60-6E81-4B57-B92B-925AB81123C6}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AF-42F7-B427-E4A2CE57E1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{A9E89F05-672E-46FE-942C-454B63F1CD9D}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AF-42F7-B427-E4A2CE57E1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{C43CFD26-7486-4196-82EB-80E93E746322}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1AF-42F7-B427-E4A2CE57E1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{B18BA61C-2DEF-4592-8D70-BBD647792FE5}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1AF-42F7-B427-E4A2CE57E1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{32D38A33-C8F9-47A2-AFFD-051152FABD41}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1AF-42F7-B427-E4A2CE57E1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{612E178B-89A7-493D-A904-C3393E6D277E}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1AF-42F7-B427-E4A2CE57E1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E1AF-42F7-B427-E4A2CE57E17C}"/>
            </c:ext>
          </c:extLst>
        </c:ser>
        <c:dLbls>
          <c:showLegendKey val="0"/>
          <c:showVal val="1"/>
          <c:showCatName val="0"/>
          <c:showSerName val="0"/>
          <c:showPercent val="0"/>
          <c:showBubbleSize val="0"/>
        </c:dLbls>
        <c:axId val="46179840"/>
        <c:axId val="46181760"/>
      </c:scatterChart>
      <c:valAx>
        <c:axId val="46179840"/>
        <c:scaling>
          <c:orientation val="maxMin"/>
          <c:max val="68"/>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{A9DAA19D-4CBA-4A04-8955-FB742666A3DB}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06F-4BF0-B077-9156E7FC7E5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{B0F1725D-B28E-46A0-9E61-8DCBD8E51EA2}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6F-4BF0-B077-9156E7FC7E5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{4F4CA67C-DF0C-4FA9-ABD1-741DBE8AA1AE}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6F-4BF0-B077-9156E7FC7E5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{EB3F242B-C9EB-4C5E-A55B-F7DA2CDE1AA2}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6F-4BF0-B077-9156E7FC7E5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{3972322F-AE13-4EA0-86C3-41D00E9BF226}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6F-4BF0-B077-9156E7FC7E5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{EB61CCAB-554D-4DE2-ADB6-659D1A83D8E4}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06F-4BF0-B077-9156E7FC7E5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{36C3914D-2675-422E-A090-F30177B18416}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06F-4BF0-B077-9156E7FC7E5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{BD3353B5-363B-4272-9686-717135B90DEB}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06F-4BF0-B077-9156E7FC7E5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{87677E5D-F5F0-494E-8EF1-2F5BA9F470CF}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06F-4BF0-B077-9156E7FC7E5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3.8</c:v>
                </c:pt>
                <c:pt idx="16">
                  <c:v>4.3</c:v>
                </c:pt>
                <c:pt idx="24">
                  <c:v>4.7</c:v>
                </c:pt>
                <c:pt idx="32">
                  <c:v>4.5</c:v>
                </c:pt>
              </c:numCache>
            </c:numRef>
          </c:xVal>
          <c:yVal>
            <c:numRef>
              <c:f>公会計指標分析・財政指標組合せ分析表!$BP$73:$DC$73</c:f>
              <c:numCache>
                <c:formatCode>#,##0.0;"▲ "#,##0.0</c:formatCode>
                <c:ptCount val="40"/>
                <c:pt idx="0">
                  <c:v>37.299999999999997</c:v>
                </c:pt>
                <c:pt idx="8">
                  <c:v>25.6</c:v>
                </c:pt>
                <c:pt idx="16">
                  <c:v>25.1</c:v>
                </c:pt>
                <c:pt idx="24">
                  <c:v>32</c:v>
                </c:pt>
                <c:pt idx="32">
                  <c:v>39.9</c:v>
                </c:pt>
              </c:numCache>
            </c:numRef>
          </c:yVal>
          <c:smooth val="0"/>
          <c:extLst>
            <c:ext xmlns:c16="http://schemas.microsoft.com/office/drawing/2014/chart" uri="{C3380CC4-5D6E-409C-BE32-E72D297353CC}">
              <c16:uniqueId val="{00000009-306F-4BF0-B077-9156E7FC7E5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{D000D841-DDA9-4CE2-9274-0FDD271875BE}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06F-4BF0-B077-9156E7FC7E5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{46FD32F5-E5FC-42D3-ACFD-170F850AF44B}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6F-4BF0-B077-9156E7FC7E5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{6CAF0F57-8F40-45AE-8007-3BF8BE2A045A}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6F-4BF0-B077-9156E7FC7E5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{A79972ED-98A1-4192-923F-264B5ACAE661}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6F-4BF0-B077-9156E7FC7E5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{2F348140-8DA3-4670-821E-978FDA2BCFB7}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6F-4BF0-B077-9156E7FC7E5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{E70EE1C3-C32B-4CAA-8B09-DF06E71EF57B}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06F-4BF0-B077-9156E7FC7E5A}"/>
                </c:ext>
              </c:extLst>
            </c:dLbl>
            <c:dLbl>
              <c:idx val="16"/>
              <c:layout>
                <c:manualLayout>
                  <c:x val="0"/>
                  <c:y val="1.728517638452308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{8B3D7157-441B-444A-9E00-CF0F017A651B}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06F-4BF0-B077-9156E7FC7E5A}"/>
                </c:ext>
              </c:extLst>
            </c:dLbl>
            <c:dLbl>
              <c:idx val="24"/>
              <c:layout>
                <c:manualLayout>
                  <c:x val="0"/>
                  <c:y val="5.408906183750041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{7E107D5F-83CD-4C94-8241-AB1AF3DBB2BA}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06F-4BF0-B077-9156E7FC7E5A}"/>
                </c:ext>
              </c:extLst>
            </c:dLbl>
            <c:dLbl>
              <c:idx val="32"/>
              <c:layout>
                <c:manualLayout>
                  <c:x val="0"/>
                  <c:y val="-2.26932263493496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{F0385532-BDC9-4ACC-A437-1BC1F07B910C}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06F-4BF0-B077-9156E7FC7E5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306F-4BF0-B077-9156E7FC7E5A}"/>
            </c:ext>
          </c:extLst>
        </c:ser>
        <c:dLbls>
          <c:showLegendKey val="0"/>
          <c:showVal val="1"/>
          <c:showCatName val="0"/>
          <c:showSerName val="0"/>
          <c:showPercent val="0"/>
          <c:showBubbleSize val="0"/>
        </c:dLbls>
        <c:axId val="84219776"/>
        <c:axId val="84234240"/>
      </c:scatterChart>
      <c:valAx>
        <c:axId val="84219776"/>
        <c:scaling>
          <c:orientation val="maxMin"/>
          <c:max val="6"/>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鹿児島県鹿児島市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591,263
586,312
547.61
304,257,873
294,080,066
6,625,361
143,026,778
237,878,946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市税などの自主財源が乏しく地方交付税や国庫支出金への依存度が高い財政構造にあり、類似団体平均値より低くなっている。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今後も、事務事業の抜本的な見直しと合理化を図るとともに、市税などの自主財源の確保に努める。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128815</xdr:rowOff>
    </xdr:from>
    <xdr:to>
      <xdr:col>23</xdr:col>
      <xdr:colOff>133350</xdr:colOff>
      <xdr:row>42</xdr:row>
      <xdr:rowOff>146050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297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111578</xdr:rowOff>
    </xdr:from>
    <xdr:to>
      <xdr:col>19</xdr:col>
      <xdr:colOff>133350</xdr:colOff>
      <xdr:row>42</xdr:row>
      <xdr:rowOff>128815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124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111578</xdr:rowOff>
    </xdr:from>
    <xdr:to>
      <xdr:col>15</xdr:col>
      <xdr:colOff>82550</xdr:colOff>
      <xdr:row>42</xdr:row>
      <xdr:rowOff>111578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124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77107</xdr:rowOff>
    </xdr:from>
    <xdr:to>
      <xdr:col>11</xdr:col>
      <xdr:colOff>31750</xdr:colOff>
      <xdr:row>42</xdr:row>
      <xdr:rowOff>111578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780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78015</xdr:rowOff>
    </xdr:from>
    <xdr:to>
      <xdr:col>19</xdr:col>
      <xdr:colOff>184150</xdr:colOff>
      <xdr:row>43</xdr:row>
      <xdr:rowOff>8165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164392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65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60778</xdr:rowOff>
    </xdr:from>
    <xdr:to>
      <xdr:col>15</xdr:col>
      <xdr:colOff>133350</xdr:colOff>
      <xdr:row>42</xdr:row>
      <xdr:rowOff>162378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147155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60778</xdr:rowOff>
    </xdr:from>
    <xdr:to>
      <xdr:col>11</xdr:col>
      <xdr:colOff>82550</xdr:colOff>
      <xdr:row>42</xdr:row>
      <xdr:rowOff>162378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147155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26307</xdr:rowOff>
    </xdr:from>
    <xdr:to>
      <xdr:col>7</xdr:col>
      <xdr:colOff>31750</xdr:colOff>
      <xdr:row>42</xdr:row>
      <xdr:rowOff>127907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112684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1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人件費や扶助費の増により数値が微増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したが、今後も例年同様、厳しい状況になると考えている。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財政構造の弾力性を確保するため、今後も、自主財源の確保に努めるほか、市債借入額を抑制することによる公債費の縮減、人件費の抑制、行政改革の推進等による一般行政経費のさらなる削減に努める。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161502</xdr:rowOff>
    </xdr:from>
    <xdr:to>
      <xdr:col>23</xdr:col>
      <xdr:colOff>133350</xdr:colOff>
      <xdr:row>65</xdr:row>
      <xdr:rowOff>169545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305752"/>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161502</xdr:rowOff>
    </xdr:from>
    <xdr:to>
      <xdr:col>19</xdr:col>
      <xdr:colOff>133350</xdr:colOff>
      <xdr:row>65</xdr:row>
      <xdr:rowOff>169545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30575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160020</xdr:rowOff>
    </xdr:from>
    <xdr:to>
      <xdr:col>15</xdr:col>
      <xdr:colOff>82550</xdr:colOff>
      <xdr:row>65</xdr:row>
      <xdr:rowOff>169545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3282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160020</xdr:rowOff>
    </xdr:from>
    <xdr:to>
      <xdr:col>11</xdr:col>
      <xdr:colOff>31750</xdr:colOff>
      <xdr:row>66</xdr:row>
      <xdr:rowOff>26246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32820"/>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118745</xdr:rowOff>
    </xdr:from>
    <xdr:to>
      <xdr:col>23</xdr:col>
      <xdr:colOff>184150</xdr:colOff>
      <xdr:row>66</xdr:row>
      <xdr:rowOff>48895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26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135272</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110702</xdr:rowOff>
    </xdr:from>
    <xdr:to>
      <xdr:col>19</xdr:col>
      <xdr:colOff>184150</xdr:colOff>
      <xdr:row>66</xdr:row>
      <xdr:rowOff>40852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51029</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23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118745</xdr:rowOff>
    </xdr:from>
    <xdr:to>
      <xdr:col>15</xdr:col>
      <xdr:colOff>133350</xdr:colOff>
      <xdr:row>66</xdr:row>
      <xdr:rowOff>48895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6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33672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49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109220</xdr:rowOff>
    </xdr:from>
    <xdr:to>
      <xdr:col>11</xdr:col>
      <xdr:colOff>82550</xdr:colOff>
      <xdr:row>65</xdr:row>
      <xdr:rowOff>39370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49547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85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146896</xdr:rowOff>
    </xdr:from>
    <xdr:to>
      <xdr:col>7</xdr:col>
      <xdr:colOff>31750</xdr:colOff>
      <xdr:row>66</xdr:row>
      <xdr:rowOff>77046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61823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37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[124,707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類似団体と比較して、主に人件費が低いことなどから類似団体平均値よりも低くなっている。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今後も、行政改革の推進により、基本的な行政コストの縮減に努める。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61489</xdr:rowOff>
    </xdr:from>
    <xdr:to>
      <xdr:col>23</xdr:col>
      <xdr:colOff>133350</xdr:colOff>
      <xdr:row>83</xdr:row>
      <xdr:rowOff>67134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20389"/>
          <a:ext cx="838200" cy="17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61489</xdr:rowOff>
    </xdr:from>
    <xdr:to>
      <xdr:col>19</xdr:col>
      <xdr:colOff>133350</xdr:colOff>
      <xdr:row>82</xdr:row>
      <xdr:rowOff>112142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20389"/>
          <a:ext cx="889000" cy="5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139415</xdr:rowOff>
    </xdr:from>
    <xdr:to>
      <xdr:col>15</xdr:col>
      <xdr:colOff>82550</xdr:colOff>
      <xdr:row>82</xdr:row>
      <xdr:rowOff>112142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26865"/>
          <a:ext cx="889000" cy="14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119187</xdr:rowOff>
    </xdr:from>
    <xdr:to>
      <xdr:col>11</xdr:col>
      <xdr:colOff>31750</xdr:colOff>
      <xdr:row>81</xdr:row>
      <xdr:rowOff>139415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06637"/>
          <a:ext cx="889000" cy="2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16334</xdr:rowOff>
    </xdr:from>
    <xdr:to>
      <xdr:col>23</xdr:col>
      <xdr:colOff>184150</xdr:colOff>
      <xdr:row>83</xdr:row>
      <xdr:rowOff>117934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4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32861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9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10689</xdr:rowOff>
    </xdr:from>
    <xdr:to>
      <xdr:col>19</xdr:col>
      <xdr:colOff>184150</xdr:colOff>
      <xdr:row>82</xdr:row>
      <xdr:rowOff>112289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6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122466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38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61342</xdr:rowOff>
    </xdr:from>
    <xdr:to>
      <xdr:col>15</xdr:col>
      <xdr:colOff>133350</xdr:colOff>
      <xdr:row>82</xdr:row>
      <xdr:rowOff>162942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2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1669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89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88615</xdr:rowOff>
    </xdr:from>
    <xdr:to>
      <xdr:col>11</xdr:col>
      <xdr:colOff>82550</xdr:colOff>
      <xdr:row>82</xdr:row>
      <xdr:rowOff>18765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7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28942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44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68387</xdr:rowOff>
    </xdr:from>
    <xdr:to>
      <xdr:col>7</xdr:col>
      <xdr:colOff>31750</xdr:colOff>
      <xdr:row>81</xdr:row>
      <xdr:rowOff>169987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5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8714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2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ラスパイレス指数は近年、ほぼ横ばいで推移している。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56356</xdr:rowOff>
    </xdr:from>
    <xdr:to>
      <xdr:col>81</xdr:col>
      <xdr:colOff>44450</xdr:colOff>
      <xdr:row>86</xdr:row>
      <xdr:rowOff>71438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801056"/>
          <a:ext cx="8382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56356</xdr:rowOff>
    </xdr:from>
    <xdr:to>
      <xdr:col>77</xdr:col>
      <xdr:colOff>44450</xdr:colOff>
      <xdr:row>86</xdr:row>
      <xdr:rowOff>116681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80105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86519</xdr:rowOff>
    </xdr:from>
    <xdr:to>
      <xdr:col>72</xdr:col>
      <xdr:colOff>203200</xdr:colOff>
      <xdr:row>86</xdr:row>
      <xdr:rowOff>116681</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831219"/>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71438</xdr:rowOff>
    </xdr:from>
    <xdr:to>
      <xdr:col>68</xdr:col>
      <xdr:colOff>152400</xdr:colOff>
      <xdr:row>86</xdr:row>
      <xdr:rowOff>86519</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816138"/>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20638</xdr:rowOff>
    </xdr:from>
    <xdr:to>
      <xdr:col>81</xdr:col>
      <xdr:colOff>95250</xdr:colOff>
      <xdr:row>86</xdr:row>
      <xdr:rowOff>122238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164165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3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5556</xdr:rowOff>
    </xdr:from>
    <xdr:to>
      <xdr:col>77</xdr:col>
      <xdr:colOff>95250</xdr:colOff>
      <xdr:row>86</xdr:row>
      <xdr:rowOff>107156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75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91933</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836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65881</xdr:rowOff>
    </xdr:from>
    <xdr:to>
      <xdr:col>73</xdr:col>
      <xdr:colOff>44450</xdr:colOff>
      <xdr:row>86</xdr:row>
      <xdr:rowOff>167481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152258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35719</xdr:rowOff>
    </xdr:from>
    <xdr:to>
      <xdr:col>68</xdr:col>
      <xdr:colOff>203200</xdr:colOff>
      <xdr:row>86</xdr:row>
      <xdr:rowOff>137319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78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147496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549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20638</xdr:rowOff>
    </xdr:from>
    <xdr:to>
      <xdr:col>64</xdr:col>
      <xdr:colOff>152400</xdr:colOff>
      <xdr:row>86</xdr:row>
      <xdr:rowOff>122238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132415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行政改革大綱及び推進計画に基づき、業務の効率化や業務量の変化等に応じた職員定数の見直しを毎年度行い、適正な定員管理を推進している。</a:t>
          </a:r>
        </a:p>
        <a:p>
          <a:r>
            <a:rPr kumimoji="1" lang="ja-JP" altLang="en-US" sz="1300">
              <a:latin typeface="ＭＳ Ｐゴシック" panose="020B0600070205080204" pitchFamily="50" charset="-128"/>
              <a:ea typeface="ＭＳ Ｐゴシック" panose="020B0600070205080204" pitchFamily="50" charset="-128"/>
            </a:rPr>
            <a:t>　今後も、引き続き、適正な定員管理の推進に努める。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2177</xdr:rowOff>
    </xdr:from>
    <xdr:to>
      <xdr:col>81</xdr:col>
      <xdr:colOff>44450</xdr:colOff>
      <xdr:row>61</xdr:row>
      <xdr:rowOff>26307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46062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142603</xdr:rowOff>
    </xdr:from>
    <xdr:to>
      <xdr:col>77</xdr:col>
      <xdr:colOff>44450</xdr:colOff>
      <xdr:row>61</xdr:row>
      <xdr:rowOff>2177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42960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111578</xdr:rowOff>
    </xdr:from>
    <xdr:to>
      <xdr:col>72</xdr:col>
      <xdr:colOff>203200</xdr:colOff>
      <xdr:row>60</xdr:row>
      <xdr:rowOff>142603</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39857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108131</xdr:rowOff>
    </xdr:from>
    <xdr:to>
      <xdr:col>68</xdr:col>
      <xdr:colOff>152400</xdr:colOff>
      <xdr:row>60</xdr:row>
      <xdr:rowOff>111578</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39513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146957</xdr:rowOff>
    </xdr:from>
    <xdr:to>
      <xdr:col>81</xdr:col>
      <xdr:colOff>95250</xdr:colOff>
      <xdr:row>61</xdr:row>
      <xdr:rowOff>77107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119034</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40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122827</xdr:rowOff>
    </xdr:from>
    <xdr:to>
      <xdr:col>77</xdr:col>
      <xdr:colOff>95250</xdr:colOff>
      <xdr:row>61</xdr:row>
      <xdr:rowOff>52977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40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37754</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496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91803</xdr:rowOff>
    </xdr:from>
    <xdr:to>
      <xdr:col>73</xdr:col>
      <xdr:colOff>44450</xdr:colOff>
      <xdr:row>61</xdr:row>
      <xdr:rowOff>21953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32130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147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60778</xdr:rowOff>
    </xdr:from>
    <xdr:to>
      <xdr:col>68</xdr:col>
      <xdr:colOff>203200</xdr:colOff>
      <xdr:row>60</xdr:row>
      <xdr:rowOff>162378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3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1105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11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57331</xdr:rowOff>
    </xdr:from>
    <xdr:to>
      <xdr:col>64</xdr:col>
      <xdr:colOff>152400</xdr:colOff>
      <xdr:row>60</xdr:row>
      <xdr:rowOff>158931</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169108</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11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元利償還金の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などにより比率が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、類似団体平均値より低く、公債費負担の健全度は確保されていると考えている。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今後も、公債費の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86783</xdr:rowOff>
    </xdr:from>
    <xdr:to>
      <xdr:col>81</xdr:col>
      <xdr:colOff>44450</xdr:colOff>
      <xdr:row>40</xdr:row>
      <xdr:rowOff>102870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94478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70696</xdr:rowOff>
    </xdr:from>
    <xdr:to>
      <xdr:col>77</xdr:col>
      <xdr:colOff>44450</xdr:colOff>
      <xdr:row>40</xdr:row>
      <xdr:rowOff>102870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92869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30480</xdr:rowOff>
    </xdr:from>
    <xdr:to>
      <xdr:col>72</xdr:col>
      <xdr:colOff>203200</xdr:colOff>
      <xdr:row>40</xdr:row>
      <xdr:rowOff>70696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688848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137583</xdr:rowOff>
    </xdr:from>
    <xdr:to>
      <xdr:col>68</xdr:col>
      <xdr:colOff>152400</xdr:colOff>
      <xdr:row>40</xdr:row>
      <xdr:rowOff>30480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682413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52510</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52070</xdr:rowOff>
    </xdr:from>
    <xdr:to>
      <xdr:col>77</xdr:col>
      <xdr:colOff>95250</xdr:colOff>
      <xdr:row>40</xdr:row>
      <xdr:rowOff>153670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163847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67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19896</xdr:rowOff>
    </xdr:from>
    <xdr:to>
      <xdr:col>73</xdr:col>
      <xdr:colOff>44450</xdr:colOff>
      <xdr:row>40</xdr:row>
      <xdr:rowOff>121496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131673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64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151130</xdr:rowOff>
    </xdr:from>
    <xdr:to>
      <xdr:col>68</xdr:col>
      <xdr:colOff>203200</xdr:colOff>
      <xdr:row>40</xdr:row>
      <xdr:rowOff>81280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充当可能特定歳入の減などにより、前年に比べ増加している。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今後も、公債費の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16764</xdr:rowOff>
    </xdr:from>
    <xdr:to>
      <xdr:col>81</xdr:col>
      <xdr:colOff>44450</xdr:colOff>
      <xdr:row>16</xdr:row>
      <xdr:rowOff>93015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759964"/>
          <a:ext cx="838200" cy="7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121615</xdr:rowOff>
    </xdr:from>
    <xdr:to>
      <xdr:col>77</xdr:col>
      <xdr:colOff>44450</xdr:colOff>
      <xdr:row>16</xdr:row>
      <xdr:rowOff>16764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693365"/>
          <a:ext cx="8890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121615</xdr:rowOff>
    </xdr:from>
    <xdr:to>
      <xdr:col>72</xdr:col>
      <xdr:colOff>203200</xdr:colOff>
      <xdr:row>15</xdr:row>
      <xdr:rowOff>126441</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693365"/>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126441</xdr:rowOff>
    </xdr:from>
    <xdr:to>
      <xdr:col>68</xdr:col>
      <xdr:colOff>152400</xdr:colOff>
      <xdr:row>16</xdr:row>
      <xdr:rowOff>67920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698191"/>
          <a:ext cx="889000" cy="11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42215</xdr:rowOff>
    </xdr:from>
    <xdr:to>
      <xdr:col>81</xdr:col>
      <xdr:colOff>95250</xdr:colOff>
      <xdr:row>16</xdr:row>
      <xdr:rowOff>143815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78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14292</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757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137414</xdr:rowOff>
    </xdr:from>
    <xdr:to>
      <xdr:col>77</xdr:col>
      <xdr:colOff>95250</xdr:colOff>
      <xdr:row>16</xdr:row>
      <xdr:rowOff>67564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70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52341</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795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70815</xdr:rowOff>
    </xdr:from>
    <xdr:to>
      <xdr:col>73</xdr:col>
      <xdr:colOff>44450</xdr:colOff>
      <xdr:row>16</xdr:row>
      <xdr:rowOff>965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64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157192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728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75641</xdr:rowOff>
    </xdr:from>
    <xdr:to>
      <xdr:col>68</xdr:col>
      <xdr:colOff>203200</xdr:colOff>
      <xdr:row>16</xdr:row>
      <xdr:rowOff>5791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64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162018</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733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17120</xdr:rowOff>
    </xdr:from>
    <xdr:to>
      <xdr:col>64</xdr:col>
      <xdr:colOff>152400</xdr:colOff>
      <xdr:row>16</xdr:row>
      <xdr:rowOff>118720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7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103497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84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鹿児島県鹿児島市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591,263
586,312
547.61
304,257,873
294,080,066
6,625,361
143,026,778
237,878,946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人当たりの職員数が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類似団体の平均値程度であり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平均値程度になっている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今後も、事務の効率化等を図るとともに、外部委託等により、適切な人件費の管理に努める。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27940</xdr:rowOff>
    </xdr:from>
    <xdr:to>
      <xdr:col>24</xdr:col>
      <xdr:colOff>25400</xdr:colOff>
      <xdr:row>37</xdr:row>
      <xdr:rowOff>1270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014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27940</xdr:rowOff>
    </xdr:from>
    <xdr:to>
      <xdr:col>19</xdr:col>
      <xdr:colOff>187325</xdr:colOff>
      <xdr:row>36</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001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146050</xdr:rowOff>
    </xdr:from>
    <xdr:to>
      <xdr:col>15</xdr:col>
      <xdr:colOff>98425</xdr:colOff>
      <xdr:row>36</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468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36</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468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138447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148590</xdr:rowOff>
    </xdr:from>
    <xdr:to>
      <xdr:col>20</xdr:col>
      <xdr:colOff>38100</xdr:colOff>
      <xdr:row>36</xdr:row>
      <xdr:rowOff>78740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88917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95250</xdr:rowOff>
    </xdr:from>
    <xdr:to>
      <xdr:col>11</xdr:col>
      <xdr:colOff>60325</xdr:colOff>
      <xdr:row>36</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類似団体平均値より低くなっており、健全な財政に寄与しているものと考えている。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今後も、過去の実績等によらず、改めて必要性や効率性等を十分に検討し、見直し・合理化に努める。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16</xdr:row>
      <xdr:rowOff>134620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702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134620</xdr:rowOff>
    </xdr:from>
    <xdr:to>
      <xdr:col>78</xdr:col>
      <xdr:colOff>69850</xdr:colOff>
      <xdr:row>16</xdr:row>
      <xdr:rowOff>157480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877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96520</xdr:rowOff>
    </xdr:from>
    <xdr:to>
      <xdr:col>73</xdr:col>
      <xdr:colOff>180975</xdr:colOff>
      <xdr:row>16</xdr:row>
      <xdr:rowOff>157480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397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96520</xdr:rowOff>
    </xdr:from>
    <xdr:to>
      <xdr:col>69</xdr:col>
      <xdr:colOff>92075</xdr:colOff>
      <xdr:row>17</xdr:row>
      <xdr:rowOff>16510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397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83820</xdr:rowOff>
    </xdr:from>
    <xdr:to>
      <xdr:col>78</xdr:col>
      <xdr:colOff>120650</xdr:colOff>
      <xdr:row>17</xdr:row>
      <xdr:rowOff>13970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106680</xdr:rowOff>
    </xdr:from>
    <xdr:to>
      <xdr:col>74</xdr:col>
      <xdr:colOff>31750</xdr:colOff>
      <xdr:row>17</xdr:row>
      <xdr:rowOff>36830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47007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45720</xdr:rowOff>
    </xdr:from>
    <xdr:to>
      <xdr:col>69</xdr:col>
      <xdr:colOff>142875</xdr:colOff>
      <xdr:row>16</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157497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137160</xdr:rowOff>
    </xdr:from>
    <xdr:to>
      <xdr:col>65</xdr:col>
      <xdr:colOff>53975</xdr:colOff>
      <xdr:row>17</xdr:row>
      <xdr:rowOff>67310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77487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物価高騰に係る給付金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や施設型給付費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等の増により、類似団体の平均値より高くなっている。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今後も、市の単独事業については、改めて費用対効果等を検証して、見直しを行うなど、扶助費の抑制に努める。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120650</xdr:rowOff>
    </xdr:from>
    <xdr:to>
      <xdr:col>24</xdr:col>
      <xdr:colOff>25400</xdr:colOff>
      <xdr:row>61</xdr:row>
      <xdr:rowOff>120650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579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61</xdr:row>
      <xdr:rowOff>6350</xdr:rowOff>
    </xdr:from>
    <xdr:to>
      <xdr:col>19</xdr:col>
      <xdr:colOff>187325</xdr:colOff>
      <xdr:row>61</xdr:row>
      <xdr:rowOff>120650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464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25400</xdr:rowOff>
    </xdr:from>
    <xdr:to>
      <xdr:col>15</xdr:col>
      <xdr:colOff>98425</xdr:colOff>
      <xdr:row>61</xdr:row>
      <xdr:rowOff>6350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3124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25400</xdr:rowOff>
    </xdr:from>
    <xdr:to>
      <xdr:col>11</xdr:col>
      <xdr:colOff>9525</xdr:colOff>
      <xdr:row>60</xdr:row>
      <xdr:rowOff>152400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312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69850</xdr:rowOff>
    </xdr:from>
    <xdr:to>
      <xdr:col>24</xdr:col>
      <xdr:colOff>76200</xdr:colOff>
      <xdr:row>62</xdr:row>
      <xdr:rowOff>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52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149877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43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69850</xdr:rowOff>
    </xdr:from>
    <xdr:to>
      <xdr:col>20</xdr:col>
      <xdr:colOff>38100</xdr:colOff>
      <xdr:row>62</xdr:row>
      <xdr:rowOff>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52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156227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61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127000</xdr:rowOff>
    </xdr:from>
    <xdr:to>
      <xdr:col>15</xdr:col>
      <xdr:colOff>149225</xdr:colOff>
      <xdr:row>61</xdr:row>
      <xdr:rowOff>57150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41927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146050</xdr:rowOff>
    </xdr:from>
    <xdr:to>
      <xdr:col>11</xdr:col>
      <xdr:colOff>60325</xdr:colOff>
      <xdr:row>60</xdr:row>
      <xdr:rowOff>76200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60977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101600</xdr:rowOff>
    </xdr:from>
    <xdr:to>
      <xdr:col>6</xdr:col>
      <xdr:colOff>171450</xdr:colOff>
      <xdr:row>61</xdr:row>
      <xdr:rowOff>31750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類似団体とほぼ同水準で推移しており、健全な財政に寄与しているものと考えている。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今後も、他会計への繰出金を適切に抑制するなど、普通会計への負担を減らしていくよう努める。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114300</xdr:rowOff>
    </xdr:from>
    <xdr:to>
      <xdr:col>82</xdr:col>
      <xdr:colOff>107950</xdr:colOff>
      <xdr:row>58</xdr:row>
      <xdr:rowOff>152400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58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58</xdr:row>
      <xdr:rowOff>152400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38100</xdr:rowOff>
    </xdr:from>
    <xdr:to>
      <xdr:col>73</xdr:col>
      <xdr:colOff>180975</xdr:colOff>
      <xdr:row>58</xdr:row>
      <xdr:rowOff>114300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82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38100</xdr:rowOff>
    </xdr:from>
    <xdr:to>
      <xdr:col>69</xdr:col>
      <xdr:colOff>92075</xdr:colOff>
      <xdr:row>58</xdr:row>
      <xdr:rowOff>165100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822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35577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101600</xdr:rowOff>
    </xdr:from>
    <xdr:to>
      <xdr:col>78</xdr:col>
      <xdr:colOff>120650</xdr:colOff>
      <xdr:row>59</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63500</xdr:rowOff>
    </xdr:from>
    <xdr:to>
      <xdr:col>74</xdr:col>
      <xdr:colOff>31750</xdr:colOff>
      <xdr:row>58</xdr:row>
      <xdr:rowOff>165100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158750</xdr:rowOff>
    </xdr:from>
    <xdr:to>
      <xdr:col>69</xdr:col>
      <xdr:colOff>142875</xdr:colOff>
      <xdr:row>58</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類似団体平均値より低くなっており、健全な財政に寄与しているものと考えている。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「補助金見直しの指針」等に基づき、事業実績の精査や団体自立のための指導等の取組を行ってきており、今後も、引き続き、同指針等に基づき積極的な見直しに努める。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24130</xdr:rowOff>
    </xdr:from>
    <xdr:to>
      <xdr:col>82</xdr:col>
      <xdr:colOff>107950</xdr:colOff>
      <xdr:row>33</xdr:row>
      <xdr:rowOff>33274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6819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33274</xdr:rowOff>
    </xdr:from>
    <xdr:to>
      <xdr:col>78</xdr:col>
      <xdr:colOff>69850</xdr:colOff>
      <xdr:row>33</xdr:row>
      <xdr:rowOff>60706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6911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33274</xdr:rowOff>
    </xdr:from>
    <xdr:to>
      <xdr:col>73</xdr:col>
      <xdr:colOff>180975</xdr:colOff>
      <xdr:row>33</xdr:row>
      <xdr:rowOff>60706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6911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33274</xdr:rowOff>
    </xdr:from>
    <xdr:to>
      <xdr:col>69</xdr:col>
      <xdr:colOff>92075</xdr:colOff>
      <xdr:row>33</xdr:row>
      <xdr:rowOff>51562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6911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144780</xdr:rowOff>
    </xdr:from>
    <xdr:to>
      <xdr:col>82</xdr:col>
      <xdr:colOff>158750</xdr:colOff>
      <xdr:row>33</xdr:row>
      <xdr:rowOff>74930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6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53357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53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153924</xdr:rowOff>
    </xdr:from>
    <xdr:to>
      <xdr:col>78</xdr:col>
      <xdr:colOff>120650</xdr:colOff>
      <xdr:row>33</xdr:row>
      <xdr:rowOff>84074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64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94251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409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9906</xdr:rowOff>
    </xdr:from>
    <xdr:to>
      <xdr:col>74</xdr:col>
      <xdr:colOff>31750</xdr:colOff>
      <xdr:row>33</xdr:row>
      <xdr:rowOff>111506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6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121683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43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153924</xdr:rowOff>
    </xdr:from>
    <xdr:to>
      <xdr:col>69</xdr:col>
      <xdr:colOff>142875</xdr:colOff>
      <xdr:row>33</xdr:row>
      <xdr:rowOff>84074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64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94251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40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762</xdr:rowOff>
    </xdr:from>
    <xdr:to>
      <xdr:col>65</xdr:col>
      <xdr:colOff>53975</xdr:colOff>
      <xdr:row>33</xdr:row>
      <xdr:rowOff>102362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65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112539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427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借入額は元金償還額の範囲内に抑制している。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今後も、実質的な市債残高を減少させるため、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借入額を抑制し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、健全財政の維持に努める。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168911</xdr:rowOff>
    </xdr:from>
    <xdr:to>
      <xdr:col>24</xdr:col>
      <xdr:colOff>25400</xdr:colOff>
      <xdr:row>78</xdr:row>
      <xdr:rowOff>88900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370561"/>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73661</xdr:rowOff>
    </xdr:from>
    <xdr:to>
      <xdr:col>19</xdr:col>
      <xdr:colOff>187325</xdr:colOff>
      <xdr:row>78</xdr:row>
      <xdr:rowOff>88900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4467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73661</xdr:rowOff>
    </xdr:from>
    <xdr:to>
      <xdr:col>15</xdr:col>
      <xdr:colOff>98425</xdr:colOff>
      <xdr:row>78</xdr:row>
      <xdr:rowOff>81280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4467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78</xdr:row>
      <xdr:rowOff>88900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454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90188</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38100</xdr:rowOff>
    </xdr:from>
    <xdr:to>
      <xdr:col>20</xdr:col>
      <xdr:colOff>38100</xdr:colOff>
      <xdr:row>78</xdr:row>
      <xdr:rowOff>139700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124477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49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22861</xdr:rowOff>
    </xdr:from>
    <xdr:to>
      <xdr:col>15</xdr:col>
      <xdr:colOff>149225</xdr:colOff>
      <xdr:row>78</xdr:row>
      <xdr:rowOff>124461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109238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30480</xdr:rowOff>
    </xdr:from>
    <xdr:to>
      <xdr:col>11</xdr:col>
      <xdr:colOff>60325</xdr:colOff>
      <xdr:row>78</xdr:row>
      <xdr:rowOff>132080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116857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124477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類似団体平均値より低くなっており、健全な財政に寄与しているものと考えている。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今後も、人件費、扶助費のほか投資的経費について、各面からコスト縮減に努める。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58420</xdr:rowOff>
    </xdr:from>
    <xdr:to>
      <xdr:col>82</xdr:col>
      <xdr:colOff>107950</xdr:colOff>
      <xdr:row>76</xdr:row>
      <xdr:rowOff>111761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0886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58420</xdr:rowOff>
    </xdr:from>
    <xdr:to>
      <xdr:col>78</xdr:col>
      <xdr:colOff>69850</xdr:colOff>
      <xdr:row>76</xdr:row>
      <xdr:rowOff>73661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30886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69850</xdr:rowOff>
    </xdr:from>
    <xdr:to>
      <xdr:col>73</xdr:col>
      <xdr:colOff>180975</xdr:colOff>
      <xdr:row>76</xdr:row>
      <xdr:rowOff>73661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28600"/>
          <a:ext cx="889000" cy="17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69850</xdr:rowOff>
    </xdr:from>
    <xdr:to>
      <xdr:col>69</xdr:col>
      <xdr:colOff>92075</xdr:colOff>
      <xdr:row>76</xdr:row>
      <xdr:rowOff>92711</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28600"/>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60961</xdr:rowOff>
    </xdr:from>
    <xdr:to>
      <xdr:col>82</xdr:col>
      <xdr:colOff>158750</xdr:colOff>
      <xdr:row>76</xdr:row>
      <xdr:rowOff>162561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77487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xdr:rowOff>
    </xdr:from>
    <xdr:to>
      <xdr:col>78</xdr:col>
      <xdr:colOff>120650</xdr:colOff>
      <xdr:row>76</xdr:row>
      <xdr:rowOff>109220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119397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22861</xdr:rowOff>
    </xdr:from>
    <xdr:to>
      <xdr:col>74</xdr:col>
      <xdr:colOff>31750</xdr:colOff>
      <xdr:row>76</xdr:row>
      <xdr:rowOff>124461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134637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19050</xdr:rowOff>
    </xdr:from>
    <xdr:to>
      <xdr:col>69</xdr:col>
      <xdr:colOff>142875</xdr:colOff>
      <xdr:row>75</xdr:row>
      <xdr:rowOff>120650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130827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41911</xdr:rowOff>
    </xdr:from>
    <xdr:to>
      <xdr:col>65</xdr:col>
      <xdr:colOff>53975</xdr:colOff>
      <xdr:row>76</xdr:row>
      <xdr:rowOff>143511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153687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鹿児島県鹿児島市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15977</xdr:rowOff>
    </xdr:from>
    <xdr:to>
      <xdr:col>29</xdr:col>
      <xdr:colOff>127000</xdr:colOff>
      <xdr:row>18</xdr:row>
      <xdr:rowOff>5499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78252"/>
          <a:ext cx="647700" cy="160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5499</xdr:rowOff>
    </xdr:from>
    <xdr:to>
      <xdr:col>26</xdr:col>
      <xdr:colOff>50800</xdr:colOff>
      <xdr:row>18</xdr:row>
      <xdr:rowOff>72136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39224"/>
          <a:ext cx="698500" cy="666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72136</xdr:rowOff>
    </xdr:from>
    <xdr:to>
      <xdr:col>22</xdr:col>
      <xdr:colOff>114300</xdr:colOff>
      <xdr:row>18</xdr:row>
      <xdr:rowOff>123609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05861"/>
          <a:ext cx="698500" cy="514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104483</xdr:rowOff>
    </xdr:from>
    <xdr:to>
      <xdr:col>18</xdr:col>
      <xdr:colOff>177800</xdr:colOff>
      <xdr:row>18</xdr:row>
      <xdr:rowOff>123609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38208"/>
          <a:ext cx="698500" cy="19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136627</xdr:rowOff>
    </xdr:from>
    <xdr:to>
      <xdr:col>29</xdr:col>
      <xdr:colOff>177800</xdr:colOff>
      <xdr:row>17</xdr:row>
      <xdr:rowOff>66777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27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108704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99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126149</xdr:rowOff>
    </xdr:from>
    <xdr:to>
      <xdr:col>26</xdr:col>
      <xdr:colOff>101600</xdr:colOff>
      <xdr:row>18</xdr:row>
      <xdr:rowOff>56299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88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41076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74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21336</xdr:rowOff>
    </xdr:from>
    <xdr:to>
      <xdr:col>22</xdr:col>
      <xdr:colOff>165100</xdr:colOff>
      <xdr:row>18</xdr:row>
      <xdr:rowOff>122936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55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107713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41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72809</xdr:rowOff>
    </xdr:from>
    <xdr:to>
      <xdr:col>19</xdr:col>
      <xdr:colOff>38100</xdr:colOff>
      <xdr:row>19</xdr:row>
      <xdr:rowOff>2959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6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159186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92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53683</xdr:rowOff>
    </xdr:from>
    <xdr:to>
      <xdr:col>15</xdr:col>
      <xdr:colOff>101600</xdr:colOff>
      <xdr:row>18</xdr:row>
      <xdr:rowOff>155283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87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140060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73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173939</xdr:rowOff>
    </xdr:from>
    <xdr:to>
      <xdr:col>29</xdr:col>
      <xdr:colOff>127000</xdr:colOff>
      <xdr:row>35</xdr:row>
      <xdr:rowOff>233566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84289"/>
          <a:ext cx="647700" cy="59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173939</xdr:rowOff>
    </xdr:from>
    <xdr:to>
      <xdr:col>26</xdr:col>
      <xdr:colOff>50800</xdr:colOff>
      <xdr:row>35</xdr:row>
      <xdr:rowOff>220421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84289"/>
          <a:ext cx="698500" cy="46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188608</xdr:rowOff>
    </xdr:from>
    <xdr:to>
      <xdr:col>22</xdr:col>
      <xdr:colOff>114300</xdr:colOff>
      <xdr:row>35</xdr:row>
      <xdr:rowOff>220421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798958"/>
          <a:ext cx="698500" cy="318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188608</xdr:rowOff>
    </xdr:from>
    <xdr:to>
      <xdr:col>18</xdr:col>
      <xdr:colOff>177800</xdr:colOff>
      <xdr:row>35</xdr:row>
      <xdr:rowOff>290068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98958"/>
          <a:ext cx="698500" cy="1014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182766</xdr:rowOff>
    </xdr:from>
    <xdr:to>
      <xdr:col>29</xdr:col>
      <xdr:colOff>177800</xdr:colOff>
      <xdr:row>35</xdr:row>
      <xdr:rowOff>284366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93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154843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6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123139</xdr:rowOff>
    </xdr:from>
    <xdr:to>
      <xdr:col>26</xdr:col>
      <xdr:colOff>101600</xdr:colOff>
      <xdr:row>35</xdr:row>
      <xdr:rowOff>224739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33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209516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19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169621</xdr:rowOff>
    </xdr:from>
    <xdr:to>
      <xdr:col>22</xdr:col>
      <xdr:colOff>165100</xdr:colOff>
      <xdr:row>35</xdr:row>
      <xdr:rowOff>271221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79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255998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6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137808</xdr:rowOff>
    </xdr:from>
    <xdr:to>
      <xdr:col>19</xdr:col>
      <xdr:colOff>38100</xdr:colOff>
      <xdr:row>35</xdr:row>
      <xdr:rowOff>239408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48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224185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3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239268</xdr:rowOff>
    </xdr:from>
    <xdr:to>
      <xdr:col>15</xdr:col>
      <xdr:colOff>101600</xdr:colOff>
      <xdr:row>35</xdr:row>
      <xdr:rowOff>340868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49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325645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35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鹿児島県鹿児島市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591,263
586,312
547.61
304,257,873
294,080,066
6,625,361
143,026,778
237,878,946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117950</xdr:rowOff>
    </xdr:from>
    <xdr:to>
      <xdr:col>24</xdr:col>
      <xdr:colOff>63500</xdr:colOff>
      <xdr:row>38</xdr:row>
      <xdr:rowOff>4108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90150"/>
          <a:ext cx="838200" cy="22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119747</xdr:rowOff>
    </xdr:from>
    <xdr:to>
      <xdr:col>19</xdr:col>
      <xdr:colOff>177800</xdr:colOff>
      <xdr:row>38</xdr:row>
      <xdr:rowOff>4108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63397"/>
          <a:ext cx="889000" cy="5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119747</xdr:rowOff>
    </xdr:from>
    <xdr:to>
      <xdr:col>15</xdr:col>
      <xdr:colOff>50800</xdr:colOff>
      <xdr:row>38</xdr:row>
      <xdr:rowOff>42611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63397"/>
          <a:ext cx="889000" cy="9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24518</xdr:rowOff>
    </xdr:from>
    <xdr:to>
      <xdr:col>10</xdr:col>
      <xdr:colOff>114300</xdr:colOff>
      <xdr:row>38</xdr:row>
      <xdr:rowOff>42611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39618"/>
          <a:ext cx="889000" cy="1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67150</xdr:rowOff>
    </xdr:from>
    <xdr:to>
      <xdr:col>24</xdr:col>
      <xdr:colOff>114300</xdr:colOff>
      <xdr:row>36</xdr:row>
      <xdr:rowOff>168750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45577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1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124758</xdr:rowOff>
    </xdr:from>
    <xdr:to>
      <xdr:col>20</xdr:col>
      <xdr:colOff>38100</xdr:colOff>
      <xdr:row>38</xdr:row>
      <xdr:rowOff>54908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6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46035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6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68947</xdr:rowOff>
    </xdr:from>
    <xdr:to>
      <xdr:col>15</xdr:col>
      <xdr:colOff>101600</xdr:colOff>
      <xdr:row>37</xdr:row>
      <xdr:rowOff>170546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125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161673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0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163261</xdr:rowOff>
    </xdr:from>
    <xdr:to>
      <xdr:col>10</xdr:col>
      <xdr:colOff>165100</xdr:colOff>
      <xdr:row>38</xdr:row>
      <xdr:rowOff>93411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0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84538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9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145168</xdr:rowOff>
    </xdr:from>
    <xdr:to>
      <xdr:col>6</xdr:col>
      <xdr:colOff>38100</xdr:colOff>
      <xdr:row>38</xdr:row>
      <xdr:rowOff>75318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8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66445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8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126298</xdr:rowOff>
    </xdr:from>
    <xdr:to>
      <xdr:col>24</xdr:col>
      <xdr:colOff>63500</xdr:colOff>
      <xdr:row>57</xdr:row>
      <xdr:rowOff>97952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727498"/>
          <a:ext cx="838200" cy="14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145473</xdr:rowOff>
    </xdr:from>
    <xdr:to>
      <xdr:col>19</xdr:col>
      <xdr:colOff>177800</xdr:colOff>
      <xdr:row>57</xdr:row>
      <xdr:rowOff>97952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746673"/>
          <a:ext cx="889000" cy="12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145473</xdr:rowOff>
    </xdr:from>
    <xdr:to>
      <xdr:col>15</xdr:col>
      <xdr:colOff>50800</xdr:colOff>
      <xdr:row>57</xdr:row>
      <xdr:rowOff>138271</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746673"/>
          <a:ext cx="889000" cy="16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138271</xdr:rowOff>
    </xdr:from>
    <xdr:to>
      <xdr:col>10</xdr:col>
      <xdr:colOff>114300</xdr:colOff>
      <xdr:row>58</xdr:row>
      <xdr:rowOff>22828</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910921"/>
          <a:ext cx="8890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75498</xdr:rowOff>
    </xdr:from>
    <xdr:to>
      <xdr:col>24</xdr:col>
      <xdr:colOff>114300</xdr:colOff>
      <xdr:row>57</xdr:row>
      <xdr:rowOff>5648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67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53925</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65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47152</xdr:rowOff>
    </xdr:from>
    <xdr:to>
      <xdr:col>20</xdr:col>
      <xdr:colOff>38100</xdr:colOff>
      <xdr:row>57</xdr:row>
      <xdr:rowOff>148752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81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139879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91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94673</xdr:rowOff>
    </xdr:from>
    <xdr:to>
      <xdr:col>15</xdr:col>
      <xdr:colOff>101600</xdr:colOff>
      <xdr:row>57</xdr:row>
      <xdr:rowOff>24823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69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15950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78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87471</xdr:rowOff>
    </xdr:from>
    <xdr:to>
      <xdr:col>10</xdr:col>
      <xdr:colOff>165100</xdr:colOff>
      <xdr:row>58</xdr:row>
      <xdr:rowOff>17621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86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8748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95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143478</xdr:rowOff>
    </xdr:from>
    <xdr:to>
      <xdr:col>6</xdr:col>
      <xdr:colOff>38100</xdr:colOff>
      <xdr:row>58</xdr:row>
      <xdr:rowOff>73628</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9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64755</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1000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161646</xdr:rowOff>
    </xdr:from>
    <xdr:to>
      <xdr:col>24</xdr:col>
      <xdr:colOff>63500</xdr:colOff>
      <xdr:row>78</xdr:row>
      <xdr:rowOff>4232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363296"/>
          <a:ext cx="838200" cy="1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161646</xdr:rowOff>
    </xdr:from>
    <xdr:to>
      <xdr:col>19</xdr:col>
      <xdr:colOff>177800</xdr:colOff>
      <xdr:row>77</xdr:row>
      <xdr:rowOff>167681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63296"/>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167681</xdr:rowOff>
    </xdr:from>
    <xdr:to>
      <xdr:col>15</xdr:col>
      <xdr:colOff>50800</xdr:colOff>
      <xdr:row>77</xdr:row>
      <xdr:rowOff>169601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69331"/>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135494</xdr:rowOff>
    </xdr:from>
    <xdr:to>
      <xdr:col>10</xdr:col>
      <xdr:colOff>114300</xdr:colOff>
      <xdr:row>77</xdr:row>
      <xdr:rowOff>169601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37144"/>
          <a:ext cx="889000" cy="3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124882</xdr:rowOff>
    </xdr:from>
    <xdr:to>
      <xdr:col>24</xdr:col>
      <xdr:colOff>114300</xdr:colOff>
      <xdr:row>78</xdr:row>
      <xdr:rowOff>55032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39809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4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110846</xdr:rowOff>
    </xdr:from>
    <xdr:to>
      <xdr:col>20</xdr:col>
      <xdr:colOff>38100</xdr:colOff>
      <xdr:row>78</xdr:row>
      <xdr:rowOff>40996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1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32123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05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116881</xdr:rowOff>
    </xdr:from>
    <xdr:to>
      <xdr:col>15</xdr:col>
      <xdr:colOff>101600</xdr:colOff>
      <xdr:row>78</xdr:row>
      <xdr:rowOff>47031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38158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1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118801</xdr:rowOff>
    </xdr:from>
    <xdr:to>
      <xdr:col>10</xdr:col>
      <xdr:colOff>165100</xdr:colOff>
      <xdr:row>78</xdr:row>
      <xdr:rowOff>48951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2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40078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1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84694</xdr:rowOff>
    </xdr:from>
    <xdr:to>
      <xdr:col>6</xdr:col>
      <xdr:colOff>38100</xdr:colOff>
      <xdr:row>78</xdr:row>
      <xdr:rowOff>14844</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8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5971</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37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146242</xdr:rowOff>
    </xdr:from>
    <xdr:to>
      <xdr:col>24</xdr:col>
      <xdr:colOff>63500</xdr:colOff>
      <xdr:row>93</xdr:row>
      <xdr:rowOff>50840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5919642"/>
          <a:ext cx="838200" cy="7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50840</xdr:rowOff>
    </xdr:from>
    <xdr:to>
      <xdr:col>19</xdr:col>
      <xdr:colOff>177800</xdr:colOff>
      <xdr:row>94</xdr:row>
      <xdr:rowOff>19859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5995690"/>
          <a:ext cx="889000" cy="14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58744</xdr:rowOff>
    </xdr:from>
    <xdr:to>
      <xdr:col>15</xdr:col>
      <xdr:colOff>50800</xdr:colOff>
      <xdr:row>94</xdr:row>
      <xdr:rowOff>19859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003594"/>
          <a:ext cx="889000" cy="1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58744</xdr:rowOff>
    </xdr:from>
    <xdr:to>
      <xdr:col>10</xdr:col>
      <xdr:colOff>114300</xdr:colOff>
      <xdr:row>95</xdr:row>
      <xdr:rowOff>61497</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003594"/>
          <a:ext cx="889000" cy="34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95442</xdr:rowOff>
    </xdr:from>
    <xdr:to>
      <xdr:col>24</xdr:col>
      <xdr:colOff>114300</xdr:colOff>
      <xdr:row>93</xdr:row>
      <xdr:rowOff>25592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586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118319</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5720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40</xdr:rowOff>
    </xdr:from>
    <xdr:to>
      <xdr:col>20</xdr:col>
      <xdr:colOff>38100</xdr:colOff>
      <xdr:row>93</xdr:row>
      <xdr:rowOff>101640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594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118167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5720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140509</xdr:rowOff>
    </xdr:from>
    <xdr:to>
      <xdr:col>15</xdr:col>
      <xdr:colOff>101600</xdr:colOff>
      <xdr:row>94</xdr:row>
      <xdr:rowOff>70659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08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87186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5860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7944</xdr:rowOff>
    </xdr:from>
    <xdr:to>
      <xdr:col>10</xdr:col>
      <xdr:colOff>165100</xdr:colOff>
      <xdr:row>93</xdr:row>
      <xdr:rowOff>109544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595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126071</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5728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10697</xdr:rowOff>
    </xdr:from>
    <xdr:to>
      <xdr:col>6</xdr:col>
      <xdr:colOff>38100</xdr:colOff>
      <xdr:row>95</xdr:row>
      <xdr:rowOff>112297</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29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128824</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073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111223</xdr:rowOff>
    </xdr:from>
    <xdr:to>
      <xdr:col>55</xdr:col>
      <xdr:colOff>0</xdr:colOff>
      <xdr:row>37</xdr:row>
      <xdr:rowOff>162864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454873"/>
          <a:ext cx="838200" cy="5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96038</xdr:rowOff>
    </xdr:from>
    <xdr:to>
      <xdr:col>50</xdr:col>
      <xdr:colOff>114300</xdr:colOff>
      <xdr:row>37</xdr:row>
      <xdr:rowOff>111223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39688"/>
          <a:ext cx="889000" cy="1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96038</xdr:rowOff>
    </xdr:from>
    <xdr:to>
      <xdr:col>45</xdr:col>
      <xdr:colOff>177800</xdr:colOff>
      <xdr:row>38</xdr:row>
      <xdr:rowOff>1625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439688"/>
          <a:ext cx="889000" cy="7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77880</xdr:rowOff>
    </xdr:from>
    <xdr:to>
      <xdr:col>41</xdr:col>
      <xdr:colOff>50800</xdr:colOff>
      <xdr:row>38</xdr:row>
      <xdr:rowOff>1625</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92830"/>
          <a:ext cx="889000" cy="112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112065</xdr:rowOff>
    </xdr:from>
    <xdr:to>
      <xdr:col>55</xdr:col>
      <xdr:colOff>50800</xdr:colOff>
      <xdr:row>38</xdr:row>
      <xdr:rowOff>42214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557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26992</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7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60423</xdr:rowOff>
    </xdr:from>
    <xdr:to>
      <xdr:col>50</xdr:col>
      <xdr:colOff>165100</xdr:colOff>
      <xdr:row>37</xdr:row>
      <xdr:rowOff>162023</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40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153150</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9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45238</xdr:rowOff>
    </xdr:from>
    <xdr:to>
      <xdr:col>46</xdr:col>
      <xdr:colOff>38100</xdr:colOff>
      <xdr:row>37</xdr:row>
      <xdr:rowOff>146838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8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137965</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8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122275</xdr:rowOff>
    </xdr:from>
    <xdr:to>
      <xdr:col>41</xdr:col>
      <xdr:colOff>101600</xdr:colOff>
      <xdr:row>38</xdr:row>
      <xdr:rowOff>52425</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6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43552</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5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27080</xdr:rowOff>
    </xdr:from>
    <xdr:to>
      <xdr:col>36</xdr:col>
      <xdr:colOff>165100</xdr:colOff>
      <xdr:row>31</xdr:row>
      <xdr:rowOff>128680</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4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119807</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34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105181</xdr:rowOff>
    </xdr:from>
    <xdr:to>
      <xdr:col>55</xdr:col>
      <xdr:colOff>0</xdr:colOff>
      <xdr:row>55</xdr:row>
      <xdr:rowOff>158007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534931"/>
          <a:ext cx="838200" cy="5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105181</xdr:rowOff>
    </xdr:from>
    <xdr:to>
      <xdr:col>50</xdr:col>
      <xdr:colOff>114300</xdr:colOff>
      <xdr:row>55</xdr:row>
      <xdr:rowOff>152750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534931"/>
          <a:ext cx="889000" cy="4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77388</xdr:rowOff>
    </xdr:from>
    <xdr:to>
      <xdr:col>45</xdr:col>
      <xdr:colOff>177800</xdr:colOff>
      <xdr:row>55</xdr:row>
      <xdr:rowOff>152750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335688"/>
          <a:ext cx="889000" cy="24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86913</xdr:rowOff>
    </xdr:from>
    <xdr:to>
      <xdr:col>41</xdr:col>
      <xdr:colOff>50800</xdr:colOff>
      <xdr:row>54</xdr:row>
      <xdr:rowOff>77388</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002313"/>
          <a:ext cx="889000" cy="3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107207</xdr:rowOff>
    </xdr:from>
    <xdr:to>
      <xdr:col>55</xdr:col>
      <xdr:colOff>50800</xdr:colOff>
      <xdr:row>56</xdr:row>
      <xdr:rowOff>37357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53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130084</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38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54381</xdr:rowOff>
    </xdr:from>
    <xdr:to>
      <xdr:col>50</xdr:col>
      <xdr:colOff>165100</xdr:colOff>
      <xdr:row>55</xdr:row>
      <xdr:rowOff>155981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48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1058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25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101950</xdr:rowOff>
    </xdr:from>
    <xdr:to>
      <xdr:col>46</xdr:col>
      <xdr:colOff>38100</xdr:colOff>
      <xdr:row>56</xdr:row>
      <xdr:rowOff>32100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53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48627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30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26588</xdr:rowOff>
    </xdr:from>
    <xdr:to>
      <xdr:col>41</xdr:col>
      <xdr:colOff>101600</xdr:colOff>
      <xdr:row>54</xdr:row>
      <xdr:rowOff>128188</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28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144715</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06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36113</xdr:rowOff>
    </xdr:from>
    <xdr:to>
      <xdr:col>36</xdr:col>
      <xdr:colOff>165100</xdr:colOff>
      <xdr:row>52</xdr:row>
      <xdr:rowOff>137713</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895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154240</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872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25857</xdr:rowOff>
    </xdr:from>
    <xdr:to>
      <xdr:col>55</xdr:col>
      <xdr:colOff>0</xdr:colOff>
      <xdr:row>77</xdr:row>
      <xdr:rowOff>88075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227507"/>
          <a:ext cx="838200" cy="6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160122</xdr:rowOff>
    </xdr:from>
    <xdr:to>
      <xdr:col>50</xdr:col>
      <xdr:colOff>114300</xdr:colOff>
      <xdr:row>77</xdr:row>
      <xdr:rowOff>25857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190322"/>
          <a:ext cx="889000" cy="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140157</xdr:rowOff>
    </xdr:from>
    <xdr:to>
      <xdr:col>45</xdr:col>
      <xdr:colOff>177800</xdr:colOff>
      <xdr:row>76</xdr:row>
      <xdr:rowOff>160122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2656007"/>
          <a:ext cx="889000" cy="5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2387</xdr:rowOff>
    </xdr:from>
    <xdr:to>
      <xdr:col>41</xdr:col>
      <xdr:colOff>50800</xdr:colOff>
      <xdr:row>73</xdr:row>
      <xdr:rowOff>140157</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2346787"/>
          <a:ext cx="889000" cy="30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74795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0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37275</xdr:rowOff>
    </xdr:from>
    <xdr:to>
      <xdr:col>55</xdr:col>
      <xdr:colOff>50800</xdr:colOff>
      <xdr:row>77</xdr:row>
      <xdr:rowOff>138875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2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15702</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2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146507</xdr:rowOff>
    </xdr:from>
    <xdr:to>
      <xdr:col>50</xdr:col>
      <xdr:colOff>165100</xdr:colOff>
      <xdr:row>77</xdr:row>
      <xdr:rowOff>76657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17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67784</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269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109322</xdr:rowOff>
    </xdr:from>
    <xdr:to>
      <xdr:col>46</xdr:col>
      <xdr:colOff>38100</xdr:colOff>
      <xdr:row>77</xdr:row>
      <xdr:rowOff>39472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13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30599</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323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89357</xdr:rowOff>
    </xdr:from>
    <xdr:to>
      <xdr:col>41</xdr:col>
      <xdr:colOff>101600</xdr:colOff>
      <xdr:row>74</xdr:row>
      <xdr:rowOff>19507</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260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36034</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238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123037</xdr:rowOff>
    </xdr:from>
    <xdr:to>
      <xdr:col>36</xdr:col>
      <xdr:colOff>165100</xdr:colOff>
      <xdr:row>72</xdr:row>
      <xdr:rowOff>53187</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29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69714</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207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155150</xdr:rowOff>
    </xdr:from>
    <xdr:to>
      <xdr:col>55</xdr:col>
      <xdr:colOff>0</xdr:colOff>
      <xdr:row>94</xdr:row>
      <xdr:rowOff>167494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271450"/>
          <a:ext cx="8382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167494</xdr:rowOff>
    </xdr:from>
    <xdr:to>
      <xdr:col>50</xdr:col>
      <xdr:colOff>114300</xdr:colOff>
      <xdr:row>95</xdr:row>
      <xdr:rowOff>63957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283794"/>
          <a:ext cx="889000" cy="6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63957</xdr:rowOff>
    </xdr:from>
    <xdr:to>
      <xdr:col>45</xdr:col>
      <xdr:colOff>177800</xdr:colOff>
      <xdr:row>96</xdr:row>
      <xdr:rowOff>70986</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351707"/>
          <a:ext cx="889000" cy="17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77369</xdr:rowOff>
    </xdr:from>
    <xdr:to>
      <xdr:col>41</xdr:col>
      <xdr:colOff>50800</xdr:colOff>
      <xdr:row>96</xdr:row>
      <xdr:rowOff>70986</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365119"/>
          <a:ext cx="889000" cy="16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104350</xdr:rowOff>
    </xdr:from>
    <xdr:to>
      <xdr:col>55</xdr:col>
      <xdr:colOff>50800</xdr:colOff>
      <xdr:row>95</xdr:row>
      <xdr:rowOff>34500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2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127227</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07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116694</xdr:rowOff>
    </xdr:from>
    <xdr:to>
      <xdr:col>50</xdr:col>
      <xdr:colOff>165100</xdr:colOff>
      <xdr:row>95</xdr:row>
      <xdr:rowOff>46844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2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63371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00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13157</xdr:rowOff>
    </xdr:from>
    <xdr:to>
      <xdr:col>46</xdr:col>
      <xdr:colOff>38100</xdr:colOff>
      <xdr:row>95</xdr:row>
      <xdr:rowOff>114757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30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131284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07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20186</xdr:rowOff>
    </xdr:from>
    <xdr:to>
      <xdr:col>41</xdr:col>
      <xdr:colOff>101600</xdr:colOff>
      <xdr:row>96</xdr:row>
      <xdr:rowOff>121786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47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112913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57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26569</xdr:rowOff>
    </xdr:from>
    <xdr:to>
      <xdr:col>36</xdr:col>
      <xdr:colOff>165100</xdr:colOff>
      <xdr:row>95</xdr:row>
      <xdr:rowOff>128169</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31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144696</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08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81135</xdr:rowOff>
    </xdr:from>
    <xdr:to>
      <xdr:col>85</xdr:col>
      <xdr:colOff>127000</xdr:colOff>
      <xdr:row>38</xdr:row>
      <xdr:rowOff>110853</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596235"/>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83438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598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109765</xdr:rowOff>
    </xdr:from>
    <xdr:to>
      <xdr:col>81</xdr:col>
      <xdr:colOff>50800</xdr:colOff>
      <xdr:row>38</xdr:row>
      <xdr:rowOff>110853</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624865"/>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63609</xdr:rowOff>
    </xdr:from>
    <xdr:to>
      <xdr:col>76</xdr:col>
      <xdr:colOff>114300</xdr:colOff>
      <xdr:row>38</xdr:row>
      <xdr:rowOff>109765</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578709"/>
          <a:ext cx="889000" cy="4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163213</xdr:rowOff>
    </xdr:from>
    <xdr:to>
      <xdr:col>71</xdr:col>
      <xdr:colOff>177800</xdr:colOff>
      <xdr:row>38</xdr:row>
      <xdr:rowOff>63609</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50686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165734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68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30335</xdr:rowOff>
    </xdr:from>
    <xdr:to>
      <xdr:col>85</xdr:col>
      <xdr:colOff>177800</xdr:colOff>
      <xdr:row>38</xdr:row>
      <xdr:rowOff>131935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54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53212</xdr:rowOff>
    </xdr:from>
    <xdr:ext cx="469744"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39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60053</xdr:rowOff>
    </xdr:from>
    <xdr:to>
      <xdr:col>81</xdr:col>
      <xdr:colOff>101600</xdr:colOff>
      <xdr:row>38</xdr:row>
      <xdr:rowOff>161653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57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6730</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635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58965</xdr:rowOff>
    </xdr:from>
    <xdr:to>
      <xdr:col>76</xdr:col>
      <xdr:colOff>165100</xdr:colOff>
      <xdr:row>38</xdr:row>
      <xdr:rowOff>160565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57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5641</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428" y="634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12809</xdr:rowOff>
    </xdr:from>
    <xdr:to>
      <xdr:col>72</xdr:col>
      <xdr:colOff>38100</xdr:colOff>
      <xdr:row>38</xdr:row>
      <xdr:rowOff>114409</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52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130936</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468428" y="6303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112413</xdr:rowOff>
    </xdr:from>
    <xdr:to>
      <xdr:col>67</xdr:col>
      <xdr:colOff>101600</xdr:colOff>
      <xdr:row>38</xdr:row>
      <xdr:rowOff>42563</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45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33690</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654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150239</xdr:rowOff>
    </xdr:from>
    <xdr:to>
      <xdr:col>85</xdr:col>
      <xdr:colOff>127000</xdr:colOff>
      <xdr:row>75</xdr:row>
      <xdr:rowOff>166994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008989"/>
          <a:ext cx="838200" cy="1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150239</xdr:rowOff>
    </xdr:from>
    <xdr:to>
      <xdr:col>81</xdr:col>
      <xdr:colOff>50800</xdr:colOff>
      <xdr:row>75</xdr:row>
      <xdr:rowOff>170675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008989"/>
          <a:ext cx="889000" cy="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138054</xdr:rowOff>
    </xdr:from>
    <xdr:to>
      <xdr:col>76</xdr:col>
      <xdr:colOff>114300</xdr:colOff>
      <xdr:row>75</xdr:row>
      <xdr:rowOff>170675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996804"/>
          <a:ext cx="889000" cy="3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138054</xdr:rowOff>
    </xdr:from>
    <xdr:to>
      <xdr:col>71</xdr:col>
      <xdr:colOff>177800</xdr:colOff>
      <xdr:row>76</xdr:row>
      <xdr:rowOff>28806</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996804"/>
          <a:ext cx="889000" cy="6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116194</xdr:rowOff>
    </xdr:from>
    <xdr:to>
      <xdr:col>85</xdr:col>
      <xdr:colOff>177800</xdr:colOff>
      <xdr:row>76</xdr:row>
      <xdr:rowOff>46344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7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139071</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82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99438</xdr:rowOff>
    </xdr:from>
    <xdr:to>
      <xdr:col>81</xdr:col>
      <xdr:colOff>101600</xdr:colOff>
      <xdr:row>76</xdr:row>
      <xdr:rowOff>29589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9581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46115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73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119876</xdr:rowOff>
    </xdr:from>
    <xdr:to>
      <xdr:col>76</xdr:col>
      <xdr:colOff>165100</xdr:colOff>
      <xdr:row>76</xdr:row>
      <xdr:rowOff>50025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9786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66553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75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87254</xdr:rowOff>
    </xdr:from>
    <xdr:to>
      <xdr:col>72</xdr:col>
      <xdr:colOff>38100</xdr:colOff>
      <xdr:row>76</xdr:row>
      <xdr:rowOff>17404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94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33931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72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149456</xdr:rowOff>
    </xdr:from>
    <xdr:to>
      <xdr:col>67</xdr:col>
      <xdr:colOff>101600</xdr:colOff>
      <xdr:row>76</xdr:row>
      <xdr:rowOff>79606</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0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96133</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78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95123</xdr:rowOff>
    </xdr:from>
    <xdr:to>
      <xdr:col>85</xdr:col>
      <xdr:colOff>127000</xdr:colOff>
      <xdr:row>98</xdr:row>
      <xdr:rowOff>36754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725773"/>
          <a:ext cx="838200" cy="11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95123</xdr:rowOff>
    </xdr:from>
    <xdr:to>
      <xdr:col>81</xdr:col>
      <xdr:colOff>50800</xdr:colOff>
      <xdr:row>98</xdr:row>
      <xdr:rowOff>20847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725773"/>
          <a:ext cx="889000" cy="9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110249</xdr:rowOff>
    </xdr:from>
    <xdr:to>
      <xdr:col>76</xdr:col>
      <xdr:colOff>114300</xdr:colOff>
      <xdr:row>98</xdr:row>
      <xdr:rowOff>20847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740899"/>
          <a:ext cx="889000" cy="8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110249</xdr:rowOff>
    </xdr:from>
    <xdr:to>
      <xdr:col>71</xdr:col>
      <xdr:colOff>177800</xdr:colOff>
      <xdr:row>98</xdr:row>
      <xdr:rowOff>120059</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40899"/>
          <a:ext cx="889000" cy="18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157404</xdr:rowOff>
    </xdr:from>
    <xdr:to>
      <xdr:col>85</xdr:col>
      <xdr:colOff>177800</xdr:colOff>
      <xdr:row>98</xdr:row>
      <xdr:rowOff>87554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8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135831</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6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44323</xdr:rowOff>
    </xdr:from>
    <xdr:to>
      <xdr:col>81</xdr:col>
      <xdr:colOff>101600</xdr:colOff>
      <xdr:row>97</xdr:row>
      <xdr:rowOff>145923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7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162450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45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141497</xdr:rowOff>
    </xdr:from>
    <xdr:to>
      <xdr:col>76</xdr:col>
      <xdr:colOff>165100</xdr:colOff>
      <xdr:row>98</xdr:row>
      <xdr:rowOff>71647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7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62774</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86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59449</xdr:rowOff>
    </xdr:from>
    <xdr:to>
      <xdr:col>72</xdr:col>
      <xdr:colOff>38100</xdr:colOff>
      <xdr:row>97</xdr:row>
      <xdr:rowOff>161049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9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6126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46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69259</xdr:rowOff>
    </xdr:from>
    <xdr:to>
      <xdr:col>67</xdr:col>
      <xdr:colOff>101600</xdr:colOff>
      <xdr:row>98</xdr:row>
      <xdr:rowOff>170859</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7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161986</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64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135814</xdr:rowOff>
    </xdr:from>
    <xdr:to>
      <xdr:col>116</xdr:col>
      <xdr:colOff>63500</xdr:colOff>
      <xdr:row>37</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479464"/>
          <a:ext cx="8382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110668</xdr:rowOff>
    </xdr:from>
    <xdr:to>
      <xdr:col>111</xdr:col>
      <xdr:colOff>177800</xdr:colOff>
      <xdr:row>37</xdr:row>
      <xdr:rowOff>135814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45431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16713</xdr:rowOff>
    </xdr:from>
    <xdr:to>
      <xdr:col>107</xdr:col>
      <xdr:colOff>50800</xdr:colOff>
      <xdr:row>37</xdr:row>
      <xdr:rowOff>110668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360363"/>
          <a:ext cx="889000" cy="9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16713</xdr:rowOff>
    </xdr:from>
    <xdr:to>
      <xdr:col>102</xdr:col>
      <xdr:colOff>114300</xdr:colOff>
      <xdr:row>37</xdr:row>
      <xdr:rowOff>89179</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360363"/>
          <a:ext cx="889000" cy="7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88900</xdr:rowOff>
    </xdr:from>
    <xdr:to>
      <xdr:col>116</xdr:col>
      <xdr:colOff>114300</xdr:colOff>
      <xdr:row>38</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67327</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10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85014</xdr:rowOff>
    </xdr:from>
    <xdr:to>
      <xdr:col>112</xdr:col>
      <xdr:colOff>38100</xdr:colOff>
      <xdr:row>38</xdr:row>
      <xdr:rowOff>15163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2866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6290</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521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59868</xdr:rowOff>
    </xdr:from>
    <xdr:to>
      <xdr:col>107</xdr:col>
      <xdr:colOff>101600</xdr:colOff>
      <xdr:row>37</xdr:row>
      <xdr:rowOff>161468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4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152595</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4962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137363</xdr:rowOff>
    </xdr:from>
    <xdr:to>
      <xdr:col>102</xdr:col>
      <xdr:colOff>165100</xdr:colOff>
      <xdr:row>37</xdr:row>
      <xdr:rowOff>67513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30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58640</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40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38379</xdr:rowOff>
    </xdr:from>
    <xdr:to>
      <xdr:col>98</xdr:col>
      <xdr:colOff>38100</xdr:colOff>
      <xdr:row>37</xdr:row>
      <xdr:rowOff>139979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38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131106</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474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43726</xdr:rowOff>
    </xdr:from>
    <xdr:to>
      <xdr:col>116</xdr:col>
      <xdr:colOff>63500</xdr:colOff>
      <xdr:row>59</xdr:row>
      <xdr:rowOff>43802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10159276"/>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31038</xdr:rowOff>
    </xdr:from>
    <xdr:to>
      <xdr:col>111</xdr:col>
      <xdr:colOff>177800</xdr:colOff>
      <xdr:row>59</xdr:row>
      <xdr:rowOff>43802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46588"/>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31038</xdr:rowOff>
    </xdr:from>
    <xdr:to>
      <xdr:col>107</xdr:col>
      <xdr:colOff>50800</xdr:colOff>
      <xdr:row>59</xdr:row>
      <xdr:rowOff>43650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10146588"/>
          <a:ext cx="889000" cy="1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11417</xdr:rowOff>
    </xdr:from>
    <xdr:to>
      <xdr:col>102</xdr:col>
      <xdr:colOff>114300</xdr:colOff>
      <xdr:row>59</xdr:row>
      <xdr:rowOff>43650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26967"/>
          <a:ext cx="889000" cy="3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164376</xdr:rowOff>
    </xdr:from>
    <xdr:to>
      <xdr:col>116</xdr:col>
      <xdr:colOff>114300</xdr:colOff>
      <xdr:row>59</xdr:row>
      <xdr:rowOff>94526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79303</xdr:rowOff>
    </xdr:from>
    <xdr:ext cx="313932"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234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164452</xdr:rowOff>
    </xdr:from>
    <xdr:to>
      <xdr:col>112</xdr:col>
      <xdr:colOff>38100</xdr:colOff>
      <xdr:row>59</xdr:row>
      <xdr:rowOff>94602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0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85729</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66333" y="102012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151688</xdr:rowOff>
    </xdr:from>
    <xdr:to>
      <xdr:col>107</xdr:col>
      <xdr:colOff>101600</xdr:colOff>
      <xdr:row>59</xdr:row>
      <xdr:rowOff>81838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9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72965</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88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164300</xdr:rowOff>
    </xdr:from>
    <xdr:to>
      <xdr:col>102</xdr:col>
      <xdr:colOff>165100</xdr:colOff>
      <xdr:row>59</xdr:row>
      <xdr:rowOff>94450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0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85577</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88333" y="10201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132067</xdr:rowOff>
    </xdr:from>
    <xdr:to>
      <xdr:col>98</xdr:col>
      <xdr:colOff>38100</xdr:colOff>
      <xdr:row>59</xdr:row>
      <xdr:rowOff>62217</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7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53344</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16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83236</xdr:rowOff>
    </xdr:from>
    <xdr:to>
      <xdr:col>116</xdr:col>
      <xdr:colOff>63500</xdr:colOff>
      <xdr:row>73</xdr:row>
      <xdr:rowOff>151206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599086"/>
          <a:ext cx="838200" cy="6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151206</xdr:rowOff>
    </xdr:from>
    <xdr:to>
      <xdr:col>111</xdr:col>
      <xdr:colOff>177800</xdr:colOff>
      <xdr:row>74</xdr:row>
      <xdr:rowOff>38926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667056"/>
          <a:ext cx="889000" cy="5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38926</xdr:rowOff>
    </xdr:from>
    <xdr:to>
      <xdr:col>107</xdr:col>
      <xdr:colOff>50800</xdr:colOff>
      <xdr:row>74</xdr:row>
      <xdr:rowOff>57671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726226"/>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57671</xdr:rowOff>
    </xdr:from>
    <xdr:to>
      <xdr:col>102</xdr:col>
      <xdr:colOff>114300</xdr:colOff>
      <xdr:row>74</xdr:row>
      <xdr:rowOff>73901</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744971"/>
          <a:ext cx="889000" cy="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32436</xdr:rowOff>
    </xdr:from>
    <xdr:to>
      <xdr:col>116</xdr:col>
      <xdr:colOff>114300</xdr:colOff>
      <xdr:row>73</xdr:row>
      <xdr:rowOff>134036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54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55313</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39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100406</xdr:rowOff>
    </xdr:from>
    <xdr:to>
      <xdr:col>112</xdr:col>
      <xdr:colOff>38100</xdr:colOff>
      <xdr:row>74</xdr:row>
      <xdr:rowOff>30556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1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47083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39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159576</xdr:rowOff>
    </xdr:from>
    <xdr:to>
      <xdr:col>107</xdr:col>
      <xdr:colOff>101600</xdr:colOff>
      <xdr:row>74</xdr:row>
      <xdr:rowOff>89726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67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106253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450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6871</xdr:rowOff>
    </xdr:from>
    <xdr:to>
      <xdr:col>102</xdr:col>
      <xdr:colOff>165100</xdr:colOff>
      <xdr:row>74</xdr:row>
      <xdr:rowOff>108471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69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124998</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46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23101</xdr:rowOff>
    </xdr:from>
    <xdr:to>
      <xdr:col>98</xdr:col>
      <xdr:colOff>38100</xdr:colOff>
      <xdr:row>74</xdr:row>
      <xdr:rowOff>124701</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71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141228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48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物価高騰に係る経費や障害福祉に要する経費の増などにより、類似団体と比較して扶助費が高くなっている。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一方、人件費や物件費、補助費等は類似団体平均値より低くなっており、健全な財政に寄与しているものと考えられる。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今後も、事務の効率化を図るとともに、事業のしゅん別や見直しを行い、健全な財政運営に努めていく。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鹿児島県鹿児島市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591,263
586,312
547.61
304,257,873
294,080,066
6,625,361
143,026,778
237,878,946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51308</xdr:rowOff>
    </xdr:from>
    <xdr:to>
      <xdr:col>24</xdr:col>
      <xdr:colOff>63500</xdr:colOff>
      <xdr:row>36</xdr:row>
      <xdr:rowOff>61976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23508"/>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61976</xdr:rowOff>
    </xdr:from>
    <xdr:to>
      <xdr:col>19</xdr:col>
      <xdr:colOff>177800</xdr:colOff>
      <xdr:row>36</xdr:row>
      <xdr:rowOff>85598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34176"/>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85598</xdr:rowOff>
    </xdr:from>
    <xdr:to>
      <xdr:col>15</xdr:col>
      <xdr:colOff>50800</xdr:colOff>
      <xdr:row>36</xdr:row>
      <xdr:rowOff>96266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57798"/>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68072</xdr:rowOff>
    </xdr:from>
    <xdr:to>
      <xdr:col>10</xdr:col>
      <xdr:colOff>114300</xdr:colOff>
      <xdr:row>36</xdr:row>
      <xdr:rowOff>96266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40272"/>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508</xdr:rowOff>
    </xdr:from>
    <xdr:to>
      <xdr:col>24</xdr:col>
      <xdr:colOff>114300</xdr:colOff>
      <xdr:row>36</xdr:row>
      <xdr:rowOff>102108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7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150385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5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11176</xdr:rowOff>
    </xdr:from>
    <xdr:to>
      <xdr:col>20</xdr:col>
      <xdr:colOff>38100</xdr:colOff>
      <xdr:row>36</xdr:row>
      <xdr:rowOff>112776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103903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7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34798</xdr:rowOff>
    </xdr:from>
    <xdr:to>
      <xdr:col>15</xdr:col>
      <xdr:colOff>101600</xdr:colOff>
      <xdr:row>36</xdr:row>
      <xdr:rowOff>136398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127525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9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45466</xdr:rowOff>
    </xdr:from>
    <xdr:to>
      <xdr:col>10</xdr:col>
      <xdr:colOff>165100</xdr:colOff>
      <xdr:row>36</xdr:row>
      <xdr:rowOff>147066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1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138193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17272</xdr:rowOff>
    </xdr:from>
    <xdr:to>
      <xdr:col>6</xdr:col>
      <xdr:colOff>38100</xdr:colOff>
      <xdr:row>36</xdr:row>
      <xdr:rowOff>118872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8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109999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8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72593</xdr:rowOff>
    </xdr:from>
    <xdr:to>
      <xdr:col>24</xdr:col>
      <xdr:colOff>63500</xdr:colOff>
      <xdr:row>58</xdr:row>
      <xdr:rowOff>80772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16693"/>
          <a:ext cx="838200" cy="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80772</xdr:rowOff>
    </xdr:from>
    <xdr:to>
      <xdr:col>19</xdr:col>
      <xdr:colOff>177800</xdr:colOff>
      <xdr:row>58</xdr:row>
      <xdr:rowOff>150076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24872"/>
          <a:ext cx="889000" cy="6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125794</xdr:rowOff>
    </xdr:from>
    <xdr:to>
      <xdr:col>15</xdr:col>
      <xdr:colOff>50800</xdr:colOff>
      <xdr:row>58</xdr:row>
      <xdr:rowOff>150076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69894"/>
          <a:ext cx="889000" cy="2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133121</xdr:rowOff>
    </xdr:from>
    <xdr:to>
      <xdr:col>10</xdr:col>
      <xdr:colOff>114300</xdr:colOff>
      <xdr:row>58</xdr:row>
      <xdr:rowOff>125794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77071"/>
          <a:ext cx="889000" cy="119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21793</xdr:rowOff>
    </xdr:from>
    <xdr:to>
      <xdr:col>24</xdr:col>
      <xdr:colOff>114300</xdr:colOff>
      <xdr:row>58</xdr:row>
      <xdr:rowOff>123393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6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220</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4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29972</xdr:rowOff>
    </xdr:from>
    <xdr:to>
      <xdr:col>20</xdr:col>
      <xdr:colOff>38100</xdr:colOff>
      <xdr:row>58</xdr:row>
      <xdr:rowOff>131572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7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122699</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06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99276</xdr:rowOff>
    </xdr:from>
    <xdr:to>
      <xdr:col>15</xdr:col>
      <xdr:colOff>101600</xdr:colOff>
      <xdr:row>59</xdr:row>
      <xdr:rowOff>29426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4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20553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74994</xdr:rowOff>
    </xdr:from>
    <xdr:to>
      <xdr:col>10</xdr:col>
      <xdr:colOff>165100</xdr:colOff>
      <xdr:row>59</xdr:row>
      <xdr:rowOff>5144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167721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1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82321</xdr:rowOff>
    </xdr:from>
    <xdr:to>
      <xdr:col>6</xdr:col>
      <xdr:colOff>38100</xdr:colOff>
      <xdr:row>52</xdr:row>
      <xdr:rowOff>12471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2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3598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1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38987</xdr:rowOff>
    </xdr:from>
    <xdr:to>
      <xdr:col>24</xdr:col>
      <xdr:colOff>63500</xdr:colOff>
      <xdr:row>74</xdr:row>
      <xdr:rowOff>115239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726287"/>
          <a:ext cx="838200" cy="76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115239</xdr:rowOff>
    </xdr:from>
    <xdr:to>
      <xdr:col>19</xdr:col>
      <xdr:colOff>177800</xdr:colOff>
      <xdr:row>75</xdr:row>
      <xdr:rowOff>47460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802539"/>
          <a:ext cx="889000" cy="103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7638</xdr:rowOff>
    </xdr:from>
    <xdr:to>
      <xdr:col>15</xdr:col>
      <xdr:colOff>50800</xdr:colOff>
      <xdr:row>75</xdr:row>
      <xdr:rowOff>47460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866388"/>
          <a:ext cx="889000" cy="3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7638</xdr:rowOff>
    </xdr:from>
    <xdr:to>
      <xdr:col>10</xdr:col>
      <xdr:colOff>114300</xdr:colOff>
      <xdr:row>76</xdr:row>
      <xdr:rowOff>61725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866388"/>
          <a:ext cx="889000" cy="22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159637</xdr:rowOff>
    </xdr:from>
    <xdr:to>
      <xdr:col>24</xdr:col>
      <xdr:colOff>114300</xdr:colOff>
      <xdr:row>74</xdr:row>
      <xdr:rowOff>89787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67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11064</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52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64439</xdr:rowOff>
    </xdr:from>
    <xdr:to>
      <xdr:col>20</xdr:col>
      <xdr:colOff>38100</xdr:colOff>
      <xdr:row>74</xdr:row>
      <xdr:rowOff>166039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75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11116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52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168110</xdr:rowOff>
    </xdr:from>
    <xdr:to>
      <xdr:col>15</xdr:col>
      <xdr:colOff>101600</xdr:colOff>
      <xdr:row>75</xdr:row>
      <xdr:rowOff>98260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85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114787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63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128288</xdr:rowOff>
    </xdr:from>
    <xdr:to>
      <xdr:col>10</xdr:col>
      <xdr:colOff>165100</xdr:colOff>
      <xdr:row>75</xdr:row>
      <xdr:rowOff>58438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81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74965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10925</xdr:rowOff>
    </xdr:from>
    <xdr:to>
      <xdr:col>6</xdr:col>
      <xdr:colOff>38100</xdr:colOff>
      <xdr:row>76</xdr:row>
      <xdr:rowOff>112525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04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129052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816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83556</xdr:rowOff>
    </xdr:from>
    <xdr:to>
      <xdr:col>24</xdr:col>
      <xdr:colOff>63500</xdr:colOff>
      <xdr:row>96</xdr:row>
      <xdr:rowOff>86139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542756"/>
          <a:ext cx="838200" cy="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55507</xdr:rowOff>
    </xdr:from>
    <xdr:to>
      <xdr:col>19</xdr:col>
      <xdr:colOff>177800</xdr:colOff>
      <xdr:row>96</xdr:row>
      <xdr:rowOff>86139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343257"/>
          <a:ext cx="889000" cy="20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135562</xdr:rowOff>
    </xdr:from>
    <xdr:to>
      <xdr:col>15</xdr:col>
      <xdr:colOff>50800</xdr:colOff>
      <xdr:row>95</xdr:row>
      <xdr:rowOff>55507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251862"/>
          <a:ext cx="889000" cy="9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135562</xdr:rowOff>
    </xdr:from>
    <xdr:to>
      <xdr:col>10</xdr:col>
      <xdr:colOff>114300</xdr:colOff>
      <xdr:row>95</xdr:row>
      <xdr:rowOff>3728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251862"/>
          <a:ext cx="889000" cy="3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32756</xdr:rowOff>
    </xdr:from>
    <xdr:to>
      <xdr:col>24</xdr:col>
      <xdr:colOff>114300</xdr:colOff>
      <xdr:row>96</xdr:row>
      <xdr:rowOff>134356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49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11183</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470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35339</xdr:rowOff>
    </xdr:from>
    <xdr:to>
      <xdr:col>20</xdr:col>
      <xdr:colOff>38100</xdr:colOff>
      <xdr:row>96</xdr:row>
      <xdr:rowOff>136939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49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128066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8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4707</xdr:rowOff>
    </xdr:from>
    <xdr:to>
      <xdr:col>15</xdr:col>
      <xdr:colOff>101600</xdr:colOff>
      <xdr:row>95</xdr:row>
      <xdr:rowOff>106307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29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97434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38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84762</xdr:rowOff>
    </xdr:from>
    <xdr:to>
      <xdr:col>10</xdr:col>
      <xdr:colOff>165100</xdr:colOff>
      <xdr:row>95</xdr:row>
      <xdr:rowOff>14912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20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31439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5976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124378</xdr:rowOff>
    </xdr:from>
    <xdr:to>
      <xdr:col>6</xdr:col>
      <xdr:colOff>38100</xdr:colOff>
      <xdr:row>95</xdr:row>
      <xdr:rowOff>54528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24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71055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01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111354</xdr:rowOff>
    </xdr:from>
    <xdr:to>
      <xdr:col>55</xdr:col>
      <xdr:colOff>0</xdr:colOff>
      <xdr:row>35</xdr:row>
      <xdr:rowOff>154331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112104"/>
          <a:ext cx="8382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89408</xdr:rowOff>
    </xdr:from>
    <xdr:to>
      <xdr:col>50</xdr:col>
      <xdr:colOff>114300</xdr:colOff>
      <xdr:row>35</xdr:row>
      <xdr:rowOff>154331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5918708"/>
          <a:ext cx="889000" cy="23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121869</xdr:rowOff>
    </xdr:from>
    <xdr:to>
      <xdr:col>45</xdr:col>
      <xdr:colOff>177800</xdr:colOff>
      <xdr:row>34</xdr:row>
      <xdr:rowOff>89408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5608269"/>
          <a:ext cx="889000" cy="31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121869</xdr:rowOff>
    </xdr:from>
    <xdr:to>
      <xdr:col>41</xdr:col>
      <xdr:colOff>50800</xdr:colOff>
      <xdr:row>33</xdr:row>
      <xdr:rowOff>32258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5608269"/>
          <a:ext cx="889000" cy="8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60554</xdr:rowOff>
    </xdr:from>
    <xdr:to>
      <xdr:col>55</xdr:col>
      <xdr:colOff>50800</xdr:colOff>
      <xdr:row>35</xdr:row>
      <xdr:rowOff>162154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06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83431</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91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103531</xdr:rowOff>
    </xdr:from>
    <xdr:to>
      <xdr:col>50</xdr:col>
      <xdr:colOff>165100</xdr:colOff>
      <xdr:row>36</xdr:row>
      <xdr:rowOff>33681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10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50208</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5879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38608</xdr:rowOff>
    </xdr:from>
    <xdr:to>
      <xdr:col>46</xdr:col>
      <xdr:colOff>38100</xdr:colOff>
      <xdr:row>34</xdr:row>
      <xdr:rowOff>140208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586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156735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64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71069</xdr:rowOff>
    </xdr:from>
    <xdr:to>
      <xdr:col>41</xdr:col>
      <xdr:colOff>101600</xdr:colOff>
      <xdr:row>33</xdr:row>
      <xdr:rowOff>1219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555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17746</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33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152908</xdr:rowOff>
    </xdr:from>
    <xdr:to>
      <xdr:col>36</xdr:col>
      <xdr:colOff>165100</xdr:colOff>
      <xdr:row>33</xdr:row>
      <xdr:rowOff>83058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63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99585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41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24943</xdr:rowOff>
    </xdr:from>
    <xdr:to>
      <xdr:col>55</xdr:col>
      <xdr:colOff>0</xdr:colOff>
      <xdr:row>57</xdr:row>
      <xdr:rowOff>29896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797593"/>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29896</xdr:rowOff>
    </xdr:from>
    <xdr:to>
      <xdr:col>50</xdr:col>
      <xdr:colOff>114300</xdr:colOff>
      <xdr:row>57</xdr:row>
      <xdr:rowOff>51079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802546"/>
          <a:ext cx="889000" cy="2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51079</xdr:rowOff>
    </xdr:from>
    <xdr:to>
      <xdr:col>45</xdr:col>
      <xdr:colOff>177800</xdr:colOff>
      <xdr:row>57</xdr:row>
      <xdr:rowOff>67843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823729"/>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67843</xdr:rowOff>
    </xdr:from>
    <xdr:to>
      <xdr:col>41</xdr:col>
      <xdr:colOff>50800</xdr:colOff>
      <xdr:row>57</xdr:row>
      <xdr:rowOff>88798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40493"/>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145593</xdr:rowOff>
    </xdr:from>
    <xdr:to>
      <xdr:col>55</xdr:col>
      <xdr:colOff>50800</xdr:colOff>
      <xdr:row>57</xdr:row>
      <xdr:rowOff>75743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4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124020</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25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150546</xdr:rowOff>
    </xdr:from>
    <xdr:to>
      <xdr:col>50</xdr:col>
      <xdr:colOff>165100</xdr:colOff>
      <xdr:row>57</xdr:row>
      <xdr:rowOff>80696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5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71823</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84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279</xdr:rowOff>
    </xdr:from>
    <xdr:to>
      <xdr:col>46</xdr:col>
      <xdr:colOff>38100</xdr:colOff>
      <xdr:row>57</xdr:row>
      <xdr:rowOff>101879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7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93006</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86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17043</xdr:rowOff>
    </xdr:from>
    <xdr:to>
      <xdr:col>41</xdr:col>
      <xdr:colOff>101600</xdr:colOff>
      <xdr:row>57</xdr:row>
      <xdr:rowOff>118643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8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109770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88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37998</xdr:rowOff>
    </xdr:from>
    <xdr:to>
      <xdr:col>36</xdr:col>
      <xdr:colOff>165100</xdr:colOff>
      <xdr:row>57</xdr:row>
      <xdr:rowOff>139598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1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130725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903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74968</xdr:rowOff>
    </xdr:from>
    <xdr:to>
      <xdr:col>55</xdr:col>
      <xdr:colOff>0</xdr:colOff>
      <xdr:row>78</xdr:row>
      <xdr:rowOff>84779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48068"/>
          <a:ext cx="838200" cy="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46107</xdr:rowOff>
    </xdr:from>
    <xdr:to>
      <xdr:col>50</xdr:col>
      <xdr:colOff>114300</xdr:colOff>
      <xdr:row>78</xdr:row>
      <xdr:rowOff>74968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19207"/>
          <a:ext cx="889000" cy="2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46107</xdr:rowOff>
    </xdr:from>
    <xdr:to>
      <xdr:col>45</xdr:col>
      <xdr:colOff>177800</xdr:colOff>
      <xdr:row>78</xdr:row>
      <xdr:rowOff>85541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19207"/>
          <a:ext cx="889000" cy="3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13342</xdr:rowOff>
    </xdr:from>
    <xdr:to>
      <xdr:col>41</xdr:col>
      <xdr:colOff>50800</xdr:colOff>
      <xdr:row>78</xdr:row>
      <xdr:rowOff>85541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86442"/>
          <a:ext cx="889000" cy="7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33979</xdr:rowOff>
    </xdr:from>
    <xdr:to>
      <xdr:col>55</xdr:col>
      <xdr:colOff>50800</xdr:colOff>
      <xdr:row>78</xdr:row>
      <xdr:rowOff>135579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0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120356</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2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24168</xdr:rowOff>
    </xdr:from>
    <xdr:to>
      <xdr:col>50</xdr:col>
      <xdr:colOff>165100</xdr:colOff>
      <xdr:row>78</xdr:row>
      <xdr:rowOff>125768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9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116895</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8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166757</xdr:rowOff>
    </xdr:from>
    <xdr:to>
      <xdr:col>46</xdr:col>
      <xdr:colOff>38100</xdr:colOff>
      <xdr:row>78</xdr:row>
      <xdr:rowOff>96907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6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88034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6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34741</xdr:rowOff>
    </xdr:from>
    <xdr:to>
      <xdr:col>41</xdr:col>
      <xdr:colOff>101600</xdr:colOff>
      <xdr:row>78</xdr:row>
      <xdr:rowOff>136341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0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127468</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0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133992</xdr:rowOff>
    </xdr:from>
    <xdr:to>
      <xdr:col>36</xdr:col>
      <xdr:colOff>165100</xdr:colOff>
      <xdr:row>78</xdr:row>
      <xdr:rowOff>64142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3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55269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169723</xdr:rowOff>
    </xdr:from>
    <xdr:to>
      <xdr:col>55</xdr:col>
      <xdr:colOff>0</xdr:colOff>
      <xdr:row>97</xdr:row>
      <xdr:rowOff>76225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28923"/>
          <a:ext cx="838200" cy="7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169723</xdr:rowOff>
    </xdr:from>
    <xdr:to>
      <xdr:col>50</xdr:col>
      <xdr:colOff>114300</xdr:colOff>
      <xdr:row>97</xdr:row>
      <xdr:rowOff>6045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28923"/>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12884</xdr:rowOff>
    </xdr:from>
    <xdr:to>
      <xdr:col>45</xdr:col>
      <xdr:colOff>177800</xdr:colOff>
      <xdr:row>97</xdr:row>
      <xdr:rowOff>6045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72084"/>
          <a:ext cx="889000" cy="16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44641</xdr:rowOff>
    </xdr:from>
    <xdr:to>
      <xdr:col>41</xdr:col>
      <xdr:colOff>50800</xdr:colOff>
      <xdr:row>96</xdr:row>
      <xdr:rowOff>12884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332391"/>
          <a:ext cx="889000" cy="13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25425</xdr:rowOff>
    </xdr:from>
    <xdr:to>
      <xdr:col>55</xdr:col>
      <xdr:colOff>50800</xdr:colOff>
      <xdr:row>97</xdr:row>
      <xdr:rowOff>127025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5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3852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3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118923</xdr:rowOff>
    </xdr:from>
    <xdr:to>
      <xdr:col>50</xdr:col>
      <xdr:colOff>165100</xdr:colOff>
      <xdr:row>97</xdr:row>
      <xdr:rowOff>49073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7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40200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7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126695</xdr:rowOff>
    </xdr:from>
    <xdr:to>
      <xdr:col>46</xdr:col>
      <xdr:colOff>38100</xdr:colOff>
      <xdr:row>97</xdr:row>
      <xdr:rowOff>56845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47972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7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133534</xdr:rowOff>
    </xdr:from>
    <xdr:to>
      <xdr:col>41</xdr:col>
      <xdr:colOff>101600</xdr:colOff>
      <xdr:row>96</xdr:row>
      <xdr:rowOff>63684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2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80211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9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165291</xdr:rowOff>
    </xdr:from>
    <xdr:to>
      <xdr:col>36</xdr:col>
      <xdr:colOff>165100</xdr:colOff>
      <xdr:row>95</xdr:row>
      <xdr:rowOff>95441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8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111968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5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160927</xdr:rowOff>
    </xdr:from>
    <xdr:to>
      <xdr:col>85</xdr:col>
      <xdr:colOff>127000</xdr:colOff>
      <xdr:row>38</xdr:row>
      <xdr:rowOff>125113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504577"/>
          <a:ext cx="838200" cy="13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125113</xdr:rowOff>
    </xdr:from>
    <xdr:to>
      <xdr:col>81</xdr:col>
      <xdr:colOff>50800</xdr:colOff>
      <xdr:row>38</xdr:row>
      <xdr:rowOff>164193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640213"/>
          <a:ext cx="889000" cy="3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164193</xdr:rowOff>
    </xdr:from>
    <xdr:to>
      <xdr:col>76</xdr:col>
      <xdr:colOff>114300</xdr:colOff>
      <xdr:row>39</xdr:row>
      <xdr:rowOff>37483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79293"/>
          <a:ext cx="889000" cy="4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167023</xdr:rowOff>
    </xdr:from>
    <xdr:to>
      <xdr:col>71</xdr:col>
      <xdr:colOff>177800</xdr:colOff>
      <xdr:row>39</xdr:row>
      <xdr:rowOff>37483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82123"/>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110127</xdr:rowOff>
    </xdr:from>
    <xdr:to>
      <xdr:col>85</xdr:col>
      <xdr:colOff>177800</xdr:colOff>
      <xdr:row>38</xdr:row>
      <xdr:rowOff>40277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5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88554</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3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74313</xdr:rowOff>
    </xdr:from>
    <xdr:to>
      <xdr:col>81</xdr:col>
      <xdr:colOff>101600</xdr:colOff>
      <xdr:row>39</xdr:row>
      <xdr:rowOff>4463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8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167040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8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113393</xdr:rowOff>
    </xdr:from>
    <xdr:to>
      <xdr:col>76</xdr:col>
      <xdr:colOff>165100</xdr:colOff>
      <xdr:row>39</xdr:row>
      <xdr:rowOff>43543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62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34670</xdr:rowOff>
    </xdr:from>
    <xdr:ext cx="469744"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57428" y="6721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158133</xdr:rowOff>
    </xdr:from>
    <xdr:to>
      <xdr:col>72</xdr:col>
      <xdr:colOff>38100</xdr:colOff>
      <xdr:row>39</xdr:row>
      <xdr:rowOff>88283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7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79410</xdr:rowOff>
    </xdr:from>
    <xdr:ext cx="469744"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68428" y="676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116223</xdr:rowOff>
    </xdr:from>
    <xdr:to>
      <xdr:col>67</xdr:col>
      <xdr:colOff>101600</xdr:colOff>
      <xdr:row>39</xdr:row>
      <xdr:rowOff>46373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63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37500</xdr:rowOff>
    </xdr:from>
    <xdr:ext cx="469744"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79428" y="672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107011</xdr:rowOff>
    </xdr:from>
    <xdr:to>
      <xdr:col>85</xdr:col>
      <xdr:colOff>127000</xdr:colOff>
      <xdr:row>56</xdr:row>
      <xdr:rowOff>131270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708211"/>
          <a:ext cx="838200" cy="2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107011</xdr:rowOff>
    </xdr:from>
    <xdr:to>
      <xdr:col>81</xdr:col>
      <xdr:colOff>50800</xdr:colOff>
      <xdr:row>57</xdr:row>
      <xdr:rowOff>93237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708211"/>
          <a:ext cx="889000" cy="15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93237</xdr:rowOff>
    </xdr:from>
    <xdr:to>
      <xdr:col>76</xdr:col>
      <xdr:colOff>114300</xdr:colOff>
      <xdr:row>58</xdr:row>
      <xdr:rowOff>48660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865887"/>
          <a:ext cx="889000" cy="12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48002</xdr:rowOff>
    </xdr:from>
    <xdr:to>
      <xdr:col>71</xdr:col>
      <xdr:colOff>177800</xdr:colOff>
      <xdr:row>58</xdr:row>
      <xdr:rowOff>48660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820652"/>
          <a:ext cx="889000" cy="17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80470</xdr:rowOff>
    </xdr:from>
    <xdr:to>
      <xdr:col>85</xdr:col>
      <xdr:colOff>177800</xdr:colOff>
      <xdr:row>57</xdr:row>
      <xdr:rowOff>10620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8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58897</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6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56211</xdr:rowOff>
    </xdr:from>
    <xdr:to>
      <xdr:col>81</xdr:col>
      <xdr:colOff>101600</xdr:colOff>
      <xdr:row>56</xdr:row>
      <xdr:rowOff>157811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65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148938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75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42437</xdr:rowOff>
    </xdr:from>
    <xdr:to>
      <xdr:col>76</xdr:col>
      <xdr:colOff>165100</xdr:colOff>
      <xdr:row>57</xdr:row>
      <xdr:rowOff>144037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81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135164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907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169310</xdr:rowOff>
    </xdr:from>
    <xdr:to>
      <xdr:col>72</xdr:col>
      <xdr:colOff>38100</xdr:colOff>
      <xdr:row>58</xdr:row>
      <xdr:rowOff>99460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4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90587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03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168652</xdr:rowOff>
    </xdr:from>
    <xdr:to>
      <xdr:col>67</xdr:col>
      <xdr:colOff>101600</xdr:colOff>
      <xdr:row>57</xdr:row>
      <xdr:rowOff>98802</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6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89929</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86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81135</xdr:rowOff>
    </xdr:from>
    <xdr:to>
      <xdr:col>85</xdr:col>
      <xdr:colOff>127000</xdr:colOff>
      <xdr:row>78</xdr:row>
      <xdr:rowOff>110852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454235"/>
          <a:ext cx="8382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83438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456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109764</xdr:rowOff>
    </xdr:from>
    <xdr:to>
      <xdr:col>81</xdr:col>
      <xdr:colOff>50800</xdr:colOff>
      <xdr:row>78</xdr:row>
      <xdr:rowOff>110852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482864"/>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63609</xdr:rowOff>
    </xdr:from>
    <xdr:to>
      <xdr:col>76</xdr:col>
      <xdr:colOff>114300</xdr:colOff>
      <xdr:row>78</xdr:row>
      <xdr:rowOff>109764</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436709"/>
          <a:ext cx="889000" cy="4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163213</xdr:rowOff>
    </xdr:from>
    <xdr:to>
      <xdr:col>71</xdr:col>
      <xdr:colOff>177800</xdr:colOff>
      <xdr:row>78</xdr:row>
      <xdr:rowOff>63609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36486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165733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30335</xdr:rowOff>
    </xdr:from>
    <xdr:to>
      <xdr:col>85</xdr:col>
      <xdr:colOff>177800</xdr:colOff>
      <xdr:row>78</xdr:row>
      <xdr:rowOff>131935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40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53212</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25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60052</xdr:rowOff>
    </xdr:from>
    <xdr:to>
      <xdr:col>81</xdr:col>
      <xdr:colOff>101600</xdr:colOff>
      <xdr:row>78</xdr:row>
      <xdr:rowOff>161652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3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6729</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20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58964</xdr:rowOff>
    </xdr:from>
    <xdr:to>
      <xdr:col>76</xdr:col>
      <xdr:colOff>165100</xdr:colOff>
      <xdr:row>78</xdr:row>
      <xdr:rowOff>160564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3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5641</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428" y="13207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12809</xdr:rowOff>
    </xdr:from>
    <xdr:to>
      <xdr:col>72</xdr:col>
      <xdr:colOff>38100</xdr:colOff>
      <xdr:row>78</xdr:row>
      <xdr:rowOff>114409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38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130936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16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112413</xdr:rowOff>
    </xdr:from>
    <xdr:to>
      <xdr:col>67</xdr:col>
      <xdr:colOff>101600</xdr:colOff>
      <xdr:row>78</xdr:row>
      <xdr:rowOff>42563</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31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33690</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40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150239</xdr:rowOff>
    </xdr:from>
    <xdr:to>
      <xdr:col>85</xdr:col>
      <xdr:colOff>127000</xdr:colOff>
      <xdr:row>95</xdr:row>
      <xdr:rowOff>166994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437989"/>
          <a:ext cx="838200" cy="1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150239</xdr:rowOff>
    </xdr:from>
    <xdr:to>
      <xdr:col>81</xdr:col>
      <xdr:colOff>50800</xdr:colOff>
      <xdr:row>95</xdr:row>
      <xdr:rowOff>170675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437989"/>
          <a:ext cx="889000" cy="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138054</xdr:rowOff>
    </xdr:from>
    <xdr:to>
      <xdr:col>76</xdr:col>
      <xdr:colOff>114300</xdr:colOff>
      <xdr:row>95</xdr:row>
      <xdr:rowOff>170675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425804"/>
          <a:ext cx="889000" cy="3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138054</xdr:rowOff>
    </xdr:from>
    <xdr:to>
      <xdr:col>71</xdr:col>
      <xdr:colOff>177800</xdr:colOff>
      <xdr:row>96</xdr:row>
      <xdr:rowOff>28806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425804"/>
          <a:ext cx="889000" cy="6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116194</xdr:rowOff>
    </xdr:from>
    <xdr:to>
      <xdr:col>85</xdr:col>
      <xdr:colOff>177800</xdr:colOff>
      <xdr:row>96</xdr:row>
      <xdr:rowOff>46344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40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139071</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25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99439</xdr:rowOff>
    </xdr:from>
    <xdr:to>
      <xdr:col>81</xdr:col>
      <xdr:colOff>101600</xdr:colOff>
      <xdr:row>96</xdr:row>
      <xdr:rowOff>29589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38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46116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16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119875</xdr:rowOff>
    </xdr:from>
    <xdr:to>
      <xdr:col>76</xdr:col>
      <xdr:colOff>165100</xdr:colOff>
      <xdr:row>96</xdr:row>
      <xdr:rowOff>50025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4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66552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18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87254</xdr:rowOff>
    </xdr:from>
    <xdr:to>
      <xdr:col>72</xdr:col>
      <xdr:colOff>38100</xdr:colOff>
      <xdr:row>96</xdr:row>
      <xdr:rowOff>17404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37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33931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15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149456</xdr:rowOff>
    </xdr:from>
    <xdr:to>
      <xdr:col>67</xdr:col>
      <xdr:colOff>101600</xdr:colOff>
      <xdr:row>96</xdr:row>
      <xdr:rowOff>79606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43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96133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21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68263</xdr:rowOff>
    </xdr:from>
    <xdr:to>
      <xdr:col>116</xdr:col>
      <xdr:colOff>63500</xdr:colOff>
      <xdr:row>37</xdr:row>
      <xdr:rowOff>123508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1323300" y="6411913"/>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67136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582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138938</xdr:rowOff>
    </xdr:from>
    <xdr:to>
      <xdr:col>111</xdr:col>
      <xdr:colOff>177800</xdr:colOff>
      <xdr:row>37</xdr:row>
      <xdr:rowOff>123508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311138"/>
          <a:ext cx="889000" cy="15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37990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724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138938</xdr:rowOff>
    </xdr:from>
    <xdr:to>
      <xdr:col>107</xdr:col>
      <xdr:colOff>50800</xdr:colOff>
      <xdr:row>37</xdr:row>
      <xdr:rowOff>36068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9545300" y="631113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64850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5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24828</xdr:rowOff>
    </xdr:from>
    <xdr:to>
      <xdr:col>102</xdr:col>
      <xdr:colOff>114300</xdr:colOff>
      <xdr:row>37</xdr:row>
      <xdr:rowOff>36068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368478"/>
          <a:ext cx="8890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31322</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717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32656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719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17463</xdr:rowOff>
    </xdr:from>
    <xdr:to>
      <xdr:col>116</xdr:col>
      <xdr:colOff>114300</xdr:colOff>
      <xdr:row>37</xdr:row>
      <xdr:rowOff>119063</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36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40340</xdr:rowOff>
    </xdr:from>
    <xdr:ext cx="469744"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21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72708</xdr:rowOff>
    </xdr:from>
    <xdr:to>
      <xdr:col>112</xdr:col>
      <xdr:colOff>38100</xdr:colOff>
      <xdr:row>38</xdr:row>
      <xdr:rowOff>2857</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41635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19385</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088428" y="619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88138</xdr:rowOff>
    </xdr:from>
    <xdr:to>
      <xdr:col>107</xdr:col>
      <xdr:colOff>101600</xdr:colOff>
      <xdr:row>37</xdr:row>
      <xdr:rowOff>18288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26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34815</xdr:rowOff>
    </xdr:from>
    <xdr:ext cx="469744"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199428" y="603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156718</xdr:rowOff>
    </xdr:from>
    <xdr:to>
      <xdr:col>102</xdr:col>
      <xdr:colOff>165100</xdr:colOff>
      <xdr:row>37</xdr:row>
      <xdr:rowOff>86868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3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103395</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10428" y="610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145478</xdr:rowOff>
    </xdr:from>
    <xdr:to>
      <xdr:col>98</xdr:col>
      <xdr:colOff>38100</xdr:colOff>
      <xdr:row>37</xdr:row>
      <xdr:rowOff>75628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31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92155</xdr:rowOff>
    </xdr:from>
    <xdr:ext cx="469744"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421428" y="609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物価高騰対応重点支援給付金支給事業等の支出により、民生費が類似団体の平均値より高くなっている。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社会保障関係経費については今後も増加が見込まれるが、市単独事業については、改めて費用対効果等を検証して、見直しを行うなど、扶助費の抑制に努める。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鹿児島県鹿児島市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標準財政規模に対する財政調整基金残高、実質収支額ともに健全な財政を維持していると考えている。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環境が一段と厳しくなることが予想される中、持続可能なまちづくりを進めるためには、基金の計画的かつ効果的活用がますます重要となることから、適切な基金残高を確保するとともに、実質収支、実質単年度収支についても黒字にな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鹿児島県鹿児島市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国民健康保険事業について、被保険者の減に伴う税収の減などにより、赤字が発生している。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その他の会計は黒字になっており、全体としては、健全な財政が維持できている。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今後も、各会計において独立採算制の原則のもと、財政健全化に向けた取組を進めることで、市全体として健全な財政運営に努める。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鹿児島県鹿児島市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元利償還金の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などにより、実質公債費比率は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今後も、借入額を元金償還額の範囲内に抑制するなど、実質的な市債残高を減少させ、健全財政の維持に努める。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満期一括償還地方債の借入はなし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鹿児島県鹿児島市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充当可能特定歳入の減などにより、前年度より悪化した。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今後も、将来負担額を抑制するとともに、充当可能財源等の増加を図り、将来負担比率の減少に努める。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鹿児島県鹿児島市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財政調整基金や市債管理基金等の取り崩しにより、基金全体としては約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４９</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本市を取り巻く財政状況が今後一段と厳しくなることが予想されることから、財政調整基金、減債基金、建設事業基金の財政３基金の残高に配慮し、年度間の財源調整機能を果たせる額として、標準財政規模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％を目安に確保に努める。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・建設事業基金：大規模な市施設の整備事業又は公共用地取得事業に必要な資金に充てる。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・合併まちづくり基金：新市まちづくり計画に基づくソフト事業で、新市の一体感の醸成に資する事業又は旧市町村単位の地域振興事業に必要な資金に充てる。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・建設事業基金：清掃工場施設整備事業や、交通安全施設整備事業、区画整理等の財源として３５億円を充当し、１８億円を積み立てたことにより減少。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・合併まちづくり基金：観光農業公園管理運営事業やコミュニティビジョン推進事業等の財源として４億円を充当したことにより減少。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・建設事業基金：清掃工場や学校施設等の整備が予定されていることから、７年度は２０億円を取り崩す予定。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・高齢者福祉施設管理基金：高齢者福祉施設の管理運営の充実を図るため、７年度及び８年度は１億円を取り崩す予定。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・文学振興基金：文学振興施設の管理運営その他本市における文学振興を図るため、７年度及び８年度は３億円を取り崩す予定。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・国際交流基金：国際交流のより一層の振興を図るため、７年度及び８年度は約１億円を取り崩す予定。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財源不足対応や物価高騰対策のため約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億円取り崩し、財政調整基金は約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７９</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７年度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及び８年度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は現時点で取り崩す予定はない。今後は、本市を取り巻く財政状況が厳しくなることが予想されることから、基金残高に配慮し、年度間の財源調整機能を果たせる額として、１００億円を目安に確保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国の臨時財政対策債償還基金費や、決算剰余金等約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億円を積み立て、市債償還のため約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億円取り崩したことから、減債基金は約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年度は４０億円、８年度は３３億円を取り崩す予定。今後も社会基盤整備等に係る市債の活用が見込まれており、公債費の財源確保が必要なことから、基金残高に配慮し、年度間の財源調整機能を果たせる額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A8056FC-F3F5-422C-8684-5C673039FB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EE3484A-05C2-4601-8060-40398E057C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F657EBD-36CB-4728-97A2-97A0A455F0A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DF5384D-2A04-46F4-B8CD-BDF8AD92831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41DBF55-F1EF-45CF-BD64-76BB0E78EAB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C57D244-4229-4F86-A9A3-470DE0CE19B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鹿児島県鹿児島市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70C339A-B775-42CC-B4D1-B5261A0F10E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451933C-379D-441E-8F19-D60203796A7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3338AAF-08B9-414F-B642-02A49799B19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12FA130-ED08-4C35-B681-0BEB46CCAA3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03A336E-EF25-42E1-97E2-4BB658D0C86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DDE85C7-DF67-4A2C-8697-2ECF29C56CE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591,263
586,312
547.61
304,257,873
294,080,066
6,625,361
143,026,778
237,878,946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FDEDA6B-976C-4313-BFE6-A649A34E76B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0FAA88C-548A-42CF-B050-4C87A26DDD3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76CC470-8546-4CCF-ACAA-EE130B2018F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067E5FF-A773-4660-8A5B-D5F2576B843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78CEB51-0992-483C-9D3A-88CB2224F59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CAC90ED-B568-4078-8B8F-5ECF1355474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BC502CA-1532-4A7C-AF12-F0C3E62C146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6979574-1209-428C-98DF-4942DCBCCDD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15DB31B-70D7-452E-A9E9-46C36F58239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E1B15B8-6F3A-4FC6-B3EE-E6F95B6CBF9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074FCB8-D5BE-421F-9361-C92C58A1D04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0A01CD0-40C6-4112-B170-8C44975656C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C749987-66FB-4BB7-B115-8E41AE50B92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9BB7447-EFF0-43FE-A8F6-AA58C3F9F46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53F9EB8-525C-4B61-8DDD-DE14AAB099E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202B720-EA43-426B-91E0-532815B9AC4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079772E-AF87-4D0E-83F9-11FAE8A7180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17AFD71-A28C-49F9-993B-0B2E0F61A3C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3480130-7819-4832-9D3C-E104445EB1C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EC253CA-12E1-49F1-8F60-F3AC7E7895A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647DE93-10DA-4263-AD2E-9BAB1C1B97B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165B81E-066B-46C8-BBCE-D6464ABC314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C681462-A080-4BCF-9D30-05A76436CF5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61FEFA8-DBFD-42F8-9CAC-A1AB54F1EE8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12CC067-4DE8-4E58-8118-29F5B573E34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B9A0DE1-D121-46E6-9203-4D40123FB7A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9971B4C-F1DC-44ED-9CF3-7B3BBE546C9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1ED3D65-0036-43AE-B833-A47A55BE807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18E6CF3-FDF6-4DEE-B036-15F3A138F1A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97BD593-2719-4FBD-85FF-FADC3C59138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FEAFA51-55A9-42E9-AB24-FE3E5C8723F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6860629-C852-46A7-A022-309265CD445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632B3F6-DA3E-48DE-ABB0-9A39EBF5191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6478027-A92F-4D3A-929A-930DC3487C2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E3565DF-6C50-4C6F-834F-2B4417183FD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過去に取得した固定資産の減価償却費が投資的経費を上回っていることから、数値が上昇している。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今後も、鹿児島市公共施設等総合管理計画等に基づき、施設の長寿命化や施設総量の適正化等に取り組む。</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3E35EE2-F5C3-4492-8E59-0FE130D1CAD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74D88D3-08E0-4BE6-ACFE-56DD3D6772E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D56DD46A-1AFD-4045-9CD4-127A7E9D9FD2}"/>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33EFF5CF-5E47-4BA6-9CEB-E16C2BF0CDB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FAC4B8D-D03C-42C9-9AD6-E9DD7B6E905E}"/>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9BF5D1F-0815-495C-9B28-B373372393B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C7C5808-9CE2-4E14-B4E1-4BD4616C0AE2}"/>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CC87FD5C-A477-4404-B67B-060F64C2A29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70661DE1-50FE-4120-96EC-471E7A21456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C820794-11B6-4027-8A9B-7B75C5F9469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B3E7A38D-E4F2-4CCB-9BDF-9778994F6D11}"/>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14D6062-D01F-4296-A2C2-C9D29B23527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9B02CEFB-68EE-47C8-893D-C12537C04446}"/>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401FE1B-7E3E-4D0A-82A4-5986AC17543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67D4F1A-AB8F-427A-A4E1-B190CB48A40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94D89D2-96C4-476A-8A41-BD4A1C9E745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F98096A2-DF26-4179-884D-4BF405188228}"/>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39008BDA-3083-4BD3-AA91-8524469FD0FB}"/>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0A740F3C-FF56-4561-B60A-8597C10E6EC6}"/>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5E665065-3BEF-4F60-8CDB-0F69EE45FCC7}"/>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2447613E-389E-4D76-B7A1-22DEAB4EC042}"/>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47E3E914-AF61-4868-9975-C380EF91DC85}"/>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8EB1A7AF-78DA-4FE1-8147-28277249DC35}"/>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6689309D-4C56-458B-84D6-28D235097A78}"/>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ED0F5F8E-B960-4425-BD94-5B5CFFB0850F}"/>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B5FB09E1-BA0A-4980-9BCB-9BF82EC66DC0}"/>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377F2B28-50A8-422E-BFD7-B230F23E0478}"/>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37F2044-9F9F-4997-B11B-3DDA26547AD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65740CB-5BD3-4A5B-85CF-5DA25459A7B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A4BC827-4A4D-48B3-A836-31A5B54E261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5194B49-062C-4CBE-AEB0-83AF8F9BBBD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33474CE-F2E9-4D90-8643-697CC616AB8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89535</xdr:rowOff>
    </xdr:from>
    <xdr:to>
      <xdr:col>23</xdr:col>
      <xdr:colOff>136525</xdr:colOff>
      <xdr:row>32</xdr:row>
      <xdr:rowOff>19685</xdr:rowOff>
    </xdr:to>
    <xdr:sp macro="" textlink="">
      <xdr:nvSpPr>
        <xdr:cNvPr id="81" name="楕円 80">
          <a:extLst>
            <a:ext uri="{FF2B5EF4-FFF2-40B4-BE49-F238E27FC236}">
              <a16:creationId xmlns:a16="http://schemas.microsoft.com/office/drawing/2014/main" id="{79C48655-84CC-4425-A101-D5DFE1D18D5E}"/>
            </a:ext>
          </a:extLst>
        </xdr:cNvPr>
        <xdr:cNvSpPr/>
      </xdr:nvSpPr>
      <xdr:spPr>
        <a:xfrm>
          <a:off x="47117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112412</xdr:rowOff>
    </xdr:from>
    <xdr:ext cx="405111" cy="259045"/>
    <xdr:sp macro="" textlink="">
      <xdr:nvSpPr>
        <xdr:cNvPr id="82" name="有形固定資産減価償却率該当値テキスト">
          <a:extLst>
            <a:ext uri="{FF2B5EF4-FFF2-40B4-BE49-F238E27FC236}">
              <a16:creationId xmlns:a16="http://schemas.microsoft.com/office/drawing/2014/main" id="{7793CAEE-1EE0-471C-945F-6804664BE5B2}"/>
            </a:ext>
          </a:extLst>
        </xdr:cNvPr>
        <xdr:cNvSpPr txBox="1"/>
      </xdr:nvSpPr>
      <xdr:spPr>
        <a:xfrm>
          <a:off x="4813300" y="602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21167</xdr:rowOff>
    </xdr:from>
    <xdr:to>
      <xdr:col>19</xdr:col>
      <xdr:colOff>187325</xdr:colOff>
      <xdr:row>31</xdr:row>
      <xdr:rowOff>122767</xdr:rowOff>
    </xdr:to>
    <xdr:sp macro="" textlink="">
      <xdr:nvSpPr>
        <xdr:cNvPr id="83" name="楕円 82">
          <a:extLst>
            <a:ext uri="{FF2B5EF4-FFF2-40B4-BE49-F238E27FC236}">
              <a16:creationId xmlns:a16="http://schemas.microsoft.com/office/drawing/2014/main" id="{53FB9BDE-3307-4C25-B5D1-19E615E34044}"/>
            </a:ext>
          </a:extLst>
        </xdr:cNvPr>
        <xdr:cNvSpPr/>
      </xdr:nvSpPr>
      <xdr:spPr>
        <a:xfrm>
          <a:off x="4000500" y="610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71967</xdr:rowOff>
    </xdr:from>
    <xdr:to>
      <xdr:col>23</xdr:col>
      <xdr:colOff>85725</xdr:colOff>
      <xdr:row>31</xdr:row>
      <xdr:rowOff>140335</xdr:rowOff>
    </xdr:to>
    <xdr:cxnSp macro="">
      <xdr:nvCxnSpPr>
        <xdr:cNvPr id="84" name="直線コネクタ 83">
          <a:extLst>
            <a:ext uri="{FF2B5EF4-FFF2-40B4-BE49-F238E27FC236}">
              <a16:creationId xmlns:a16="http://schemas.microsoft.com/office/drawing/2014/main" id="{2F58054E-98B6-43CC-8C89-662960F174AA}"/>
            </a:ext>
          </a:extLst>
        </xdr:cNvPr>
        <xdr:cNvCxnSpPr/>
      </xdr:nvCxnSpPr>
      <xdr:spPr>
        <a:xfrm>
          <a:off x="4051300" y="6158442"/>
          <a:ext cx="7112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142240</xdr:rowOff>
    </xdr:from>
    <xdr:to>
      <xdr:col>15</xdr:col>
      <xdr:colOff>187325</xdr:colOff>
      <xdr:row>31</xdr:row>
      <xdr:rowOff>72390</xdr:rowOff>
    </xdr:to>
    <xdr:sp macro="" textlink="">
      <xdr:nvSpPr>
        <xdr:cNvPr id="85" name="楕円 84">
          <a:extLst>
            <a:ext uri="{FF2B5EF4-FFF2-40B4-BE49-F238E27FC236}">
              <a16:creationId xmlns:a16="http://schemas.microsoft.com/office/drawing/2014/main" id="{3A397796-251B-4A2A-8AF3-CB4E1FC5E42B}"/>
            </a:ext>
          </a:extLst>
        </xdr:cNvPr>
        <xdr:cNvSpPr/>
      </xdr:nvSpPr>
      <xdr:spPr>
        <a:xfrm>
          <a:off x="3238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21590</xdr:rowOff>
    </xdr:from>
    <xdr:to>
      <xdr:col>19</xdr:col>
      <xdr:colOff>136525</xdr:colOff>
      <xdr:row>31</xdr:row>
      <xdr:rowOff>71967</xdr:rowOff>
    </xdr:to>
    <xdr:cxnSp macro="">
      <xdr:nvCxnSpPr>
        <xdr:cNvPr id="86" name="直線コネクタ 85">
          <a:extLst>
            <a:ext uri="{FF2B5EF4-FFF2-40B4-BE49-F238E27FC236}">
              <a16:creationId xmlns:a16="http://schemas.microsoft.com/office/drawing/2014/main" id="{ADCF3591-4E9F-42EC-B8B5-BD9DBD5DAE93}"/>
            </a:ext>
          </a:extLst>
        </xdr:cNvPr>
        <xdr:cNvCxnSpPr/>
      </xdr:nvCxnSpPr>
      <xdr:spPr>
        <a:xfrm>
          <a:off x="3289300" y="6108065"/>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88265</xdr:rowOff>
    </xdr:from>
    <xdr:to>
      <xdr:col>11</xdr:col>
      <xdr:colOff>187325</xdr:colOff>
      <xdr:row>31</xdr:row>
      <xdr:rowOff>18415</xdr:rowOff>
    </xdr:to>
    <xdr:sp macro="" textlink="">
      <xdr:nvSpPr>
        <xdr:cNvPr id="87" name="楕円 86">
          <a:extLst>
            <a:ext uri="{FF2B5EF4-FFF2-40B4-BE49-F238E27FC236}">
              <a16:creationId xmlns:a16="http://schemas.microsoft.com/office/drawing/2014/main" id="{E05E4ABA-CDEC-41B9-9AA6-9BA8B56E5CDD}"/>
            </a:ext>
          </a:extLst>
        </xdr:cNvPr>
        <xdr:cNvSpPr/>
      </xdr:nvSpPr>
      <xdr:spPr>
        <a:xfrm>
          <a:off x="2476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139065</xdr:rowOff>
    </xdr:from>
    <xdr:to>
      <xdr:col>15</xdr:col>
      <xdr:colOff>136525</xdr:colOff>
      <xdr:row>31</xdr:row>
      <xdr:rowOff>21590</xdr:rowOff>
    </xdr:to>
    <xdr:cxnSp macro="">
      <xdr:nvCxnSpPr>
        <xdr:cNvPr id="88" name="直線コネクタ 87">
          <a:extLst>
            <a:ext uri="{FF2B5EF4-FFF2-40B4-BE49-F238E27FC236}">
              <a16:creationId xmlns:a16="http://schemas.microsoft.com/office/drawing/2014/main" id="{A26D586F-2132-44D2-AE8A-10E0BE795856}"/>
            </a:ext>
          </a:extLst>
        </xdr:cNvPr>
        <xdr:cNvCxnSpPr/>
      </xdr:nvCxnSpPr>
      <xdr:spPr>
        <a:xfrm>
          <a:off x="2527300" y="6054090"/>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91863</xdr:rowOff>
    </xdr:from>
    <xdr:to>
      <xdr:col>7</xdr:col>
      <xdr:colOff>187325</xdr:colOff>
      <xdr:row>31</xdr:row>
      <xdr:rowOff>22013</xdr:rowOff>
    </xdr:to>
    <xdr:sp macro="" textlink="">
      <xdr:nvSpPr>
        <xdr:cNvPr id="89" name="楕円 88">
          <a:extLst>
            <a:ext uri="{FF2B5EF4-FFF2-40B4-BE49-F238E27FC236}">
              <a16:creationId xmlns:a16="http://schemas.microsoft.com/office/drawing/2014/main" id="{E69D1933-5560-4BC3-BC19-B2028131AFC1}"/>
            </a:ext>
          </a:extLst>
        </xdr:cNvPr>
        <xdr:cNvSpPr/>
      </xdr:nvSpPr>
      <xdr:spPr>
        <a:xfrm>
          <a:off x="17145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139065</xdr:rowOff>
    </xdr:from>
    <xdr:to>
      <xdr:col>11</xdr:col>
      <xdr:colOff>136525</xdr:colOff>
      <xdr:row>30</xdr:row>
      <xdr:rowOff>142663</xdr:rowOff>
    </xdr:to>
    <xdr:cxnSp macro="">
      <xdr:nvCxnSpPr>
        <xdr:cNvPr id="90" name="直線コネクタ 89">
          <a:extLst>
            <a:ext uri="{FF2B5EF4-FFF2-40B4-BE49-F238E27FC236}">
              <a16:creationId xmlns:a16="http://schemas.microsoft.com/office/drawing/2014/main" id="{73FC7550-A9E8-4FC4-97DD-689C26E8D1A9}"/>
            </a:ext>
          </a:extLst>
        </xdr:cNvPr>
        <xdr:cNvCxnSpPr/>
      </xdr:nvCxnSpPr>
      <xdr:spPr>
        <a:xfrm flipV="1">
          <a:off x="1765300" y="6054090"/>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5CADF728-C79F-42AE-A923-A294CB506EF7}"/>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9ADFA2FF-17C0-49FB-8D85-2EEFC07B8473}"/>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a:extLst>
            <a:ext uri="{FF2B5EF4-FFF2-40B4-BE49-F238E27FC236}">
              <a16:creationId xmlns:a16="http://schemas.microsoft.com/office/drawing/2014/main" id="{540E9258-9715-46D6-9CE3-934FE400402E}"/>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5F2F6088-A96F-49AE-85C3-A2308DB16F45}"/>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139294</xdr:rowOff>
    </xdr:from>
    <xdr:ext cx="405111" cy="259045"/>
    <xdr:sp macro="" textlink="">
      <xdr:nvSpPr>
        <xdr:cNvPr id="95" name="n_1mainValue有形固定資産減価償却率">
          <a:extLst>
            <a:ext uri="{FF2B5EF4-FFF2-40B4-BE49-F238E27FC236}">
              <a16:creationId xmlns:a16="http://schemas.microsoft.com/office/drawing/2014/main" id="{2D8DEB72-C108-435C-98AE-314711DE2B0B}"/>
            </a:ext>
          </a:extLst>
        </xdr:cNvPr>
        <xdr:cNvSpPr txBox="1"/>
      </xdr:nvSpPr>
      <xdr:spPr>
        <a:xfrm>
          <a:off x="3836044" y="5882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88917</xdr:rowOff>
    </xdr:from>
    <xdr:ext cx="405111" cy="259045"/>
    <xdr:sp macro="" textlink="">
      <xdr:nvSpPr>
        <xdr:cNvPr id="96" name="n_2mainValue有形固定資産減価償却率">
          <a:extLst>
            <a:ext uri="{FF2B5EF4-FFF2-40B4-BE49-F238E27FC236}">
              <a16:creationId xmlns:a16="http://schemas.microsoft.com/office/drawing/2014/main" id="{19478E40-64D9-47EC-BC19-44B2DA86E0B1}"/>
            </a:ext>
          </a:extLst>
        </xdr:cNvPr>
        <xdr:cNvSpPr txBox="1"/>
      </xdr:nvSpPr>
      <xdr:spPr>
        <a:xfrm>
          <a:off x="3086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34942</xdr:rowOff>
    </xdr:from>
    <xdr:ext cx="405111" cy="259045"/>
    <xdr:sp macro="" textlink="">
      <xdr:nvSpPr>
        <xdr:cNvPr id="97" name="n_3mainValue有形固定資産減価償却率">
          <a:extLst>
            <a:ext uri="{FF2B5EF4-FFF2-40B4-BE49-F238E27FC236}">
              <a16:creationId xmlns:a16="http://schemas.microsoft.com/office/drawing/2014/main" id="{26A240AF-DA0F-47CB-8D08-8DD3106F6410}"/>
            </a:ext>
          </a:extLst>
        </xdr:cNvPr>
        <xdr:cNvSpPr txBox="1"/>
      </xdr:nvSpPr>
      <xdr:spPr>
        <a:xfrm>
          <a:off x="2324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38540</xdr:rowOff>
    </xdr:from>
    <xdr:ext cx="405111" cy="259045"/>
    <xdr:sp macro="" textlink="">
      <xdr:nvSpPr>
        <xdr:cNvPr id="98" name="n_4mainValue有形固定資産減価償却率">
          <a:extLst>
            <a:ext uri="{FF2B5EF4-FFF2-40B4-BE49-F238E27FC236}">
              <a16:creationId xmlns:a16="http://schemas.microsoft.com/office/drawing/2014/main" id="{511E5EE4-E9A3-4ED9-9366-D350068FD164}"/>
            </a:ext>
          </a:extLst>
        </xdr:cNvPr>
        <xdr:cNvSpPr txBox="1"/>
      </xdr:nvSpPr>
      <xdr:spPr>
        <a:xfrm>
          <a:off x="15627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DD1F4FC-4A18-42E6-AEA3-09F3F7C3174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15AB8CC-483E-4F20-9581-9C135AF070A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D5233610-B5C5-43E1-BF0B-91A118E2A4E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265C837-92EC-40D1-8F60-E696B111A38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89F164B-4B96-4161-9014-654EFFABCD0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73C4DECD-3B95-4068-885C-03DD7256B98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D8B90B3-5FE7-42E2-963F-35E33FA77C5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8F73141-CB0C-4BA7-845B-46955E32ED1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CE55F013-7018-4D1B-AF5E-7B2A0AD2C28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92F910E-19F2-4F77-B57A-CB7AD6CA924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1B72672-876C-4104-B04F-93C10D19890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BAED922-C166-4DE3-B7C5-74E435A47E4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AD7FD5A-17AC-42E1-B83E-9C063172F64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将来負担額に充当可能な財源が減少したことから、比率が上昇している。今後も、将来負担額の抑制と、充当可能財源等の増加を図るとともに、事業のしゅん別、見直し等により財政の健全化に努めていく。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BC940284-1281-4729-B911-3E2D7CA92AD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62A88EF-5B75-413A-A0C1-372515C9692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93732E9B-76D3-4221-BE72-0D0FC3843F5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583CC09-C4EC-4EED-BD4D-E0410D4675F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1D51AE76-D04C-45C6-95B1-742AFD098C5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114C3F6D-9BC8-499F-94F1-42EE1356F6B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FAFA235A-E87F-420C-8F3B-225276AC5F0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EA548C82-C15B-4ADB-A190-1B80100C845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F130F5FA-8116-4453-86F1-FEE5A094B43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CFDA1C02-DE80-4AEB-9936-E6783B02B94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0A9D8B6-17B5-4A84-8633-BDD06852E0B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CE25C179-82D3-4F90-80A6-D96B0CE2919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E93DFA3F-13BD-47FC-BF8E-3434A4B4B00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64D5492-A229-4C10-B8C5-9510F5D46D9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DAF9498-A1C6-4D78-8427-47037DA6F74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888D39EA-5310-4CF2-A9A1-0E0028F3CBA4}"/>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1CDD6414-2C61-4950-8BBF-E1DDBC38D2B7}"/>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11C45423-E7CF-4CC0-8252-3DAC2D734127}"/>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C37D7A77-AF92-498B-9B5B-1DB9CA96FADB}"/>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FCF90279-3D88-423A-A2B5-3F4BA72F254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6E05A270-9950-4386-9243-BEB465EB25F2}"/>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28F45038-956D-4E29-8489-6427843D0880}"/>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871A8870-793D-4280-B256-EEB572356E52}"/>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64E00C98-E4EE-4014-B560-871C5E0B3196}"/>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1053A8C8-C3D8-4EC0-B6F1-29499A1EE3FE}"/>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B52EA8EF-7DE0-4EE1-BED2-568E9A0A88C0}"/>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27B6B8B-1AC1-4DA2-834C-E8551F6F1F6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5CBABD9-BE1C-4F87-BAFB-8AE49F7B38D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A28319A-7BBC-4B77-A636-9D3C0CF8422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FD79C25-E953-4B98-AB10-A7F91124331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533DBEF-1DE0-44BA-ACF2-9960D49544F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68834</xdr:rowOff>
    </xdr:from>
    <xdr:to>
      <xdr:col>76</xdr:col>
      <xdr:colOff>73025</xdr:colOff>
      <xdr:row>30</xdr:row>
      <xdr:rowOff>170434</xdr:rowOff>
    </xdr:to>
    <xdr:sp macro="" textlink="">
      <xdr:nvSpPr>
        <xdr:cNvPr id="143" name="楕円 142">
          <a:extLst>
            <a:ext uri="{FF2B5EF4-FFF2-40B4-BE49-F238E27FC236}">
              <a16:creationId xmlns:a16="http://schemas.microsoft.com/office/drawing/2014/main" id="{D7CA4B11-8F78-412E-9127-D5A1FE2ED3B5}"/>
            </a:ext>
          </a:extLst>
        </xdr:cNvPr>
        <xdr:cNvSpPr/>
      </xdr:nvSpPr>
      <xdr:spPr>
        <a:xfrm>
          <a:off x="14744700" y="598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47261</xdr:rowOff>
    </xdr:from>
    <xdr:ext cx="469744" cy="259045"/>
    <xdr:sp macro="" textlink="">
      <xdr:nvSpPr>
        <xdr:cNvPr id="144" name="債務償還比率該当値テキスト">
          <a:extLst>
            <a:ext uri="{FF2B5EF4-FFF2-40B4-BE49-F238E27FC236}">
              <a16:creationId xmlns:a16="http://schemas.microsoft.com/office/drawing/2014/main" id="{2FA2BD74-65C4-4934-847A-DE1E3E80056E}"/>
            </a:ext>
          </a:extLst>
        </xdr:cNvPr>
        <xdr:cNvSpPr txBox="1"/>
      </xdr:nvSpPr>
      <xdr:spPr>
        <a:xfrm>
          <a:off x="14846300" y="59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60198</xdr:rowOff>
    </xdr:from>
    <xdr:to>
      <xdr:col>72</xdr:col>
      <xdr:colOff>123825</xdr:colOff>
      <xdr:row>30</xdr:row>
      <xdr:rowOff>161798</xdr:rowOff>
    </xdr:to>
    <xdr:sp macro="" textlink="">
      <xdr:nvSpPr>
        <xdr:cNvPr id="145" name="楕円 144">
          <a:extLst>
            <a:ext uri="{FF2B5EF4-FFF2-40B4-BE49-F238E27FC236}">
              <a16:creationId xmlns:a16="http://schemas.microsoft.com/office/drawing/2014/main" id="{45818748-9661-41C1-AB5F-009BD72D8957}"/>
            </a:ext>
          </a:extLst>
        </xdr:cNvPr>
        <xdr:cNvSpPr/>
      </xdr:nvSpPr>
      <xdr:spPr>
        <a:xfrm>
          <a:off x="14033500" y="597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110998</xdr:rowOff>
    </xdr:from>
    <xdr:to>
      <xdr:col>76</xdr:col>
      <xdr:colOff>22225</xdr:colOff>
      <xdr:row>30</xdr:row>
      <xdr:rowOff>119634</xdr:rowOff>
    </xdr:to>
    <xdr:cxnSp macro="">
      <xdr:nvCxnSpPr>
        <xdr:cNvPr id="146" name="直線コネクタ 145">
          <a:extLst>
            <a:ext uri="{FF2B5EF4-FFF2-40B4-BE49-F238E27FC236}">
              <a16:creationId xmlns:a16="http://schemas.microsoft.com/office/drawing/2014/main" id="{2B3D1D7C-F5D3-475C-B102-C3FC7D0F5F60}"/>
            </a:ext>
          </a:extLst>
        </xdr:cNvPr>
        <xdr:cNvCxnSpPr/>
      </xdr:nvCxnSpPr>
      <xdr:spPr>
        <a:xfrm>
          <a:off x="14084300" y="6026023"/>
          <a:ext cx="7112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66315</xdr:rowOff>
    </xdr:from>
    <xdr:to>
      <xdr:col>68</xdr:col>
      <xdr:colOff>123825</xdr:colOff>
      <xdr:row>30</xdr:row>
      <xdr:rowOff>167915</xdr:rowOff>
    </xdr:to>
    <xdr:sp macro="" textlink="">
      <xdr:nvSpPr>
        <xdr:cNvPr id="147" name="楕円 146">
          <a:extLst>
            <a:ext uri="{FF2B5EF4-FFF2-40B4-BE49-F238E27FC236}">
              <a16:creationId xmlns:a16="http://schemas.microsoft.com/office/drawing/2014/main" id="{B245B9CD-1274-4B8B-90F6-72D13966DB8B}"/>
            </a:ext>
          </a:extLst>
        </xdr:cNvPr>
        <xdr:cNvSpPr/>
      </xdr:nvSpPr>
      <xdr:spPr>
        <a:xfrm>
          <a:off x="13271500" y="598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110998</xdr:rowOff>
    </xdr:from>
    <xdr:to>
      <xdr:col>72</xdr:col>
      <xdr:colOff>73025</xdr:colOff>
      <xdr:row>30</xdr:row>
      <xdr:rowOff>117115</xdr:rowOff>
    </xdr:to>
    <xdr:cxnSp macro="">
      <xdr:nvCxnSpPr>
        <xdr:cNvPr id="148" name="直線コネクタ 147">
          <a:extLst>
            <a:ext uri="{FF2B5EF4-FFF2-40B4-BE49-F238E27FC236}">
              <a16:creationId xmlns:a16="http://schemas.microsoft.com/office/drawing/2014/main" id="{2977669D-2C70-4CA2-A419-61C77220D278}"/>
            </a:ext>
          </a:extLst>
        </xdr:cNvPr>
        <xdr:cNvCxnSpPr/>
      </xdr:nvCxnSpPr>
      <xdr:spPr>
        <a:xfrm flipV="1">
          <a:off x="13322300" y="6026023"/>
          <a:ext cx="762000" cy="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126936</xdr:rowOff>
    </xdr:from>
    <xdr:to>
      <xdr:col>64</xdr:col>
      <xdr:colOff>123825</xdr:colOff>
      <xdr:row>30</xdr:row>
      <xdr:rowOff>57086</xdr:rowOff>
    </xdr:to>
    <xdr:sp macro="" textlink="">
      <xdr:nvSpPr>
        <xdr:cNvPr id="149" name="楕円 148">
          <a:extLst>
            <a:ext uri="{FF2B5EF4-FFF2-40B4-BE49-F238E27FC236}">
              <a16:creationId xmlns:a16="http://schemas.microsoft.com/office/drawing/2014/main" id="{59418F84-ED5C-4290-A3E8-E95E489AA310}"/>
            </a:ext>
          </a:extLst>
        </xdr:cNvPr>
        <xdr:cNvSpPr/>
      </xdr:nvSpPr>
      <xdr:spPr>
        <a:xfrm>
          <a:off x="12509500" y="587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6286</xdr:rowOff>
    </xdr:from>
    <xdr:to>
      <xdr:col>68</xdr:col>
      <xdr:colOff>73025</xdr:colOff>
      <xdr:row>30</xdr:row>
      <xdr:rowOff>117115</xdr:rowOff>
    </xdr:to>
    <xdr:cxnSp macro="">
      <xdr:nvCxnSpPr>
        <xdr:cNvPr id="150" name="直線コネクタ 149">
          <a:extLst>
            <a:ext uri="{FF2B5EF4-FFF2-40B4-BE49-F238E27FC236}">
              <a16:creationId xmlns:a16="http://schemas.microsoft.com/office/drawing/2014/main" id="{50F7E5D2-9958-48A4-848E-3E567E67F095}"/>
            </a:ext>
          </a:extLst>
        </xdr:cNvPr>
        <xdr:cNvCxnSpPr/>
      </xdr:nvCxnSpPr>
      <xdr:spPr>
        <a:xfrm>
          <a:off x="12560300" y="5921311"/>
          <a:ext cx="762000" cy="110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17328</xdr:rowOff>
    </xdr:from>
    <xdr:to>
      <xdr:col>60</xdr:col>
      <xdr:colOff>123825</xdr:colOff>
      <xdr:row>31</xdr:row>
      <xdr:rowOff>118928</xdr:rowOff>
    </xdr:to>
    <xdr:sp macro="" textlink="">
      <xdr:nvSpPr>
        <xdr:cNvPr id="151" name="楕円 150">
          <a:extLst>
            <a:ext uri="{FF2B5EF4-FFF2-40B4-BE49-F238E27FC236}">
              <a16:creationId xmlns:a16="http://schemas.microsoft.com/office/drawing/2014/main" id="{38C7A9DB-E767-462F-AA9E-ACF6F6434FC7}"/>
            </a:ext>
          </a:extLst>
        </xdr:cNvPr>
        <xdr:cNvSpPr/>
      </xdr:nvSpPr>
      <xdr:spPr>
        <a:xfrm>
          <a:off x="11747500" y="610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6286</xdr:rowOff>
    </xdr:from>
    <xdr:to>
      <xdr:col>64</xdr:col>
      <xdr:colOff>73025</xdr:colOff>
      <xdr:row>31</xdr:row>
      <xdr:rowOff>68128</xdr:rowOff>
    </xdr:to>
    <xdr:cxnSp macro="">
      <xdr:nvCxnSpPr>
        <xdr:cNvPr id="152" name="直線コネクタ 151">
          <a:extLst>
            <a:ext uri="{FF2B5EF4-FFF2-40B4-BE49-F238E27FC236}">
              <a16:creationId xmlns:a16="http://schemas.microsoft.com/office/drawing/2014/main" id="{C6DA6C1E-5D14-43CF-96DF-E1FF4C12B001}"/>
            </a:ext>
          </a:extLst>
        </xdr:cNvPr>
        <xdr:cNvCxnSpPr/>
      </xdr:nvCxnSpPr>
      <xdr:spPr>
        <a:xfrm flipV="1">
          <a:off x="11798300" y="5921311"/>
          <a:ext cx="762000" cy="23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0B5692A6-72EA-414F-9872-8350D05DD5E6}"/>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D20B8489-6FD2-4BE7-8C9F-C1EE0D34DE21}"/>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0190E5F7-9EFE-462B-B6C6-D6599405456D}"/>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191B2A96-5E34-4DEC-A3B3-A8BB40FC8309}"/>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152925</xdr:rowOff>
    </xdr:from>
    <xdr:ext cx="469744" cy="259045"/>
    <xdr:sp macro="" textlink="">
      <xdr:nvSpPr>
        <xdr:cNvPr id="157" name="n_1mainValue債務償還比率">
          <a:extLst>
            <a:ext uri="{FF2B5EF4-FFF2-40B4-BE49-F238E27FC236}">
              <a16:creationId xmlns:a16="http://schemas.microsoft.com/office/drawing/2014/main" id="{49AE6520-CC42-4D99-89AC-CED4CF14E86B}"/>
            </a:ext>
          </a:extLst>
        </xdr:cNvPr>
        <xdr:cNvSpPr txBox="1"/>
      </xdr:nvSpPr>
      <xdr:spPr>
        <a:xfrm>
          <a:off x="13836727" y="6067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159042</xdr:rowOff>
    </xdr:from>
    <xdr:ext cx="469744" cy="259045"/>
    <xdr:sp macro="" textlink="">
      <xdr:nvSpPr>
        <xdr:cNvPr id="158" name="n_2mainValue債務償還比率">
          <a:extLst>
            <a:ext uri="{FF2B5EF4-FFF2-40B4-BE49-F238E27FC236}">
              <a16:creationId xmlns:a16="http://schemas.microsoft.com/office/drawing/2014/main" id="{E087778F-9430-4DDD-9851-0DF5B38ADBAD}"/>
            </a:ext>
          </a:extLst>
        </xdr:cNvPr>
        <xdr:cNvSpPr txBox="1"/>
      </xdr:nvSpPr>
      <xdr:spPr>
        <a:xfrm>
          <a:off x="13087427" y="607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48213</xdr:rowOff>
    </xdr:from>
    <xdr:ext cx="469744" cy="259045"/>
    <xdr:sp macro="" textlink="">
      <xdr:nvSpPr>
        <xdr:cNvPr id="159" name="n_3mainValue債務償還比率">
          <a:extLst>
            <a:ext uri="{FF2B5EF4-FFF2-40B4-BE49-F238E27FC236}">
              <a16:creationId xmlns:a16="http://schemas.microsoft.com/office/drawing/2014/main" id="{D058404C-E338-40A9-9533-4AB1036A72B9}"/>
            </a:ext>
          </a:extLst>
        </xdr:cNvPr>
        <xdr:cNvSpPr txBox="1"/>
      </xdr:nvSpPr>
      <xdr:spPr>
        <a:xfrm>
          <a:off x="12325427" y="596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110055</xdr:rowOff>
    </xdr:from>
    <xdr:ext cx="469744" cy="259045"/>
    <xdr:sp macro="" textlink="">
      <xdr:nvSpPr>
        <xdr:cNvPr id="160" name="n_4mainValue債務償還比率">
          <a:extLst>
            <a:ext uri="{FF2B5EF4-FFF2-40B4-BE49-F238E27FC236}">
              <a16:creationId xmlns:a16="http://schemas.microsoft.com/office/drawing/2014/main" id="{B86D861E-BCB8-414C-8279-EE84CD1A3371}"/>
            </a:ext>
          </a:extLst>
        </xdr:cNvPr>
        <xdr:cNvSpPr txBox="1"/>
      </xdr:nvSpPr>
      <xdr:spPr>
        <a:xfrm>
          <a:off x="11563427" y="6196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DAAFC40-640A-4A32-BAFF-BF6846F9286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C8BD8C5-475D-440D-AAAA-CD61D34409D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A03CDD2-7F26-4CCA-938A-A24D5811784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335484A-0131-4B78-90C6-4C00FAF3896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2A1C2C65-7DE1-4CE8-B602-93BAA9FADF8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30BCEC7A-6E3C-4BEA-A9FB-E7B2F8AD2EE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C0DD75B-0396-41AA-B920-6220B357C84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C214F6-18C3-4BCD-8236-B8DC630C95E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A3D2B54-4542-4FB7-976E-EA515B532C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181D984-0581-43DE-8066-6C1A9EBD043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鹿児島県鹿児島市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36D8371-8572-4C31-8426-44952576F3B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D9F3BDF-1FED-4EE0-AE7B-68536FE7A33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2FEF0AB-A51E-495A-92E2-36AAD406115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8D359F-E129-451E-A762-A838BD808C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F5D0F5-3C0A-4179-93A1-7B3B7D8F744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E66E527-46BF-4338-B9A5-8C2D5C74E4A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591,263
586,312
547.61
304,257,873
294,080,066
6,625,361
143,026,778
237,878,946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70C11C-A4F3-4072-9A33-7E81F64052D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5638410-BE1C-4564-A1A5-0A8869AFB40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9FAF0F-BE39-4CCC-8C45-D0AFF886AC3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F4EEC5-9F97-4FC2-AEFB-F9B083912FE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94B2BC8-BF1E-4C89-AD4A-5DEB5F61108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97846F5-DADC-4812-AF82-F8E47B3BF07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9418CE7-F77D-4C35-9DAC-B5D224EE27D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9557EE-FBD3-4591-8939-9E2B1E4EC82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0EA9CD-F182-4E86-AF9A-61BC7C44CD3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F64FA2F-E819-4921-956F-607DC61A510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E6FDF94-96F8-4A2B-8DFE-2A9C4C279EE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6A7EE27-66F7-4B23-B923-AF08DFF3469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46ED47B-6166-4FE1-B3BB-B4DA8A9663E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6DAB87-7469-48CC-894A-733288D41F9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BA8B8B5-9191-454B-9929-6CCC0302BA8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9FE3C66-B3CB-40BA-96A4-A867993FDF6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6D02F5-D704-4FC3-A9BE-F81ADBF7548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F9B9E30-612C-44A8-8093-4EB4314B60E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91984C6-1541-4A81-9C5C-5CA734F6D16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A525F41-CFD9-4C17-AAF9-2974D26903E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9E9BE52-53B9-41DE-A13A-A92828916DC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3BF7C7-88F2-46B0-95E2-12917750AD1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F931DA6-4684-498F-A1CB-539CA22AF52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384F38A-9100-42DE-8F46-4D0C3275F11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C316F2-0750-4584-9328-106615DD243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5F2E729-1532-4688-B9C8-957B997F962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BCDCBF7-0EC4-4DAF-84E4-462AE41A28D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1392F6B-01D3-4DC5-A977-E9077612E15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3AE0CFD-AA2E-4577-81EA-3E84B76E1D4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760C08A-EFC9-4678-98D5-4DB1AB28FDA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08575D2-250C-4823-BCE7-738493778CF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60DFE51-E5CD-4440-8064-725C4C1A140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E9683E9-36B2-4DBC-9005-CD5FCBE8E24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C839114-CA00-476E-A7E0-39CE313AD875}"/>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14E0CBF-8FF2-4CC3-B241-A2AAF2A0AE9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F114C5C-27C5-47CF-9507-F0E481FCA19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BE8A750-9794-4F94-9742-14992610F21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4007E87-6C19-49BF-BC88-CBBB357AEC5E}"/>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474D1B6-DBCD-48BE-975F-89F0C078911A}"/>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77A0AF6-E4B0-4E80-B3C4-57683D470F0F}"/>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9795F1C-CFE7-441B-8D58-1A20C2F2385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0BB1162-3301-4117-B0F3-F44EBF24E89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D591CF6-9431-481C-B354-8D54CF185C1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EB1A9245-71E0-4545-A8B2-9E88B6D0BFE2}"/>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6C812A72-7ED8-47DC-8693-F471FBA9DE3E}"/>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1B723A7B-816E-428A-9B34-A01C9C1B7982}"/>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928115C9-6C67-4947-810D-B1F7FDB30B41}"/>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3E5C829E-673D-4C82-9FF8-27BD01498DC3}"/>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9F882CA9-FA06-4F04-9B61-0143CEB42DAB}"/>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82B0B56F-49BC-4BB7-A83E-87548970C008}"/>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B3CC6521-A994-4DE4-B68A-12CF2B46EF65}"/>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DB35D618-36A3-40A5-8321-260CE20D869E}"/>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D270CC80-CA61-4496-A990-9703A283CFFD}"/>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BDFFFBDD-F360-46EA-9E01-96390184EC0B}"/>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406B3F2-3A72-4D67-84B0-C68C31F8997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07FB0AD-A5B6-4210-B9B4-D35BCC41421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114CF7A-2D7B-4467-8E76-7258B14D312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F7A114C-DD48-4BD4-B117-D2420845B0F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B9F1C59-08CF-4C89-88EB-C328EF659F6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50546</xdr:rowOff>
    </xdr:from>
    <xdr:to>
      <xdr:col>24</xdr:col>
      <xdr:colOff>114300</xdr:colOff>
      <xdr:row>37</xdr:row>
      <xdr:rowOff>152146</xdr:rowOff>
    </xdr:to>
    <xdr:sp macro="" textlink="">
      <xdr:nvSpPr>
        <xdr:cNvPr id="71" name="楕円 70">
          <a:extLst>
            <a:ext uri="{FF2B5EF4-FFF2-40B4-BE49-F238E27FC236}">
              <a16:creationId xmlns:a16="http://schemas.microsoft.com/office/drawing/2014/main" id="{6D42B890-D145-4B2A-915D-0C41A510E9FC}"/>
            </a:ext>
          </a:extLst>
        </xdr:cNvPr>
        <xdr:cNvSpPr/>
      </xdr:nvSpPr>
      <xdr:spPr>
        <a:xfrm>
          <a:off x="4584700" y="639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73423</xdr:rowOff>
    </xdr:from>
    <xdr:ext cx="405111" cy="259045"/>
    <xdr:sp macro="" textlink="">
      <xdr:nvSpPr>
        <xdr:cNvPr id="72" name="【道路】&#10;有形固定資産減価償却率該当値テキスト">
          <a:extLst>
            <a:ext uri="{FF2B5EF4-FFF2-40B4-BE49-F238E27FC236}">
              <a16:creationId xmlns:a16="http://schemas.microsoft.com/office/drawing/2014/main" id="{A1E65CE4-1FA9-4511-ADE9-4ECC545326A6}"/>
            </a:ext>
          </a:extLst>
        </xdr:cNvPr>
        <xdr:cNvSpPr txBox="1"/>
      </xdr:nvSpPr>
      <xdr:spPr>
        <a:xfrm>
          <a:off x="4673600" y="624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23114</xdr:rowOff>
    </xdr:from>
    <xdr:to>
      <xdr:col>20</xdr:col>
      <xdr:colOff>38100</xdr:colOff>
      <xdr:row>37</xdr:row>
      <xdr:rowOff>124714</xdr:rowOff>
    </xdr:to>
    <xdr:sp macro="" textlink="">
      <xdr:nvSpPr>
        <xdr:cNvPr id="73" name="楕円 72">
          <a:extLst>
            <a:ext uri="{FF2B5EF4-FFF2-40B4-BE49-F238E27FC236}">
              <a16:creationId xmlns:a16="http://schemas.microsoft.com/office/drawing/2014/main" id="{51E4F4E3-53D5-4620-A397-1026798AA4D5}"/>
            </a:ext>
          </a:extLst>
        </xdr:cNvPr>
        <xdr:cNvSpPr/>
      </xdr:nvSpPr>
      <xdr:spPr>
        <a:xfrm>
          <a:off x="3746500" y="63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73914</xdr:rowOff>
    </xdr:from>
    <xdr:to>
      <xdr:col>24</xdr:col>
      <xdr:colOff>63500</xdr:colOff>
      <xdr:row>37</xdr:row>
      <xdr:rowOff>101346</xdr:rowOff>
    </xdr:to>
    <xdr:cxnSp macro="">
      <xdr:nvCxnSpPr>
        <xdr:cNvPr id="74" name="直線コネクタ 73">
          <a:extLst>
            <a:ext uri="{FF2B5EF4-FFF2-40B4-BE49-F238E27FC236}">
              <a16:creationId xmlns:a16="http://schemas.microsoft.com/office/drawing/2014/main" id="{A6CE2AE4-3710-4D33-9EAC-80D0F7FC4C74}"/>
            </a:ext>
          </a:extLst>
        </xdr:cNvPr>
        <xdr:cNvCxnSpPr/>
      </xdr:nvCxnSpPr>
      <xdr:spPr>
        <a:xfrm>
          <a:off x="3797300" y="641756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162560</xdr:rowOff>
    </xdr:from>
    <xdr:to>
      <xdr:col>15</xdr:col>
      <xdr:colOff>101600</xdr:colOff>
      <xdr:row>37</xdr:row>
      <xdr:rowOff>92710</xdr:rowOff>
    </xdr:to>
    <xdr:sp macro="" textlink="">
      <xdr:nvSpPr>
        <xdr:cNvPr id="75" name="楕円 74">
          <a:extLst>
            <a:ext uri="{FF2B5EF4-FFF2-40B4-BE49-F238E27FC236}">
              <a16:creationId xmlns:a16="http://schemas.microsoft.com/office/drawing/2014/main" id="{87709A69-05C7-48B9-B384-F91EA0338FD4}"/>
            </a:ext>
          </a:extLst>
        </xdr:cNvPr>
        <xdr:cNvSpPr/>
      </xdr:nvSpPr>
      <xdr:spPr>
        <a:xfrm>
          <a:off x="2857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41910</xdr:rowOff>
    </xdr:from>
    <xdr:to>
      <xdr:col>19</xdr:col>
      <xdr:colOff>177800</xdr:colOff>
      <xdr:row>37</xdr:row>
      <xdr:rowOff>73914</xdr:rowOff>
    </xdr:to>
    <xdr:cxnSp macro="">
      <xdr:nvCxnSpPr>
        <xdr:cNvPr id="76" name="直線コネクタ 75">
          <a:extLst>
            <a:ext uri="{FF2B5EF4-FFF2-40B4-BE49-F238E27FC236}">
              <a16:creationId xmlns:a16="http://schemas.microsoft.com/office/drawing/2014/main" id="{B425B734-2DC2-43CE-9C3B-43B0D567E539}"/>
            </a:ext>
          </a:extLst>
        </xdr:cNvPr>
        <xdr:cNvCxnSpPr/>
      </xdr:nvCxnSpPr>
      <xdr:spPr>
        <a:xfrm>
          <a:off x="2908300" y="63855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125984</xdr:rowOff>
    </xdr:from>
    <xdr:to>
      <xdr:col>10</xdr:col>
      <xdr:colOff>165100</xdr:colOff>
      <xdr:row>37</xdr:row>
      <xdr:rowOff>56134</xdr:rowOff>
    </xdr:to>
    <xdr:sp macro="" textlink="">
      <xdr:nvSpPr>
        <xdr:cNvPr id="77" name="楕円 76">
          <a:extLst>
            <a:ext uri="{FF2B5EF4-FFF2-40B4-BE49-F238E27FC236}">
              <a16:creationId xmlns:a16="http://schemas.microsoft.com/office/drawing/2014/main" id="{2065B1FC-3299-40FF-B67B-774F59E5A9A1}"/>
            </a:ext>
          </a:extLst>
        </xdr:cNvPr>
        <xdr:cNvSpPr/>
      </xdr:nvSpPr>
      <xdr:spPr>
        <a:xfrm>
          <a:off x="19685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5334</xdr:rowOff>
    </xdr:from>
    <xdr:to>
      <xdr:col>15</xdr:col>
      <xdr:colOff>50800</xdr:colOff>
      <xdr:row>37</xdr:row>
      <xdr:rowOff>41910</xdr:rowOff>
    </xdr:to>
    <xdr:cxnSp macro="">
      <xdr:nvCxnSpPr>
        <xdr:cNvPr id="78" name="直線コネクタ 77">
          <a:extLst>
            <a:ext uri="{FF2B5EF4-FFF2-40B4-BE49-F238E27FC236}">
              <a16:creationId xmlns:a16="http://schemas.microsoft.com/office/drawing/2014/main" id="{2E5E1A96-95C9-4C06-8550-D94860BA1BC2}"/>
            </a:ext>
          </a:extLst>
        </xdr:cNvPr>
        <xdr:cNvCxnSpPr/>
      </xdr:nvCxnSpPr>
      <xdr:spPr>
        <a:xfrm>
          <a:off x="2019300" y="63489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91694</xdr:rowOff>
    </xdr:from>
    <xdr:to>
      <xdr:col>6</xdr:col>
      <xdr:colOff>38100</xdr:colOff>
      <xdr:row>37</xdr:row>
      <xdr:rowOff>21844</xdr:rowOff>
    </xdr:to>
    <xdr:sp macro="" textlink="">
      <xdr:nvSpPr>
        <xdr:cNvPr id="79" name="楕円 78">
          <a:extLst>
            <a:ext uri="{FF2B5EF4-FFF2-40B4-BE49-F238E27FC236}">
              <a16:creationId xmlns:a16="http://schemas.microsoft.com/office/drawing/2014/main" id="{3A516BD8-AA52-4118-A6CF-E0800654B642}"/>
            </a:ext>
          </a:extLst>
        </xdr:cNvPr>
        <xdr:cNvSpPr/>
      </xdr:nvSpPr>
      <xdr:spPr>
        <a:xfrm>
          <a:off x="10795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142494</xdr:rowOff>
    </xdr:from>
    <xdr:to>
      <xdr:col>10</xdr:col>
      <xdr:colOff>114300</xdr:colOff>
      <xdr:row>37</xdr:row>
      <xdr:rowOff>5334</xdr:rowOff>
    </xdr:to>
    <xdr:cxnSp macro="">
      <xdr:nvCxnSpPr>
        <xdr:cNvPr id="80" name="直線コネクタ 79">
          <a:extLst>
            <a:ext uri="{FF2B5EF4-FFF2-40B4-BE49-F238E27FC236}">
              <a16:creationId xmlns:a16="http://schemas.microsoft.com/office/drawing/2014/main" id="{6B2CCD83-B248-46CD-980F-A93FB83FDDB5}"/>
            </a:ext>
          </a:extLst>
        </xdr:cNvPr>
        <xdr:cNvCxnSpPr/>
      </xdr:nvCxnSpPr>
      <xdr:spPr>
        <a:xfrm>
          <a:off x="1130300" y="63146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2D35122D-4A4D-4738-84AD-714B99FE1A3D}"/>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25F89CCF-178F-4861-B347-81ED1B5D1365}"/>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70260383-4BA3-421C-B3C6-F9E3E4AC6C0A}"/>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2742D334-8D6B-4442-ACAE-F0239287D007}"/>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141241</xdr:rowOff>
    </xdr:from>
    <xdr:ext cx="405111" cy="259045"/>
    <xdr:sp macro="" textlink="">
      <xdr:nvSpPr>
        <xdr:cNvPr id="85" name="n_1mainValue【道路】&#10;有形固定資産減価償却率">
          <a:extLst>
            <a:ext uri="{FF2B5EF4-FFF2-40B4-BE49-F238E27FC236}">
              <a16:creationId xmlns:a16="http://schemas.microsoft.com/office/drawing/2014/main" id="{00DF2570-F113-41B9-A747-FC2647842B37}"/>
            </a:ext>
          </a:extLst>
        </xdr:cNvPr>
        <xdr:cNvSpPr txBox="1"/>
      </xdr:nvSpPr>
      <xdr:spPr>
        <a:xfrm>
          <a:off x="35820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109237</xdr:rowOff>
    </xdr:from>
    <xdr:ext cx="405111" cy="259045"/>
    <xdr:sp macro="" textlink="">
      <xdr:nvSpPr>
        <xdr:cNvPr id="86" name="n_2mainValue【道路】&#10;有形固定資産減価償却率">
          <a:extLst>
            <a:ext uri="{FF2B5EF4-FFF2-40B4-BE49-F238E27FC236}">
              <a16:creationId xmlns:a16="http://schemas.microsoft.com/office/drawing/2014/main" id="{F42F73B8-B033-473F-BC55-64C9E562EB35}"/>
            </a:ext>
          </a:extLst>
        </xdr:cNvPr>
        <xdr:cNvSpPr txBox="1"/>
      </xdr:nvSpPr>
      <xdr:spPr>
        <a:xfrm>
          <a:off x="2705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72661</xdr:rowOff>
    </xdr:from>
    <xdr:ext cx="405111" cy="259045"/>
    <xdr:sp macro="" textlink="">
      <xdr:nvSpPr>
        <xdr:cNvPr id="87" name="n_3mainValue【道路】&#10;有形固定資産減価償却率">
          <a:extLst>
            <a:ext uri="{FF2B5EF4-FFF2-40B4-BE49-F238E27FC236}">
              <a16:creationId xmlns:a16="http://schemas.microsoft.com/office/drawing/2014/main" id="{6DE485D1-0EDA-44DB-AED4-28943F7006B1}"/>
            </a:ext>
          </a:extLst>
        </xdr:cNvPr>
        <xdr:cNvSpPr txBox="1"/>
      </xdr:nvSpPr>
      <xdr:spPr>
        <a:xfrm>
          <a:off x="1816744" y="607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38371</xdr:rowOff>
    </xdr:from>
    <xdr:ext cx="405111" cy="259045"/>
    <xdr:sp macro="" textlink="">
      <xdr:nvSpPr>
        <xdr:cNvPr id="88" name="n_4mainValue【道路】&#10;有形固定資産減価償却率">
          <a:extLst>
            <a:ext uri="{FF2B5EF4-FFF2-40B4-BE49-F238E27FC236}">
              <a16:creationId xmlns:a16="http://schemas.microsoft.com/office/drawing/2014/main" id="{FD034DCE-4135-4CDF-9A53-891AF45652B1}"/>
            </a:ext>
          </a:extLst>
        </xdr:cNvPr>
        <xdr:cNvSpPr txBox="1"/>
      </xdr:nvSpPr>
      <xdr:spPr>
        <a:xfrm>
          <a:off x="927744" y="603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B49C5BF-5FDD-470E-AEB8-08EDC8D2DD9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4BF7124-EFEE-4BD1-92AD-4CBDA02DAFE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DE2981D-D79D-4181-9346-8A41A64A284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6E6AC03-3433-46D8-BE63-75CB64A8505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24022E1-B8B6-49E6-BD90-3D0BEE4A6B9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D489DF8-61ED-48F9-A646-B6592506A2D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FD5F99E-BDB1-43B8-B889-61B9CD21863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E3B2FA3-651F-4AB7-AD5D-1A05EC80C7F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919004F-6825-4D2C-90D2-4C62A30A6EE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4516870-8BBE-4661-A6B8-6BB38C739BD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D999CB01-A535-43B0-988A-52D1DEB9918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EA6E2DD8-9E7A-40DD-BE5D-E1A5D7E8920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CBDA1EF5-38FC-4668-BBE4-E05DB1D02F8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5B91639F-A334-4AC3-AC3B-834876FFB73B}"/>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54DE7BB9-DBCF-48FF-89A7-8616DCF5C46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74800B59-AB93-44E8-9C53-324B2B441B82}"/>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6DDBBD97-3D75-4D91-8602-0BA650F68C75}"/>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4250106A-C7C8-4F34-A56E-4E0592C8B4CC}"/>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54F91E48-0E19-40C3-9AA9-F76B73EF809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465D0A96-9C31-4003-9471-DB368E5277C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61581106-D3FF-42F3-A7D5-21914B139B4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1AE0C342-E909-4A7F-A45F-EC7F5801C112}"/>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52374649-551B-4DCC-B5C9-E21D41CD5277}"/>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C8EE7648-74D7-4500-A1ED-58CE5A41DF58}"/>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FCEA01A5-613D-4201-AA21-338895292A80}"/>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44945EAC-7812-4066-B15F-5A90D46263A7}"/>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14310713-EE60-4731-A1B4-278BC0B05E13}"/>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1A0B8FC3-A652-4697-8CA4-CD923658AE5A}"/>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27937965-51B9-4CFA-B357-CC7884209A72}"/>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F75D8BFD-86CD-43C4-AD96-B7120CFB1F4E}"/>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764C291C-7D2F-4348-A4CB-329657CC878A}"/>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687B4D17-A0E4-4168-9F84-558EACD4B56D}"/>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34322B3-53E3-412C-AF51-71FC7911C41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843914F3-4D49-4285-BDE7-DE572F07622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280D3C9-799A-4DE7-9B05-3CED42E2577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B52F531-30D4-4D4C-839B-63CE4AF9600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22C286C-2B01-4A0E-8B49-F7606DE9A93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9398</xdr:rowOff>
    </xdr:from>
    <xdr:to>
      <xdr:col>55</xdr:col>
      <xdr:colOff>50800</xdr:colOff>
      <xdr:row>39</xdr:row>
      <xdr:rowOff>110998</xdr:rowOff>
    </xdr:to>
    <xdr:sp macro="" textlink="">
      <xdr:nvSpPr>
        <xdr:cNvPr id="126" name="楕円 125">
          <a:extLst>
            <a:ext uri="{FF2B5EF4-FFF2-40B4-BE49-F238E27FC236}">
              <a16:creationId xmlns:a16="http://schemas.microsoft.com/office/drawing/2014/main" id="{0DC2F641-186F-4CDC-B21D-7EDCACC79AD6}"/>
            </a:ext>
          </a:extLst>
        </xdr:cNvPr>
        <xdr:cNvSpPr/>
      </xdr:nvSpPr>
      <xdr:spPr>
        <a:xfrm>
          <a:off x="10426700" y="669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159275</xdr:rowOff>
    </xdr:from>
    <xdr:ext cx="469744" cy="259045"/>
    <xdr:sp macro="" textlink="">
      <xdr:nvSpPr>
        <xdr:cNvPr id="127" name="【道路】&#10;一人当たり延長該当値テキスト">
          <a:extLst>
            <a:ext uri="{FF2B5EF4-FFF2-40B4-BE49-F238E27FC236}">
              <a16:creationId xmlns:a16="http://schemas.microsoft.com/office/drawing/2014/main" id="{DC883AA2-2A15-4117-9E8D-4D2863541BE0}"/>
            </a:ext>
          </a:extLst>
        </xdr:cNvPr>
        <xdr:cNvSpPr txBox="1"/>
      </xdr:nvSpPr>
      <xdr:spPr>
        <a:xfrm>
          <a:off x="10515600" y="667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13239</xdr:rowOff>
    </xdr:from>
    <xdr:to>
      <xdr:col>50</xdr:col>
      <xdr:colOff>165100</xdr:colOff>
      <xdr:row>39</xdr:row>
      <xdr:rowOff>114839</xdr:rowOff>
    </xdr:to>
    <xdr:sp macro="" textlink="">
      <xdr:nvSpPr>
        <xdr:cNvPr id="128" name="楕円 127">
          <a:extLst>
            <a:ext uri="{FF2B5EF4-FFF2-40B4-BE49-F238E27FC236}">
              <a16:creationId xmlns:a16="http://schemas.microsoft.com/office/drawing/2014/main" id="{4038E6C1-9B8C-4F1E-A47D-3BB5CB948979}"/>
            </a:ext>
          </a:extLst>
        </xdr:cNvPr>
        <xdr:cNvSpPr/>
      </xdr:nvSpPr>
      <xdr:spPr>
        <a:xfrm>
          <a:off x="9588500" y="669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60198</xdr:rowOff>
    </xdr:from>
    <xdr:to>
      <xdr:col>55</xdr:col>
      <xdr:colOff>0</xdr:colOff>
      <xdr:row>39</xdr:row>
      <xdr:rowOff>64039</xdr:rowOff>
    </xdr:to>
    <xdr:cxnSp macro="">
      <xdr:nvCxnSpPr>
        <xdr:cNvPr id="129" name="直線コネクタ 128">
          <a:extLst>
            <a:ext uri="{FF2B5EF4-FFF2-40B4-BE49-F238E27FC236}">
              <a16:creationId xmlns:a16="http://schemas.microsoft.com/office/drawing/2014/main" id="{559FBE09-762A-4DB6-A61C-DE46CE96DA50}"/>
            </a:ext>
          </a:extLst>
        </xdr:cNvPr>
        <xdr:cNvCxnSpPr/>
      </xdr:nvCxnSpPr>
      <xdr:spPr>
        <a:xfrm flipV="1">
          <a:off x="9639300" y="6746748"/>
          <a:ext cx="838200" cy="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15708</xdr:rowOff>
    </xdr:from>
    <xdr:to>
      <xdr:col>46</xdr:col>
      <xdr:colOff>38100</xdr:colOff>
      <xdr:row>39</xdr:row>
      <xdr:rowOff>117308</xdr:rowOff>
    </xdr:to>
    <xdr:sp macro="" textlink="">
      <xdr:nvSpPr>
        <xdr:cNvPr id="130" name="楕円 129">
          <a:extLst>
            <a:ext uri="{FF2B5EF4-FFF2-40B4-BE49-F238E27FC236}">
              <a16:creationId xmlns:a16="http://schemas.microsoft.com/office/drawing/2014/main" id="{2CE2B46D-B508-44E7-95CB-A15DCC0C1DC3}"/>
            </a:ext>
          </a:extLst>
        </xdr:cNvPr>
        <xdr:cNvSpPr/>
      </xdr:nvSpPr>
      <xdr:spPr>
        <a:xfrm>
          <a:off x="8699500" y="670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64039</xdr:rowOff>
    </xdr:from>
    <xdr:to>
      <xdr:col>50</xdr:col>
      <xdr:colOff>114300</xdr:colOff>
      <xdr:row>39</xdr:row>
      <xdr:rowOff>66508</xdr:rowOff>
    </xdr:to>
    <xdr:cxnSp macro="">
      <xdr:nvCxnSpPr>
        <xdr:cNvPr id="131" name="直線コネクタ 130">
          <a:extLst>
            <a:ext uri="{FF2B5EF4-FFF2-40B4-BE49-F238E27FC236}">
              <a16:creationId xmlns:a16="http://schemas.microsoft.com/office/drawing/2014/main" id="{F65AF632-C1FB-484D-B710-832841FCB142}"/>
            </a:ext>
          </a:extLst>
        </xdr:cNvPr>
        <xdr:cNvCxnSpPr/>
      </xdr:nvCxnSpPr>
      <xdr:spPr>
        <a:xfrm flipV="1">
          <a:off x="8750300" y="6750589"/>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17628</xdr:rowOff>
    </xdr:from>
    <xdr:to>
      <xdr:col>41</xdr:col>
      <xdr:colOff>101600</xdr:colOff>
      <xdr:row>39</xdr:row>
      <xdr:rowOff>119228</xdr:rowOff>
    </xdr:to>
    <xdr:sp macro="" textlink="">
      <xdr:nvSpPr>
        <xdr:cNvPr id="132" name="楕円 131">
          <a:extLst>
            <a:ext uri="{FF2B5EF4-FFF2-40B4-BE49-F238E27FC236}">
              <a16:creationId xmlns:a16="http://schemas.microsoft.com/office/drawing/2014/main" id="{240942E3-9E53-4938-A607-DA1F5801455E}"/>
            </a:ext>
          </a:extLst>
        </xdr:cNvPr>
        <xdr:cNvSpPr/>
      </xdr:nvSpPr>
      <xdr:spPr>
        <a:xfrm>
          <a:off x="7810500" y="670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66508</xdr:rowOff>
    </xdr:from>
    <xdr:to>
      <xdr:col>45</xdr:col>
      <xdr:colOff>177800</xdr:colOff>
      <xdr:row>39</xdr:row>
      <xdr:rowOff>68428</xdr:rowOff>
    </xdr:to>
    <xdr:cxnSp macro="">
      <xdr:nvCxnSpPr>
        <xdr:cNvPr id="133" name="直線コネクタ 132">
          <a:extLst>
            <a:ext uri="{FF2B5EF4-FFF2-40B4-BE49-F238E27FC236}">
              <a16:creationId xmlns:a16="http://schemas.microsoft.com/office/drawing/2014/main" id="{0A84305B-C7D4-40B9-BF1F-8D7E85FB8EFD}"/>
            </a:ext>
          </a:extLst>
        </xdr:cNvPr>
        <xdr:cNvCxnSpPr/>
      </xdr:nvCxnSpPr>
      <xdr:spPr>
        <a:xfrm flipV="1">
          <a:off x="7861300" y="6753058"/>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18725</xdr:rowOff>
    </xdr:from>
    <xdr:to>
      <xdr:col>36</xdr:col>
      <xdr:colOff>165100</xdr:colOff>
      <xdr:row>39</xdr:row>
      <xdr:rowOff>120325</xdr:rowOff>
    </xdr:to>
    <xdr:sp macro="" textlink="">
      <xdr:nvSpPr>
        <xdr:cNvPr id="134" name="楕円 133">
          <a:extLst>
            <a:ext uri="{FF2B5EF4-FFF2-40B4-BE49-F238E27FC236}">
              <a16:creationId xmlns:a16="http://schemas.microsoft.com/office/drawing/2014/main" id="{BF2A757C-4276-4418-A296-6DEA1AA777C2}"/>
            </a:ext>
          </a:extLst>
        </xdr:cNvPr>
        <xdr:cNvSpPr/>
      </xdr:nvSpPr>
      <xdr:spPr>
        <a:xfrm>
          <a:off x="6921500" y="67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68428</xdr:rowOff>
    </xdr:from>
    <xdr:to>
      <xdr:col>41</xdr:col>
      <xdr:colOff>50800</xdr:colOff>
      <xdr:row>39</xdr:row>
      <xdr:rowOff>69525</xdr:rowOff>
    </xdr:to>
    <xdr:cxnSp macro="">
      <xdr:nvCxnSpPr>
        <xdr:cNvPr id="135" name="直線コネクタ 134">
          <a:extLst>
            <a:ext uri="{FF2B5EF4-FFF2-40B4-BE49-F238E27FC236}">
              <a16:creationId xmlns:a16="http://schemas.microsoft.com/office/drawing/2014/main" id="{22B3CD14-F350-4284-851B-0D5BDB5E0741}"/>
            </a:ext>
          </a:extLst>
        </xdr:cNvPr>
        <xdr:cNvCxnSpPr/>
      </xdr:nvCxnSpPr>
      <xdr:spPr>
        <a:xfrm flipV="1">
          <a:off x="6972300" y="6754978"/>
          <a:ext cx="8890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88A1C808-3592-4F1A-B162-81A2EF8B0FD2}"/>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11A3ED7A-6192-4B1E-A28F-2D537B4EF673}"/>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69469963-293A-457F-BB70-9044A183F36D}"/>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05693593-0195-4E73-9703-4D1833E4E3D3}"/>
            </a:ext>
          </a:extLst>
        </xdr:cNvPr>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105966</xdr:rowOff>
    </xdr:from>
    <xdr:ext cx="469744" cy="259045"/>
    <xdr:sp macro="" textlink="">
      <xdr:nvSpPr>
        <xdr:cNvPr id="140" name="n_1mainValue【道路】&#10;一人当たり延長">
          <a:extLst>
            <a:ext uri="{FF2B5EF4-FFF2-40B4-BE49-F238E27FC236}">
              <a16:creationId xmlns:a16="http://schemas.microsoft.com/office/drawing/2014/main" id="{2E7B647B-3D58-4E44-8863-15B793160B6C}"/>
            </a:ext>
          </a:extLst>
        </xdr:cNvPr>
        <xdr:cNvSpPr txBox="1"/>
      </xdr:nvSpPr>
      <xdr:spPr>
        <a:xfrm>
          <a:off x="9391727" y="679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108435</xdr:rowOff>
    </xdr:from>
    <xdr:ext cx="469744" cy="259045"/>
    <xdr:sp macro="" textlink="">
      <xdr:nvSpPr>
        <xdr:cNvPr id="141" name="n_2mainValue【道路】&#10;一人当たり延長">
          <a:extLst>
            <a:ext uri="{FF2B5EF4-FFF2-40B4-BE49-F238E27FC236}">
              <a16:creationId xmlns:a16="http://schemas.microsoft.com/office/drawing/2014/main" id="{B4AB7BCE-11CD-40C6-9880-2340FD806C4B}"/>
            </a:ext>
          </a:extLst>
        </xdr:cNvPr>
        <xdr:cNvSpPr txBox="1"/>
      </xdr:nvSpPr>
      <xdr:spPr>
        <a:xfrm>
          <a:off x="8515427" y="679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110355</xdr:rowOff>
    </xdr:from>
    <xdr:ext cx="469744" cy="259045"/>
    <xdr:sp macro="" textlink="">
      <xdr:nvSpPr>
        <xdr:cNvPr id="142" name="n_3mainValue【道路】&#10;一人当たり延長">
          <a:extLst>
            <a:ext uri="{FF2B5EF4-FFF2-40B4-BE49-F238E27FC236}">
              <a16:creationId xmlns:a16="http://schemas.microsoft.com/office/drawing/2014/main" id="{7D44AE75-B133-48D0-8A8E-CAD559125F4C}"/>
            </a:ext>
          </a:extLst>
        </xdr:cNvPr>
        <xdr:cNvSpPr txBox="1"/>
      </xdr:nvSpPr>
      <xdr:spPr>
        <a:xfrm>
          <a:off x="7626427" y="67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111452</xdr:rowOff>
    </xdr:from>
    <xdr:ext cx="469744" cy="259045"/>
    <xdr:sp macro="" textlink="">
      <xdr:nvSpPr>
        <xdr:cNvPr id="143" name="n_4mainValue【道路】&#10;一人当たり延長">
          <a:extLst>
            <a:ext uri="{FF2B5EF4-FFF2-40B4-BE49-F238E27FC236}">
              <a16:creationId xmlns:a16="http://schemas.microsoft.com/office/drawing/2014/main" id="{7A918A82-55EC-4255-B5AD-4C93A07FEA2D}"/>
            </a:ext>
          </a:extLst>
        </xdr:cNvPr>
        <xdr:cNvSpPr txBox="1"/>
      </xdr:nvSpPr>
      <xdr:spPr>
        <a:xfrm>
          <a:off x="6737427" y="679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7707368E-E78B-469F-840F-D89C80344BA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52CE5078-8929-47F4-BACE-0A2D0790E28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28C09B29-75CE-43C1-A19C-9996C5D9837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598C4AE3-A843-4899-B95E-4918EEFB4E0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BD4717C7-9BEB-405F-A22B-AB995F626B7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DFFDC0CD-28D4-4C72-91AD-EBC884A10FC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8EB123FD-A5F3-4BC4-A7F2-9B605B3FA1D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87C1E5DD-7006-4C73-B578-6CF877800C8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4CB3CA8B-FC3C-42A5-A775-3D7DAB36062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E236B27E-4B83-410F-ADF6-4957540EF43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6D67E82-9E85-4852-B3E3-131B4C357D2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4347AB36-01B9-4BE0-83E7-176470F6232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2D4F8468-60AC-4E68-92A7-470023A7BE7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18EDEF73-0693-46BA-8277-C4C2749A17E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27684EE6-EFD1-419D-9DC2-11CBB712B56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A6A36430-8303-4630-A27D-DDEFEAB78BA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195EBAFC-30FC-4B81-A510-2FD713E2608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EE84871E-885E-42F7-AFC2-B422A080C2B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0B51E428-0847-42D7-98FD-F50DB349B9D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632EF7F7-C1AE-41BE-8566-AE14580C2AC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BED87B97-F770-45A6-8A69-108B352DCDD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47B370F7-3F11-4DC7-B020-71820CBECC9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F565D9C5-0838-49B2-B49B-B5D4BC705BF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6B4BCD17-B8A2-43E0-BD80-E707BB63F2F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7C337387-DE45-4CDA-91A0-107E8548C096}"/>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181ADCF7-B9D0-44C7-9CFA-4B96530CC319}"/>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D8424F2B-EF6D-430B-84A9-A4B31B2B2BD8}"/>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1013DA69-5571-4D45-89AA-169A4B3B752E}"/>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B149EAF9-2E9B-42A5-A17C-E9BD756902CF}"/>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ECAD221F-7947-4065-8928-68319EC529A7}"/>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A4A43605-B243-4821-81F8-1A72B266AC59}"/>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0D1A2BA5-ECD4-439E-AC33-FA4AD2C8D7A4}"/>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C4F21272-F9E8-4BE5-BC42-208E937ED833}"/>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34CA1F3F-388F-4E4F-90E0-1CBB6FFC4B89}"/>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008E23DD-F2EB-43BA-B632-4B723C80EE11}"/>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BD834665-EB80-4131-9F7C-AAC49197311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02DB144-8F64-46B3-A323-D4B40D19398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5FB6B99-6656-428F-BAF9-309DD96ABA7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D0E9ED2-D600-440F-ACFC-9E2D7F53647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CA9AD15-EECE-46E9-BDED-BB5DE41579C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158750</xdr:rowOff>
    </xdr:from>
    <xdr:to>
      <xdr:col>24</xdr:col>
      <xdr:colOff>114300</xdr:colOff>
      <xdr:row>60</xdr:row>
      <xdr:rowOff>88900</xdr:rowOff>
    </xdr:to>
    <xdr:sp macro="" textlink="">
      <xdr:nvSpPr>
        <xdr:cNvPr id="184" name="楕円 183">
          <a:extLst>
            <a:ext uri="{FF2B5EF4-FFF2-40B4-BE49-F238E27FC236}">
              <a16:creationId xmlns:a16="http://schemas.microsoft.com/office/drawing/2014/main" id="{2228FF62-A313-4513-AD62-B13D6410DF74}"/>
            </a:ext>
          </a:extLst>
        </xdr:cNvPr>
        <xdr:cNvSpPr/>
      </xdr:nvSpPr>
      <xdr:spPr>
        <a:xfrm>
          <a:off x="45847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10177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1FBF4371-C516-419B-AC82-8DFEEF9F48B7}"/>
            </a:ext>
          </a:extLst>
        </xdr:cNvPr>
        <xdr:cNvSpPr txBox="1"/>
      </xdr:nvSpPr>
      <xdr:spPr>
        <a:xfrm>
          <a:off x="4673600"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126365</xdr:rowOff>
    </xdr:from>
    <xdr:to>
      <xdr:col>20</xdr:col>
      <xdr:colOff>38100</xdr:colOff>
      <xdr:row>60</xdr:row>
      <xdr:rowOff>56515</xdr:rowOff>
    </xdr:to>
    <xdr:sp macro="" textlink="">
      <xdr:nvSpPr>
        <xdr:cNvPr id="186" name="楕円 185">
          <a:extLst>
            <a:ext uri="{FF2B5EF4-FFF2-40B4-BE49-F238E27FC236}">
              <a16:creationId xmlns:a16="http://schemas.microsoft.com/office/drawing/2014/main" id="{12B7E2CB-F7F7-4F2A-B2EF-5AC0412A0781}"/>
            </a:ext>
          </a:extLst>
        </xdr:cNvPr>
        <xdr:cNvSpPr/>
      </xdr:nvSpPr>
      <xdr:spPr>
        <a:xfrm>
          <a:off x="3746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5715</xdr:rowOff>
    </xdr:from>
    <xdr:to>
      <xdr:col>24</xdr:col>
      <xdr:colOff>63500</xdr:colOff>
      <xdr:row>60</xdr:row>
      <xdr:rowOff>38100</xdr:rowOff>
    </xdr:to>
    <xdr:cxnSp macro="">
      <xdr:nvCxnSpPr>
        <xdr:cNvPr id="187" name="直線コネクタ 186">
          <a:extLst>
            <a:ext uri="{FF2B5EF4-FFF2-40B4-BE49-F238E27FC236}">
              <a16:creationId xmlns:a16="http://schemas.microsoft.com/office/drawing/2014/main" id="{0293215D-79F5-42AA-9BB7-7BC5531B86FD}"/>
            </a:ext>
          </a:extLst>
        </xdr:cNvPr>
        <xdr:cNvCxnSpPr/>
      </xdr:nvCxnSpPr>
      <xdr:spPr>
        <a:xfrm>
          <a:off x="3797300" y="1029271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95885</xdr:rowOff>
    </xdr:from>
    <xdr:to>
      <xdr:col>15</xdr:col>
      <xdr:colOff>101600</xdr:colOff>
      <xdr:row>60</xdr:row>
      <xdr:rowOff>26035</xdr:rowOff>
    </xdr:to>
    <xdr:sp macro="" textlink="">
      <xdr:nvSpPr>
        <xdr:cNvPr id="188" name="楕円 187">
          <a:extLst>
            <a:ext uri="{FF2B5EF4-FFF2-40B4-BE49-F238E27FC236}">
              <a16:creationId xmlns:a16="http://schemas.microsoft.com/office/drawing/2014/main" id="{9C0A5739-36A3-40DC-89E4-652FDD73AE0B}"/>
            </a:ext>
          </a:extLst>
        </xdr:cNvPr>
        <xdr:cNvSpPr/>
      </xdr:nvSpPr>
      <xdr:spPr>
        <a:xfrm>
          <a:off x="2857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146685</xdr:rowOff>
    </xdr:from>
    <xdr:to>
      <xdr:col>19</xdr:col>
      <xdr:colOff>177800</xdr:colOff>
      <xdr:row>60</xdr:row>
      <xdr:rowOff>5715</xdr:rowOff>
    </xdr:to>
    <xdr:cxnSp macro="">
      <xdr:nvCxnSpPr>
        <xdr:cNvPr id="189" name="直線コネクタ 188">
          <a:extLst>
            <a:ext uri="{FF2B5EF4-FFF2-40B4-BE49-F238E27FC236}">
              <a16:creationId xmlns:a16="http://schemas.microsoft.com/office/drawing/2014/main" id="{47CA4315-0659-4506-AE1B-1D2AE741A131}"/>
            </a:ext>
          </a:extLst>
        </xdr:cNvPr>
        <xdr:cNvCxnSpPr/>
      </xdr:nvCxnSpPr>
      <xdr:spPr>
        <a:xfrm>
          <a:off x="2908300" y="102622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65405</xdr:rowOff>
    </xdr:from>
    <xdr:to>
      <xdr:col>10</xdr:col>
      <xdr:colOff>165100</xdr:colOff>
      <xdr:row>59</xdr:row>
      <xdr:rowOff>167005</xdr:rowOff>
    </xdr:to>
    <xdr:sp macro="" textlink="">
      <xdr:nvSpPr>
        <xdr:cNvPr id="190" name="楕円 189">
          <a:extLst>
            <a:ext uri="{FF2B5EF4-FFF2-40B4-BE49-F238E27FC236}">
              <a16:creationId xmlns:a16="http://schemas.microsoft.com/office/drawing/2014/main" id="{AFDCBA61-A2A4-43C7-B39B-1F521FED533A}"/>
            </a:ext>
          </a:extLst>
        </xdr:cNvPr>
        <xdr:cNvSpPr/>
      </xdr:nvSpPr>
      <xdr:spPr>
        <a:xfrm>
          <a:off x="1968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116205</xdr:rowOff>
    </xdr:from>
    <xdr:to>
      <xdr:col>15</xdr:col>
      <xdr:colOff>50800</xdr:colOff>
      <xdr:row>59</xdr:row>
      <xdr:rowOff>146685</xdr:rowOff>
    </xdr:to>
    <xdr:cxnSp macro="">
      <xdr:nvCxnSpPr>
        <xdr:cNvPr id="191" name="直線コネクタ 190">
          <a:extLst>
            <a:ext uri="{FF2B5EF4-FFF2-40B4-BE49-F238E27FC236}">
              <a16:creationId xmlns:a16="http://schemas.microsoft.com/office/drawing/2014/main" id="{C70F31A2-8F97-40FC-9194-917D48621906}"/>
            </a:ext>
          </a:extLst>
        </xdr:cNvPr>
        <xdr:cNvCxnSpPr/>
      </xdr:nvCxnSpPr>
      <xdr:spPr>
        <a:xfrm>
          <a:off x="2019300" y="102317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33020</xdr:rowOff>
    </xdr:from>
    <xdr:to>
      <xdr:col>6</xdr:col>
      <xdr:colOff>38100</xdr:colOff>
      <xdr:row>59</xdr:row>
      <xdr:rowOff>134620</xdr:rowOff>
    </xdr:to>
    <xdr:sp macro="" textlink="">
      <xdr:nvSpPr>
        <xdr:cNvPr id="192" name="楕円 191">
          <a:extLst>
            <a:ext uri="{FF2B5EF4-FFF2-40B4-BE49-F238E27FC236}">
              <a16:creationId xmlns:a16="http://schemas.microsoft.com/office/drawing/2014/main" id="{5E02AFBA-A43A-4029-9D49-10A3AE363441}"/>
            </a:ext>
          </a:extLst>
        </xdr:cNvPr>
        <xdr:cNvSpPr/>
      </xdr:nvSpPr>
      <xdr:spPr>
        <a:xfrm>
          <a:off x="1079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83820</xdr:rowOff>
    </xdr:from>
    <xdr:to>
      <xdr:col>10</xdr:col>
      <xdr:colOff>114300</xdr:colOff>
      <xdr:row>59</xdr:row>
      <xdr:rowOff>116205</xdr:rowOff>
    </xdr:to>
    <xdr:cxnSp macro="">
      <xdr:nvCxnSpPr>
        <xdr:cNvPr id="193" name="直線コネクタ 192">
          <a:extLst>
            <a:ext uri="{FF2B5EF4-FFF2-40B4-BE49-F238E27FC236}">
              <a16:creationId xmlns:a16="http://schemas.microsoft.com/office/drawing/2014/main" id="{51693D49-014C-4504-B417-B5AB00912E5E}"/>
            </a:ext>
          </a:extLst>
        </xdr:cNvPr>
        <xdr:cNvCxnSpPr/>
      </xdr:nvCxnSpPr>
      <xdr:spPr>
        <a:xfrm>
          <a:off x="1130300" y="101993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F16D0929-C886-4ACC-9E63-C73E860366E9}"/>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B67B6A8B-BE8F-4507-A8C3-62D4C0C04C86}"/>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BDEB8990-6B69-4B99-95E3-E7B09C77EB88}"/>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8AC14919-8AA5-4DF3-86E3-9C057A41C4DF}"/>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73042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D5A60474-9B8C-4189-88BE-5751F61B4983}"/>
            </a:ext>
          </a:extLst>
        </xdr:cNvPr>
        <xdr:cNvSpPr txBox="1"/>
      </xdr:nvSpPr>
      <xdr:spPr>
        <a:xfrm>
          <a:off x="35820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42562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C27521A6-A3BC-4D35-B166-2E8369525BC3}"/>
            </a:ext>
          </a:extLst>
        </xdr:cNvPr>
        <xdr:cNvSpPr txBox="1"/>
      </xdr:nvSpPr>
      <xdr:spPr>
        <a:xfrm>
          <a:off x="2705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12082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EE218139-B041-4C1E-AA13-ED539FBE6770}"/>
            </a:ext>
          </a:extLst>
        </xdr:cNvPr>
        <xdr:cNvSpPr txBox="1"/>
      </xdr:nvSpPr>
      <xdr:spPr>
        <a:xfrm>
          <a:off x="18167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151147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F6D30169-ACE6-4D07-B6A9-916C045FF7B4}"/>
            </a:ext>
          </a:extLst>
        </xdr:cNvPr>
        <xdr:cNvSpPr txBox="1"/>
      </xdr:nvSpPr>
      <xdr:spPr>
        <a:xfrm>
          <a:off x="9277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E950FB4D-0EA0-41E5-8F08-E6DBBF2AFD7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1E9734CD-A2A2-4EFC-BBBB-D327DF2F3FB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29D10F33-A1DE-47DA-A8D0-CAF03F3D25B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12B5FA5-C6EC-42DD-B599-20990ABFBC8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BC4C8A0C-64DA-4264-8749-0A290F5EED7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2E944815-3587-4CE9-B073-2EE6FF5ACBF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3A44996D-D430-4380-A39C-285400BC781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EB09487A-3D63-4C36-BD82-BE05A0B0C08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86341B29-FDB6-45EE-A68D-E3740DE3A25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213D91D7-5A06-48B5-8E5A-F17C8B8D37D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F5DDC8BE-7A2B-4C79-B005-FD1805CD2AE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3EEAFBD9-EE3C-45EC-A1AA-958C1E0E4A1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C58188EA-4836-42EC-A6D6-71BA79C181B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EB3B6D07-BD69-4F35-B016-7935CCE7B5B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1EA80E88-0926-4937-BCE5-5A82A90CC0A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DC952BBE-7105-4392-A603-5752C42F230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51454ADD-3525-43E0-A6EA-4E732894675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DDD35992-A1AF-458F-8FEB-51F7CFDBE1A6}"/>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9E7868FF-0534-4DA4-A3EB-6B3E30D10FF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67F2F701-AED1-46FE-A51D-94F37E38E424}"/>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6FE91D98-CB0A-4823-A26C-0AD4BDAC1BF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6A276E05-9079-48F4-A6F1-9FABF6304DD5}"/>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9AAEBCB9-B32D-406C-B29F-1A16B1A7CD1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4669BEDE-3A3D-493B-97B3-A3BABF28059A}"/>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13134288-3FF5-405B-8E62-FC92F37B37F6}"/>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6862929B-9A05-4B43-B69E-3E507EC5062C}"/>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C6AFDF16-294C-4A39-9E5C-DDC03AACD4F9}"/>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7BF48E56-02F7-43C8-8909-6649AB019916}"/>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52E41547-FBD8-4495-9227-E832F8EC14BA}"/>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7EB7752C-6333-4134-ADDD-288D4325A27E}"/>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B48748C0-E120-4DAC-8BE7-E18618E4BAA8}"/>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46D8B93E-170F-4B0B-9FB4-4272847A94B8}"/>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431D601D-A3C1-4BBE-BA8C-B4D3A44C74C0}"/>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14E9FA78-F345-424E-933F-0E9B4E5791A3}"/>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DC0DD940-7961-483B-88E7-A828837E1E5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F87F483-F482-4450-B552-69B4CA0E10B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4A8F7CD-4531-4F78-A6FC-123CB9A4AD3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D3637BF-377A-4383-AC64-F19B2DD7478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7DE44C0-AAE7-4BB5-B12D-9C48DF3813B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126731</xdr:rowOff>
    </xdr:from>
    <xdr:to>
      <xdr:col>55</xdr:col>
      <xdr:colOff>50800</xdr:colOff>
      <xdr:row>61</xdr:row>
      <xdr:rowOff>56881</xdr:rowOff>
    </xdr:to>
    <xdr:sp macro="" textlink="">
      <xdr:nvSpPr>
        <xdr:cNvPr id="241" name="楕円 240">
          <a:extLst>
            <a:ext uri="{FF2B5EF4-FFF2-40B4-BE49-F238E27FC236}">
              <a16:creationId xmlns:a16="http://schemas.microsoft.com/office/drawing/2014/main" id="{244E7786-EDA4-4061-ABA3-20853CBE0BC0}"/>
            </a:ext>
          </a:extLst>
        </xdr:cNvPr>
        <xdr:cNvSpPr/>
      </xdr:nvSpPr>
      <xdr:spPr>
        <a:xfrm>
          <a:off x="10426700" y="1041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149608</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CBFCFA4E-4237-43B9-9131-1385BB341CDB}"/>
            </a:ext>
          </a:extLst>
        </xdr:cNvPr>
        <xdr:cNvSpPr txBox="1"/>
      </xdr:nvSpPr>
      <xdr:spPr>
        <a:xfrm>
          <a:off x="10515600" y="10265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130442</xdr:rowOff>
    </xdr:from>
    <xdr:to>
      <xdr:col>50</xdr:col>
      <xdr:colOff>165100</xdr:colOff>
      <xdr:row>61</xdr:row>
      <xdr:rowOff>60592</xdr:rowOff>
    </xdr:to>
    <xdr:sp macro="" textlink="">
      <xdr:nvSpPr>
        <xdr:cNvPr id="243" name="楕円 242">
          <a:extLst>
            <a:ext uri="{FF2B5EF4-FFF2-40B4-BE49-F238E27FC236}">
              <a16:creationId xmlns:a16="http://schemas.microsoft.com/office/drawing/2014/main" id="{E674D633-E271-4C9D-851E-11ECA300AA6C}"/>
            </a:ext>
          </a:extLst>
        </xdr:cNvPr>
        <xdr:cNvSpPr/>
      </xdr:nvSpPr>
      <xdr:spPr>
        <a:xfrm>
          <a:off x="9588500" y="1041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6081</xdr:rowOff>
    </xdr:from>
    <xdr:to>
      <xdr:col>55</xdr:col>
      <xdr:colOff>0</xdr:colOff>
      <xdr:row>61</xdr:row>
      <xdr:rowOff>9792</xdr:rowOff>
    </xdr:to>
    <xdr:cxnSp macro="">
      <xdr:nvCxnSpPr>
        <xdr:cNvPr id="244" name="直線コネクタ 243">
          <a:extLst>
            <a:ext uri="{FF2B5EF4-FFF2-40B4-BE49-F238E27FC236}">
              <a16:creationId xmlns:a16="http://schemas.microsoft.com/office/drawing/2014/main" id="{EC499FAC-9CDF-4FB7-AEF7-C62D1FDAA6A4}"/>
            </a:ext>
          </a:extLst>
        </xdr:cNvPr>
        <xdr:cNvCxnSpPr/>
      </xdr:nvCxnSpPr>
      <xdr:spPr>
        <a:xfrm flipV="1">
          <a:off x="9639300" y="10464531"/>
          <a:ext cx="838200" cy="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133155</xdr:rowOff>
    </xdr:from>
    <xdr:to>
      <xdr:col>46</xdr:col>
      <xdr:colOff>38100</xdr:colOff>
      <xdr:row>61</xdr:row>
      <xdr:rowOff>63305</xdr:rowOff>
    </xdr:to>
    <xdr:sp macro="" textlink="">
      <xdr:nvSpPr>
        <xdr:cNvPr id="245" name="楕円 244">
          <a:extLst>
            <a:ext uri="{FF2B5EF4-FFF2-40B4-BE49-F238E27FC236}">
              <a16:creationId xmlns:a16="http://schemas.microsoft.com/office/drawing/2014/main" id="{BC27AE8B-59A8-4844-80E6-A7B48EC762CB}"/>
            </a:ext>
          </a:extLst>
        </xdr:cNvPr>
        <xdr:cNvSpPr/>
      </xdr:nvSpPr>
      <xdr:spPr>
        <a:xfrm>
          <a:off x="8699500" y="1042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9792</xdr:rowOff>
    </xdr:from>
    <xdr:to>
      <xdr:col>50</xdr:col>
      <xdr:colOff>114300</xdr:colOff>
      <xdr:row>61</xdr:row>
      <xdr:rowOff>12505</xdr:rowOff>
    </xdr:to>
    <xdr:cxnSp macro="">
      <xdr:nvCxnSpPr>
        <xdr:cNvPr id="246" name="直線コネクタ 245">
          <a:extLst>
            <a:ext uri="{FF2B5EF4-FFF2-40B4-BE49-F238E27FC236}">
              <a16:creationId xmlns:a16="http://schemas.microsoft.com/office/drawing/2014/main" id="{2A5743D6-C132-402A-B8BD-E8103B4069CA}"/>
            </a:ext>
          </a:extLst>
        </xdr:cNvPr>
        <xdr:cNvCxnSpPr/>
      </xdr:nvCxnSpPr>
      <xdr:spPr>
        <a:xfrm flipV="1">
          <a:off x="8750300" y="10468242"/>
          <a:ext cx="889000" cy="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135547</xdr:rowOff>
    </xdr:from>
    <xdr:to>
      <xdr:col>41</xdr:col>
      <xdr:colOff>101600</xdr:colOff>
      <xdr:row>61</xdr:row>
      <xdr:rowOff>65697</xdr:rowOff>
    </xdr:to>
    <xdr:sp macro="" textlink="">
      <xdr:nvSpPr>
        <xdr:cNvPr id="247" name="楕円 246">
          <a:extLst>
            <a:ext uri="{FF2B5EF4-FFF2-40B4-BE49-F238E27FC236}">
              <a16:creationId xmlns:a16="http://schemas.microsoft.com/office/drawing/2014/main" id="{C65886C8-F94B-40B3-944D-04E42E840C75}"/>
            </a:ext>
          </a:extLst>
        </xdr:cNvPr>
        <xdr:cNvSpPr/>
      </xdr:nvSpPr>
      <xdr:spPr>
        <a:xfrm>
          <a:off x="7810500" y="1042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12505</xdr:rowOff>
    </xdr:from>
    <xdr:to>
      <xdr:col>45</xdr:col>
      <xdr:colOff>177800</xdr:colOff>
      <xdr:row>61</xdr:row>
      <xdr:rowOff>14897</xdr:rowOff>
    </xdr:to>
    <xdr:cxnSp macro="">
      <xdr:nvCxnSpPr>
        <xdr:cNvPr id="248" name="直線コネクタ 247">
          <a:extLst>
            <a:ext uri="{FF2B5EF4-FFF2-40B4-BE49-F238E27FC236}">
              <a16:creationId xmlns:a16="http://schemas.microsoft.com/office/drawing/2014/main" id="{705A1D94-49F4-4DAD-AFCF-748FA6D095BF}"/>
            </a:ext>
          </a:extLst>
        </xdr:cNvPr>
        <xdr:cNvCxnSpPr/>
      </xdr:nvCxnSpPr>
      <xdr:spPr>
        <a:xfrm flipV="1">
          <a:off x="7861300" y="10470955"/>
          <a:ext cx="889000" cy="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136720</xdr:rowOff>
    </xdr:from>
    <xdr:to>
      <xdr:col>36</xdr:col>
      <xdr:colOff>165100</xdr:colOff>
      <xdr:row>61</xdr:row>
      <xdr:rowOff>66870</xdr:rowOff>
    </xdr:to>
    <xdr:sp macro="" textlink="">
      <xdr:nvSpPr>
        <xdr:cNvPr id="249" name="楕円 248">
          <a:extLst>
            <a:ext uri="{FF2B5EF4-FFF2-40B4-BE49-F238E27FC236}">
              <a16:creationId xmlns:a16="http://schemas.microsoft.com/office/drawing/2014/main" id="{407A2964-7541-4845-97C2-FE37685ADCA4}"/>
            </a:ext>
          </a:extLst>
        </xdr:cNvPr>
        <xdr:cNvSpPr/>
      </xdr:nvSpPr>
      <xdr:spPr>
        <a:xfrm>
          <a:off x="6921500" y="1042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14897</xdr:rowOff>
    </xdr:from>
    <xdr:to>
      <xdr:col>41</xdr:col>
      <xdr:colOff>50800</xdr:colOff>
      <xdr:row>61</xdr:row>
      <xdr:rowOff>16070</xdr:rowOff>
    </xdr:to>
    <xdr:cxnSp macro="">
      <xdr:nvCxnSpPr>
        <xdr:cNvPr id="250" name="直線コネクタ 249">
          <a:extLst>
            <a:ext uri="{FF2B5EF4-FFF2-40B4-BE49-F238E27FC236}">
              <a16:creationId xmlns:a16="http://schemas.microsoft.com/office/drawing/2014/main" id="{44248A29-8790-4663-B230-26881D124959}"/>
            </a:ext>
          </a:extLst>
        </xdr:cNvPr>
        <xdr:cNvCxnSpPr/>
      </xdr:nvCxnSpPr>
      <xdr:spPr>
        <a:xfrm flipV="1">
          <a:off x="6972300" y="10473347"/>
          <a:ext cx="889000" cy="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E363B4E9-40CA-4C6C-96C4-869A51F91EAB}"/>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9262CEAF-D054-4726-9B05-4623E9BC1593}"/>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E3502064-C2A2-4297-BED9-B3D858433093}"/>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7FE49BF3-E4E7-4393-98FA-2425D2E7F117}"/>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77119</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18137FA8-AE1B-4F09-B74C-0B1E3DEF1F41}"/>
            </a:ext>
          </a:extLst>
        </xdr:cNvPr>
        <xdr:cNvSpPr txBox="1"/>
      </xdr:nvSpPr>
      <xdr:spPr>
        <a:xfrm>
          <a:off x="9327095" y="10192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79832</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D55BDB86-464D-445D-8036-6221D83991E2}"/>
            </a:ext>
          </a:extLst>
        </xdr:cNvPr>
        <xdr:cNvSpPr txBox="1"/>
      </xdr:nvSpPr>
      <xdr:spPr>
        <a:xfrm>
          <a:off x="8450795" y="10195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82224</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2A57E65D-98B5-4CD0-AD4B-78156641CDF5}"/>
            </a:ext>
          </a:extLst>
        </xdr:cNvPr>
        <xdr:cNvSpPr txBox="1"/>
      </xdr:nvSpPr>
      <xdr:spPr>
        <a:xfrm>
          <a:off x="7561795" y="10197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83397</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48010972-C767-4209-A7B0-91C6128305D2}"/>
            </a:ext>
          </a:extLst>
        </xdr:cNvPr>
        <xdr:cNvSpPr txBox="1"/>
      </xdr:nvSpPr>
      <xdr:spPr>
        <a:xfrm>
          <a:off x="6672795" y="1019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A9A1EAF5-469A-4CFD-B413-F62E3F55E6F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E3A953C8-86A9-499D-85B6-265605625DA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28F4C58E-D508-48AE-897D-3E6403E1CEA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A3F8A33-A9A9-4B06-991B-DFB7DF2BC95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FC09EA1E-F143-484A-8E7E-C4FF34EC97D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11AF63D3-9B18-4C94-B051-D756D51122F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A5A5485C-2627-4C89-9212-2E12A1BEC9C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FD59ABE-B990-43C6-99D9-2D941BB10F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EF10534A-0F8E-401C-B102-C62B54FB9AC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17BEAACC-992A-4154-B2BF-74F604F9BDA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9208591B-4E19-401A-87AB-F1C3F15C41E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257D0155-B239-42B3-9418-09347C17BB8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E458B74B-B2C8-4F66-A2FD-D2F06E5E2B13}"/>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C95283DE-8395-497C-A317-93D032FF181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5A50DA64-5349-48EC-B224-B1610C9D626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AB74376A-4000-4C44-A861-73C983E58E1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2B1A8FA3-9B0D-4C91-BA2B-3DD029DD91F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C49FDA64-D4F7-4179-A56B-A28FBAFFF2B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48EE1A2A-D085-4F8D-80F8-C881B6CCDBF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4E9908E9-6C1C-4057-8F19-422C8C15C42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2CF7D11A-3318-4301-BB85-A14D85C51C8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84B62C5F-F97E-4FF8-BB07-82976BB04D0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110D7C66-EE57-4E4F-9266-C7D8351062DA}"/>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A9ADF613-2AC7-4C8E-8608-BF1C035F1C8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7220FAE7-826C-4C1A-ABA1-E2ED04B545B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558FF215-3C64-434A-95B5-3C36B5EC864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59290E3A-6107-4D07-A668-455997EC19F4}"/>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E18D9FD8-E5E7-4423-8CC5-423B5BA828DF}"/>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4D9D2D15-D08C-4505-8B87-3104BBC3E8FC}"/>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86EC2E74-B2F5-433B-908E-319B1747D7AB}"/>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171A3A93-C79A-4A18-AADE-17A1679B2791}"/>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F5FAD9A9-F9A5-4EC5-9AE5-B1054971A578}"/>
            </a:ext>
          </a:extLst>
        </xdr:cNvPr>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3BDD47EF-CA05-44C2-B824-87C870036299}"/>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4C393561-AA23-4310-AC85-7381625EC0C0}"/>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11E9CA6F-9D65-4952-A36A-8CC924587453}"/>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9E7CB902-473D-48AE-B466-894EABD97466}"/>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5624EEA3-80CF-4806-A85C-52F899F15A1E}"/>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A29A210-6E71-46EA-AA07-25373592F20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C2CF42B-13D9-488F-B5C3-0EDDA97A51A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053A701-ADE7-46DE-AFD3-1A9570180CC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A1FCAF4-F246-4919-BFA2-8C236D6ECF5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4CCDF26-3407-424A-B073-8C31BA3548D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145687</xdr:rowOff>
    </xdr:from>
    <xdr:to>
      <xdr:col>24</xdr:col>
      <xdr:colOff>114300</xdr:colOff>
      <xdr:row>82</xdr:row>
      <xdr:rowOff>75837</xdr:rowOff>
    </xdr:to>
    <xdr:sp macro="" textlink="">
      <xdr:nvSpPr>
        <xdr:cNvPr id="301" name="楕円 300">
          <a:extLst>
            <a:ext uri="{FF2B5EF4-FFF2-40B4-BE49-F238E27FC236}">
              <a16:creationId xmlns:a16="http://schemas.microsoft.com/office/drawing/2014/main" id="{27D9BA27-54AD-4882-B3C7-2E035474DC85}"/>
            </a:ext>
          </a:extLst>
        </xdr:cNvPr>
        <xdr:cNvSpPr/>
      </xdr:nvSpPr>
      <xdr:spPr>
        <a:xfrm>
          <a:off x="45847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168564</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61F95335-5EEB-408D-AD1F-B49B0487E1FF}"/>
            </a:ext>
          </a:extLst>
        </xdr:cNvPr>
        <xdr:cNvSpPr txBox="1"/>
      </xdr:nvSpPr>
      <xdr:spPr>
        <a:xfrm>
          <a:off x="4673600" y="1388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52614</xdr:rowOff>
    </xdr:from>
    <xdr:to>
      <xdr:col>20</xdr:col>
      <xdr:colOff>38100</xdr:colOff>
      <xdr:row>80</xdr:row>
      <xdr:rowOff>154214</xdr:rowOff>
    </xdr:to>
    <xdr:sp macro="" textlink="">
      <xdr:nvSpPr>
        <xdr:cNvPr id="303" name="楕円 302">
          <a:extLst>
            <a:ext uri="{FF2B5EF4-FFF2-40B4-BE49-F238E27FC236}">
              <a16:creationId xmlns:a16="http://schemas.microsoft.com/office/drawing/2014/main" id="{D194FAD3-0C8C-42D1-8CA6-E89B298053A5}"/>
            </a:ext>
          </a:extLst>
        </xdr:cNvPr>
        <xdr:cNvSpPr/>
      </xdr:nvSpPr>
      <xdr:spPr>
        <a:xfrm>
          <a:off x="3746500" y="1376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103414</xdr:rowOff>
    </xdr:from>
    <xdr:to>
      <xdr:col>24</xdr:col>
      <xdr:colOff>63500</xdr:colOff>
      <xdr:row>82</xdr:row>
      <xdr:rowOff>25037</xdr:rowOff>
    </xdr:to>
    <xdr:cxnSp macro="">
      <xdr:nvCxnSpPr>
        <xdr:cNvPr id="304" name="直線コネクタ 303">
          <a:extLst>
            <a:ext uri="{FF2B5EF4-FFF2-40B4-BE49-F238E27FC236}">
              <a16:creationId xmlns:a16="http://schemas.microsoft.com/office/drawing/2014/main" id="{4D0299CA-CF4D-4C07-85F9-E9195B7AC4C8}"/>
            </a:ext>
          </a:extLst>
        </xdr:cNvPr>
        <xdr:cNvCxnSpPr/>
      </xdr:nvCxnSpPr>
      <xdr:spPr>
        <a:xfrm>
          <a:off x="3797300" y="13819414"/>
          <a:ext cx="838200" cy="26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162016</xdr:rowOff>
    </xdr:from>
    <xdr:to>
      <xdr:col>15</xdr:col>
      <xdr:colOff>101600</xdr:colOff>
      <xdr:row>80</xdr:row>
      <xdr:rowOff>92166</xdr:rowOff>
    </xdr:to>
    <xdr:sp macro="" textlink="">
      <xdr:nvSpPr>
        <xdr:cNvPr id="305" name="楕円 304">
          <a:extLst>
            <a:ext uri="{FF2B5EF4-FFF2-40B4-BE49-F238E27FC236}">
              <a16:creationId xmlns:a16="http://schemas.microsoft.com/office/drawing/2014/main" id="{8B4BDCE8-E0ED-4D2F-B440-1AEEFCE63157}"/>
            </a:ext>
          </a:extLst>
        </xdr:cNvPr>
        <xdr:cNvSpPr/>
      </xdr:nvSpPr>
      <xdr:spPr>
        <a:xfrm>
          <a:off x="2857500" y="1370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41366</xdr:rowOff>
    </xdr:from>
    <xdr:to>
      <xdr:col>19</xdr:col>
      <xdr:colOff>177800</xdr:colOff>
      <xdr:row>80</xdr:row>
      <xdr:rowOff>103414</xdr:rowOff>
    </xdr:to>
    <xdr:cxnSp macro="">
      <xdr:nvCxnSpPr>
        <xdr:cNvPr id="306" name="直線コネクタ 305">
          <a:extLst>
            <a:ext uri="{FF2B5EF4-FFF2-40B4-BE49-F238E27FC236}">
              <a16:creationId xmlns:a16="http://schemas.microsoft.com/office/drawing/2014/main" id="{22579B60-7888-48BE-802D-65D246040316}"/>
            </a:ext>
          </a:extLst>
        </xdr:cNvPr>
        <xdr:cNvCxnSpPr/>
      </xdr:nvCxnSpPr>
      <xdr:spPr>
        <a:xfrm>
          <a:off x="2908300" y="1375736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103232</xdr:rowOff>
    </xdr:from>
    <xdr:to>
      <xdr:col>10</xdr:col>
      <xdr:colOff>165100</xdr:colOff>
      <xdr:row>80</xdr:row>
      <xdr:rowOff>33382</xdr:rowOff>
    </xdr:to>
    <xdr:sp macro="" textlink="">
      <xdr:nvSpPr>
        <xdr:cNvPr id="307" name="楕円 306">
          <a:extLst>
            <a:ext uri="{FF2B5EF4-FFF2-40B4-BE49-F238E27FC236}">
              <a16:creationId xmlns:a16="http://schemas.microsoft.com/office/drawing/2014/main" id="{E4E75878-8616-4125-B793-BF28E5CA73D6}"/>
            </a:ext>
          </a:extLst>
        </xdr:cNvPr>
        <xdr:cNvSpPr/>
      </xdr:nvSpPr>
      <xdr:spPr>
        <a:xfrm>
          <a:off x="1968500" y="1364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154032</xdr:rowOff>
    </xdr:from>
    <xdr:to>
      <xdr:col>15</xdr:col>
      <xdr:colOff>50800</xdr:colOff>
      <xdr:row>80</xdr:row>
      <xdr:rowOff>41366</xdr:rowOff>
    </xdr:to>
    <xdr:cxnSp macro="">
      <xdr:nvCxnSpPr>
        <xdr:cNvPr id="308" name="直線コネクタ 307">
          <a:extLst>
            <a:ext uri="{FF2B5EF4-FFF2-40B4-BE49-F238E27FC236}">
              <a16:creationId xmlns:a16="http://schemas.microsoft.com/office/drawing/2014/main" id="{12B33C33-8EE9-4182-B63D-9BED365220F5}"/>
            </a:ext>
          </a:extLst>
        </xdr:cNvPr>
        <xdr:cNvCxnSpPr/>
      </xdr:nvCxnSpPr>
      <xdr:spPr>
        <a:xfrm>
          <a:off x="2019300" y="13698582"/>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50981</xdr:rowOff>
    </xdr:from>
    <xdr:to>
      <xdr:col>6</xdr:col>
      <xdr:colOff>38100</xdr:colOff>
      <xdr:row>79</xdr:row>
      <xdr:rowOff>152581</xdr:rowOff>
    </xdr:to>
    <xdr:sp macro="" textlink="">
      <xdr:nvSpPr>
        <xdr:cNvPr id="309" name="楕円 308">
          <a:extLst>
            <a:ext uri="{FF2B5EF4-FFF2-40B4-BE49-F238E27FC236}">
              <a16:creationId xmlns:a16="http://schemas.microsoft.com/office/drawing/2014/main" id="{7880D5F7-12AA-4F68-A88C-2EBEE295A811}"/>
            </a:ext>
          </a:extLst>
        </xdr:cNvPr>
        <xdr:cNvSpPr/>
      </xdr:nvSpPr>
      <xdr:spPr>
        <a:xfrm>
          <a:off x="1079500" y="1359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101781</xdr:rowOff>
    </xdr:from>
    <xdr:to>
      <xdr:col>10</xdr:col>
      <xdr:colOff>114300</xdr:colOff>
      <xdr:row>79</xdr:row>
      <xdr:rowOff>154032</xdr:rowOff>
    </xdr:to>
    <xdr:cxnSp macro="">
      <xdr:nvCxnSpPr>
        <xdr:cNvPr id="310" name="直線コネクタ 309">
          <a:extLst>
            <a:ext uri="{FF2B5EF4-FFF2-40B4-BE49-F238E27FC236}">
              <a16:creationId xmlns:a16="http://schemas.microsoft.com/office/drawing/2014/main" id="{178CA518-CA97-46C3-9387-12E9A4AFF2BE}"/>
            </a:ext>
          </a:extLst>
        </xdr:cNvPr>
        <xdr:cNvCxnSpPr/>
      </xdr:nvCxnSpPr>
      <xdr:spPr>
        <a:xfrm>
          <a:off x="1130300" y="13646331"/>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D6A818B2-0E46-428C-8F3D-644CE5AF92ED}"/>
            </a:ext>
          </a:extLst>
        </xdr:cNvPr>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592B1C6F-C0D1-4558-BB79-56FEDCDE5FDD}"/>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AE0AD833-ECFC-46CB-A8B2-A0331F38EF27}"/>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E08D3CCB-6B00-4D80-9BC9-14F9848D6CEA}"/>
            </a:ext>
          </a:extLst>
        </xdr:cNvPr>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170741</xdr:rowOff>
    </xdr:from>
    <xdr:ext cx="405111" cy="259045"/>
    <xdr:sp macro="" textlink="">
      <xdr:nvSpPr>
        <xdr:cNvPr id="315" name="n_1mainValue【公営住宅】&#10;有形固定資産減価償却率">
          <a:extLst>
            <a:ext uri="{FF2B5EF4-FFF2-40B4-BE49-F238E27FC236}">
              <a16:creationId xmlns:a16="http://schemas.microsoft.com/office/drawing/2014/main" id="{D3BE461F-4FAC-42B8-90FF-DB6AEA643DD3}"/>
            </a:ext>
          </a:extLst>
        </xdr:cNvPr>
        <xdr:cNvSpPr txBox="1"/>
      </xdr:nvSpPr>
      <xdr:spPr>
        <a:xfrm>
          <a:off x="3582044" y="1354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108693</xdr:rowOff>
    </xdr:from>
    <xdr:ext cx="405111" cy="259045"/>
    <xdr:sp macro="" textlink="">
      <xdr:nvSpPr>
        <xdr:cNvPr id="316" name="n_2mainValue【公営住宅】&#10;有形固定資産減価償却率">
          <a:extLst>
            <a:ext uri="{FF2B5EF4-FFF2-40B4-BE49-F238E27FC236}">
              <a16:creationId xmlns:a16="http://schemas.microsoft.com/office/drawing/2014/main" id="{8E00A556-6D8C-43C4-8726-83C365E2F1CF}"/>
            </a:ext>
          </a:extLst>
        </xdr:cNvPr>
        <xdr:cNvSpPr txBox="1"/>
      </xdr:nvSpPr>
      <xdr:spPr>
        <a:xfrm>
          <a:off x="2705744" y="1348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49909</xdr:rowOff>
    </xdr:from>
    <xdr:ext cx="405111" cy="259045"/>
    <xdr:sp macro="" textlink="">
      <xdr:nvSpPr>
        <xdr:cNvPr id="317" name="n_3mainValue【公営住宅】&#10;有形固定資産減価償却率">
          <a:extLst>
            <a:ext uri="{FF2B5EF4-FFF2-40B4-BE49-F238E27FC236}">
              <a16:creationId xmlns:a16="http://schemas.microsoft.com/office/drawing/2014/main" id="{3F71B496-4DE1-4CBD-B079-844637421D7D}"/>
            </a:ext>
          </a:extLst>
        </xdr:cNvPr>
        <xdr:cNvSpPr txBox="1"/>
      </xdr:nvSpPr>
      <xdr:spPr>
        <a:xfrm>
          <a:off x="1816744" y="1342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169108</xdr:rowOff>
    </xdr:from>
    <xdr:ext cx="405111" cy="259045"/>
    <xdr:sp macro="" textlink="">
      <xdr:nvSpPr>
        <xdr:cNvPr id="318" name="n_4mainValue【公営住宅】&#10;有形固定資産減価償却率">
          <a:extLst>
            <a:ext uri="{FF2B5EF4-FFF2-40B4-BE49-F238E27FC236}">
              <a16:creationId xmlns:a16="http://schemas.microsoft.com/office/drawing/2014/main" id="{970531EB-8C24-4B05-A889-ABB377B76868}"/>
            </a:ext>
          </a:extLst>
        </xdr:cNvPr>
        <xdr:cNvSpPr txBox="1"/>
      </xdr:nvSpPr>
      <xdr:spPr>
        <a:xfrm>
          <a:off x="927744" y="1337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EB71936F-106F-4EFA-BC45-3141579E09F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AC68E91D-0F8E-4CA8-9510-386FC0EE1B0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8533846-0D5D-45B3-A56E-BB844D56335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E62B8701-1E89-42EB-9D9F-0EBB295123A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AA405CB-B29B-42CA-9834-28077F2EC77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15AD497-D6FC-4EC6-A4CA-31FD2164E4E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D68122A-8D01-4262-B2E6-EF465F21C61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772785F5-03D2-4EFC-A91D-20E23984F5B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CD4D6AF3-ABBC-42D2-A7F4-66619B92FA8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4FC38BF-4898-499A-905E-817E7E839AF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E2BA15DE-1047-4C6E-81A4-88841E062A3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FF1F46CF-224F-4275-851E-C8C3842A905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5306E872-5075-40A8-9445-8D0FE427B7C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88DDE427-4047-4B84-8CDA-50BC3A3F255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1699CEE4-0666-449A-AEC0-9D97814525C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E0619950-BF44-4C14-8780-B5D3E6C2921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5FCE1943-61CB-437B-B3F0-B13552730F0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6DF54E8B-6EC4-4F50-90BC-E0D2E57998A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99ED5C7E-4C5B-4CB8-9EBC-9BF08CD9A7B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5311CCB7-EBBD-47CC-81DA-43AFD2847A6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8F5A70B-F110-4633-A8DC-2E002AC37B2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2F4DB436-9FBB-4C8B-98DE-99588DA8F73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23379EE5-F00C-43EA-A971-5F36DA7E18C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BA462D3B-9408-4CF4-A4FB-72738CFFDB38}"/>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CD251480-ABFF-4964-99C1-35971706ABFB}"/>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BBAB6F0A-7B9B-425A-BD9C-0848FAE90413}"/>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240A3243-A2ED-4A80-8E7F-58BD7B5404DF}"/>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F8E96155-D3F3-4841-A613-A33D23ADDDCA}"/>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FBCDBDA5-67B6-4FB0-8177-85EFDF914106}"/>
            </a:ext>
          </a:extLst>
        </xdr:cNvPr>
        <xdr:cNvSpPr txBox="1"/>
      </xdr:nvSpPr>
      <xdr:spPr>
        <a:xfrm>
          <a:off x="1051560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3E507557-6C2B-4086-AB71-E98356537AB3}"/>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9F8B3555-48EF-4F98-8BCA-9E89EDB42350}"/>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B973C3BB-BD3E-43EC-A641-8E39F360497F}"/>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865B2D65-C945-4E68-B275-E355EB7CAC9A}"/>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323226C4-7579-4F34-B884-365C9B92C6F2}"/>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5AE97A0-0462-40E2-AFFB-8DBBDACC61E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ABC2094-F0D7-46F1-AE4A-987548B8F28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CD13317-E06A-495D-8A92-299A78CF952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A019C99-9788-4E0C-86FD-07994E650C2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25FF4AA-0678-4FA8-B980-B63E9A63F2E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122937</xdr:rowOff>
    </xdr:from>
    <xdr:to>
      <xdr:col>55</xdr:col>
      <xdr:colOff>50800</xdr:colOff>
      <xdr:row>81</xdr:row>
      <xdr:rowOff>53087</xdr:rowOff>
    </xdr:to>
    <xdr:sp macro="" textlink="">
      <xdr:nvSpPr>
        <xdr:cNvPr id="358" name="楕円 357">
          <a:extLst>
            <a:ext uri="{FF2B5EF4-FFF2-40B4-BE49-F238E27FC236}">
              <a16:creationId xmlns:a16="http://schemas.microsoft.com/office/drawing/2014/main" id="{B50B6757-4506-423B-B697-9EA02DC528C3}"/>
            </a:ext>
          </a:extLst>
        </xdr:cNvPr>
        <xdr:cNvSpPr/>
      </xdr:nvSpPr>
      <xdr:spPr>
        <a:xfrm>
          <a:off x="10426700" y="1383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145814</xdr:rowOff>
    </xdr:from>
    <xdr:ext cx="469744" cy="259045"/>
    <xdr:sp macro="" textlink="">
      <xdr:nvSpPr>
        <xdr:cNvPr id="359" name="【公営住宅】&#10;一人当たり面積該当値テキスト">
          <a:extLst>
            <a:ext uri="{FF2B5EF4-FFF2-40B4-BE49-F238E27FC236}">
              <a16:creationId xmlns:a16="http://schemas.microsoft.com/office/drawing/2014/main" id="{92512795-5E5A-4406-9DBD-0950C8518E42}"/>
            </a:ext>
          </a:extLst>
        </xdr:cNvPr>
        <xdr:cNvSpPr txBox="1"/>
      </xdr:nvSpPr>
      <xdr:spPr>
        <a:xfrm>
          <a:off x="10515600" y="13690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125985</xdr:rowOff>
    </xdr:from>
    <xdr:to>
      <xdr:col>50</xdr:col>
      <xdr:colOff>165100</xdr:colOff>
      <xdr:row>81</xdr:row>
      <xdr:rowOff>56135</xdr:rowOff>
    </xdr:to>
    <xdr:sp macro="" textlink="">
      <xdr:nvSpPr>
        <xdr:cNvPr id="360" name="楕円 359">
          <a:extLst>
            <a:ext uri="{FF2B5EF4-FFF2-40B4-BE49-F238E27FC236}">
              <a16:creationId xmlns:a16="http://schemas.microsoft.com/office/drawing/2014/main" id="{6E970325-C2B4-4186-A45E-CA81C62DA9ED}"/>
            </a:ext>
          </a:extLst>
        </xdr:cNvPr>
        <xdr:cNvSpPr/>
      </xdr:nvSpPr>
      <xdr:spPr>
        <a:xfrm>
          <a:off x="9588500" y="1384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2287</xdr:rowOff>
    </xdr:from>
    <xdr:to>
      <xdr:col>55</xdr:col>
      <xdr:colOff>0</xdr:colOff>
      <xdr:row>81</xdr:row>
      <xdr:rowOff>5335</xdr:rowOff>
    </xdr:to>
    <xdr:cxnSp macro="">
      <xdr:nvCxnSpPr>
        <xdr:cNvPr id="361" name="直線コネクタ 360">
          <a:extLst>
            <a:ext uri="{FF2B5EF4-FFF2-40B4-BE49-F238E27FC236}">
              <a16:creationId xmlns:a16="http://schemas.microsoft.com/office/drawing/2014/main" id="{D5F4CC79-E8D3-4267-9625-0F957A07E944}"/>
            </a:ext>
          </a:extLst>
        </xdr:cNvPr>
        <xdr:cNvCxnSpPr/>
      </xdr:nvCxnSpPr>
      <xdr:spPr>
        <a:xfrm flipV="1">
          <a:off x="9639300" y="13889737"/>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122937</xdr:rowOff>
    </xdr:from>
    <xdr:to>
      <xdr:col>46</xdr:col>
      <xdr:colOff>38100</xdr:colOff>
      <xdr:row>81</xdr:row>
      <xdr:rowOff>53087</xdr:rowOff>
    </xdr:to>
    <xdr:sp macro="" textlink="">
      <xdr:nvSpPr>
        <xdr:cNvPr id="362" name="楕円 361">
          <a:extLst>
            <a:ext uri="{FF2B5EF4-FFF2-40B4-BE49-F238E27FC236}">
              <a16:creationId xmlns:a16="http://schemas.microsoft.com/office/drawing/2014/main" id="{02547AF2-CA09-4E73-AAE2-CC930476B732}"/>
            </a:ext>
          </a:extLst>
        </xdr:cNvPr>
        <xdr:cNvSpPr/>
      </xdr:nvSpPr>
      <xdr:spPr>
        <a:xfrm>
          <a:off x="8699500" y="1383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2287</xdr:rowOff>
    </xdr:from>
    <xdr:to>
      <xdr:col>50</xdr:col>
      <xdr:colOff>114300</xdr:colOff>
      <xdr:row>81</xdr:row>
      <xdr:rowOff>5335</xdr:rowOff>
    </xdr:to>
    <xdr:cxnSp macro="">
      <xdr:nvCxnSpPr>
        <xdr:cNvPr id="363" name="直線コネクタ 362">
          <a:extLst>
            <a:ext uri="{FF2B5EF4-FFF2-40B4-BE49-F238E27FC236}">
              <a16:creationId xmlns:a16="http://schemas.microsoft.com/office/drawing/2014/main" id="{A626A008-A98F-4D9D-ADB0-588E989E4789}"/>
            </a:ext>
          </a:extLst>
        </xdr:cNvPr>
        <xdr:cNvCxnSpPr/>
      </xdr:nvCxnSpPr>
      <xdr:spPr>
        <a:xfrm>
          <a:off x="8750300" y="1388973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130556</xdr:rowOff>
    </xdr:from>
    <xdr:to>
      <xdr:col>41</xdr:col>
      <xdr:colOff>101600</xdr:colOff>
      <xdr:row>81</xdr:row>
      <xdr:rowOff>60706</xdr:rowOff>
    </xdr:to>
    <xdr:sp macro="" textlink="">
      <xdr:nvSpPr>
        <xdr:cNvPr id="364" name="楕円 363">
          <a:extLst>
            <a:ext uri="{FF2B5EF4-FFF2-40B4-BE49-F238E27FC236}">
              <a16:creationId xmlns:a16="http://schemas.microsoft.com/office/drawing/2014/main" id="{E11FA57F-7BAB-473E-A3AE-387CF8B3781A}"/>
            </a:ext>
          </a:extLst>
        </xdr:cNvPr>
        <xdr:cNvSpPr/>
      </xdr:nvSpPr>
      <xdr:spPr>
        <a:xfrm>
          <a:off x="7810500" y="1384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2287</xdr:rowOff>
    </xdr:from>
    <xdr:to>
      <xdr:col>45</xdr:col>
      <xdr:colOff>177800</xdr:colOff>
      <xdr:row>81</xdr:row>
      <xdr:rowOff>9906</xdr:rowOff>
    </xdr:to>
    <xdr:cxnSp macro="">
      <xdr:nvCxnSpPr>
        <xdr:cNvPr id="365" name="直線コネクタ 364">
          <a:extLst>
            <a:ext uri="{FF2B5EF4-FFF2-40B4-BE49-F238E27FC236}">
              <a16:creationId xmlns:a16="http://schemas.microsoft.com/office/drawing/2014/main" id="{21E18571-FA0F-4284-A0C0-B80F968AED06}"/>
            </a:ext>
          </a:extLst>
        </xdr:cNvPr>
        <xdr:cNvCxnSpPr/>
      </xdr:nvCxnSpPr>
      <xdr:spPr>
        <a:xfrm flipV="1">
          <a:off x="7861300" y="13889737"/>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138176</xdr:rowOff>
    </xdr:from>
    <xdr:to>
      <xdr:col>36</xdr:col>
      <xdr:colOff>165100</xdr:colOff>
      <xdr:row>81</xdr:row>
      <xdr:rowOff>68326</xdr:rowOff>
    </xdr:to>
    <xdr:sp macro="" textlink="">
      <xdr:nvSpPr>
        <xdr:cNvPr id="366" name="楕円 365">
          <a:extLst>
            <a:ext uri="{FF2B5EF4-FFF2-40B4-BE49-F238E27FC236}">
              <a16:creationId xmlns:a16="http://schemas.microsoft.com/office/drawing/2014/main" id="{176746DE-25D3-494E-BE58-B293136D5C4B}"/>
            </a:ext>
          </a:extLst>
        </xdr:cNvPr>
        <xdr:cNvSpPr/>
      </xdr:nvSpPr>
      <xdr:spPr>
        <a:xfrm>
          <a:off x="6921500" y="1385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9906</xdr:rowOff>
    </xdr:from>
    <xdr:to>
      <xdr:col>41</xdr:col>
      <xdr:colOff>50800</xdr:colOff>
      <xdr:row>81</xdr:row>
      <xdr:rowOff>17526</xdr:rowOff>
    </xdr:to>
    <xdr:cxnSp macro="">
      <xdr:nvCxnSpPr>
        <xdr:cNvPr id="367" name="直線コネクタ 366">
          <a:extLst>
            <a:ext uri="{FF2B5EF4-FFF2-40B4-BE49-F238E27FC236}">
              <a16:creationId xmlns:a16="http://schemas.microsoft.com/office/drawing/2014/main" id="{F53867C3-BDC0-4FEC-9641-A5D03769291B}"/>
            </a:ext>
          </a:extLst>
        </xdr:cNvPr>
        <xdr:cNvCxnSpPr/>
      </xdr:nvCxnSpPr>
      <xdr:spPr>
        <a:xfrm flipV="1">
          <a:off x="6972300" y="13897356"/>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796F2B0B-AA87-49D8-B83E-8FDCC4A4B4BF}"/>
            </a:ext>
          </a:extLst>
        </xdr:cNvPr>
        <xdr:cNvSpPr txBox="1"/>
      </xdr:nvSpPr>
      <xdr:spPr>
        <a:xfrm>
          <a:off x="93917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86BC00E0-075E-4759-BDA9-BB57C9A9BF61}"/>
            </a:ext>
          </a:extLst>
        </xdr:cNvPr>
        <xdr:cNvSpPr txBox="1"/>
      </xdr:nvSpPr>
      <xdr:spPr>
        <a:xfrm>
          <a:off x="8515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704D16D3-5419-4D0D-B974-34FDFD5C813A}"/>
            </a:ext>
          </a:extLst>
        </xdr:cNvPr>
        <xdr:cNvSpPr txBox="1"/>
      </xdr:nvSpPr>
      <xdr:spPr>
        <a:xfrm>
          <a:off x="7626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5E1C086D-4906-4D88-AF4A-62D742DEE8EC}"/>
            </a:ext>
          </a:extLst>
        </xdr:cNvPr>
        <xdr:cNvSpPr txBox="1"/>
      </xdr:nvSpPr>
      <xdr:spPr>
        <a:xfrm>
          <a:off x="6737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72662</xdr:rowOff>
    </xdr:from>
    <xdr:ext cx="469744" cy="259045"/>
    <xdr:sp macro="" textlink="">
      <xdr:nvSpPr>
        <xdr:cNvPr id="372" name="n_1mainValue【公営住宅】&#10;一人当たり面積">
          <a:extLst>
            <a:ext uri="{FF2B5EF4-FFF2-40B4-BE49-F238E27FC236}">
              <a16:creationId xmlns:a16="http://schemas.microsoft.com/office/drawing/2014/main" id="{E42A1A9E-F926-4B21-8C12-6403D1B4EC2A}"/>
            </a:ext>
          </a:extLst>
        </xdr:cNvPr>
        <xdr:cNvSpPr txBox="1"/>
      </xdr:nvSpPr>
      <xdr:spPr>
        <a:xfrm>
          <a:off x="9391727" y="1361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69614</xdr:rowOff>
    </xdr:from>
    <xdr:ext cx="469744" cy="259045"/>
    <xdr:sp macro="" textlink="">
      <xdr:nvSpPr>
        <xdr:cNvPr id="373" name="n_2mainValue【公営住宅】&#10;一人当たり面積">
          <a:extLst>
            <a:ext uri="{FF2B5EF4-FFF2-40B4-BE49-F238E27FC236}">
              <a16:creationId xmlns:a16="http://schemas.microsoft.com/office/drawing/2014/main" id="{100935A5-E28A-4A3C-AD37-71CF089679E5}"/>
            </a:ext>
          </a:extLst>
        </xdr:cNvPr>
        <xdr:cNvSpPr txBox="1"/>
      </xdr:nvSpPr>
      <xdr:spPr>
        <a:xfrm>
          <a:off x="8515427" y="1361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77233</xdr:rowOff>
    </xdr:from>
    <xdr:ext cx="469744" cy="259045"/>
    <xdr:sp macro="" textlink="">
      <xdr:nvSpPr>
        <xdr:cNvPr id="374" name="n_3mainValue【公営住宅】&#10;一人当たり面積">
          <a:extLst>
            <a:ext uri="{FF2B5EF4-FFF2-40B4-BE49-F238E27FC236}">
              <a16:creationId xmlns:a16="http://schemas.microsoft.com/office/drawing/2014/main" id="{FC9CCEA0-2CA7-4582-93EE-8ACFC1BBC4F7}"/>
            </a:ext>
          </a:extLst>
        </xdr:cNvPr>
        <xdr:cNvSpPr txBox="1"/>
      </xdr:nvSpPr>
      <xdr:spPr>
        <a:xfrm>
          <a:off x="7626427" y="1362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84853</xdr:rowOff>
    </xdr:from>
    <xdr:ext cx="469744" cy="259045"/>
    <xdr:sp macro="" textlink="">
      <xdr:nvSpPr>
        <xdr:cNvPr id="375" name="n_4mainValue【公営住宅】&#10;一人当たり面積">
          <a:extLst>
            <a:ext uri="{FF2B5EF4-FFF2-40B4-BE49-F238E27FC236}">
              <a16:creationId xmlns:a16="http://schemas.microsoft.com/office/drawing/2014/main" id="{455E2304-FAAE-41ED-BE0B-DDA5716937C2}"/>
            </a:ext>
          </a:extLst>
        </xdr:cNvPr>
        <xdr:cNvSpPr txBox="1"/>
      </xdr:nvSpPr>
      <xdr:spPr>
        <a:xfrm>
          <a:off x="6737427" y="1362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33841E3-7380-4378-BB77-DE1860740C0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4E78701-EDA8-4F6C-960A-10441E838AA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8E97B72-EC23-45DB-A978-87ECAAC0D6F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ABC51AD-EF7D-44E6-9358-55FBC6A106F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932FCA1-00F7-4A6C-A9A5-2D71B971F20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3D11172-6E80-47C7-99C1-3C4C9EC2547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CC8FD58-76A3-4912-8F77-EFC4B2CEB63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F65DDA53-A418-479B-9DBE-C96864E149C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E1CEDF68-5690-473A-B319-4ADFB19FDF6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68ACC28-6C5D-4070-9B2E-7858B1F3422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67DA5BE-4F32-4A11-A906-04E3A5EF91E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1D663545-089E-46AD-AAB5-D09A3D5D244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654C6C13-F98F-4996-B6F4-D6B2D36A7A6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64B578C-31A8-4155-95B3-ABCAB5432DF6}"/>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4EE243A9-D3F3-492E-8385-5EAA41F1A526}"/>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65504BB1-6A79-4866-A8E9-4DF614C2624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4C7BED2B-23F2-467A-9A6F-BD54055A29F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01CA41A-2C08-4B9E-B4B5-5B027EF8450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0CE0E7E-4E7B-4702-93B9-0C21A4B6AF0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91ED59C-6A37-48D1-8FFD-C1AEA79D6D5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3460372F-03A2-435C-8F11-77520CB5586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F04EAA82-0C06-42EE-A054-E85B1FE8054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3B1969AA-7E21-49F7-8161-C15B6E73BCF9}"/>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8B85BD7E-20DE-4766-8B13-37B970C773E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5A87F7CB-5C6E-4E3B-AD42-190B00C17A6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2DC2B5A9-1C27-43A9-8CBC-4484DE36191D}"/>
            </a:ext>
          </a:extLst>
        </xdr:cNvPr>
        <xdr:cNvCxnSpPr/>
      </xdr:nvCxnSpPr>
      <xdr:spPr>
        <a:xfrm flipV="1">
          <a:off x="4634865" y="17191808"/>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49D6CF46-35E9-4CC7-9E38-DE6A32CD8815}"/>
            </a:ext>
          </a:extLst>
        </xdr:cNvPr>
        <xdr:cNvSpPr txBox="1"/>
      </xdr:nvSpPr>
      <xdr:spPr>
        <a:xfrm>
          <a:off x="4673600" y="1863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10AAF2EC-9B62-45F6-A894-3270C11EDB44}"/>
            </a:ext>
          </a:extLst>
        </xdr:cNvPr>
        <xdr:cNvCxnSpPr/>
      </xdr:nvCxnSpPr>
      <xdr:spPr>
        <a:xfrm>
          <a:off x="4546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8D1309A9-EF74-4591-87C1-447FCDED3795}"/>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CDB3736E-2067-4EE6-928D-C9C8687DBEC5}"/>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9F5106CB-447C-4DD4-AA88-F9FA45A083D6}"/>
            </a:ext>
          </a:extLst>
        </xdr:cNvPr>
        <xdr:cNvSpPr txBox="1"/>
      </xdr:nvSpPr>
      <xdr:spPr>
        <a:xfrm>
          <a:off x="4673600" y="1819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5E0F7DA5-FE78-4FFD-9E1F-B96196B427B8}"/>
            </a:ext>
          </a:extLst>
        </xdr:cNvPr>
        <xdr:cNvSpPr/>
      </xdr:nvSpPr>
      <xdr:spPr>
        <a:xfrm>
          <a:off x="45847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6281C164-B1C6-4A3C-8B76-F845814D8B5D}"/>
            </a:ext>
          </a:extLst>
        </xdr:cNvPr>
        <xdr:cNvSpPr/>
      </xdr:nvSpPr>
      <xdr:spPr>
        <a:xfrm>
          <a:off x="37465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3099A725-0D34-427D-8373-70AFC68DF503}"/>
            </a:ext>
          </a:extLst>
        </xdr:cNvPr>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CAE93938-0D68-4AF3-AFF0-AD444D94B0A4}"/>
            </a:ext>
          </a:extLst>
        </xdr:cNvPr>
        <xdr:cNvSpPr/>
      </xdr:nvSpPr>
      <xdr:spPr>
        <a:xfrm>
          <a:off x="1968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8741C4CD-599F-46A1-9A55-23A2D610A76E}"/>
            </a:ext>
          </a:extLst>
        </xdr:cNvPr>
        <xdr:cNvSpPr/>
      </xdr:nvSpPr>
      <xdr:spPr>
        <a:xfrm>
          <a:off x="1079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2ECB325-2711-496A-8A74-D5C45273D3F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D10B9F9-0470-4B81-8C02-27BF9D8807B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0341C71-AB2C-4E4E-9FA4-11F098B0389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006983F-27CF-43A7-AB7C-22A7B452E77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8E34ACE-DAED-4EAC-B3B6-160D98A1319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28666</xdr:rowOff>
    </xdr:from>
    <xdr:to>
      <xdr:col>24</xdr:col>
      <xdr:colOff>114300</xdr:colOff>
      <xdr:row>105</xdr:row>
      <xdr:rowOff>130266</xdr:rowOff>
    </xdr:to>
    <xdr:sp macro="" textlink="">
      <xdr:nvSpPr>
        <xdr:cNvPr id="417" name="楕円 416">
          <a:extLst>
            <a:ext uri="{FF2B5EF4-FFF2-40B4-BE49-F238E27FC236}">
              <a16:creationId xmlns:a16="http://schemas.microsoft.com/office/drawing/2014/main" id="{03E1C723-7A42-483B-90D9-219EAB6B871E}"/>
            </a:ext>
          </a:extLst>
        </xdr:cNvPr>
        <xdr:cNvSpPr/>
      </xdr:nvSpPr>
      <xdr:spPr>
        <a:xfrm>
          <a:off x="45847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51543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A31E5C75-DE42-48D9-89ED-1B590FD5B803}"/>
            </a:ext>
          </a:extLst>
        </xdr:cNvPr>
        <xdr:cNvSpPr txBox="1"/>
      </xdr:nvSpPr>
      <xdr:spPr>
        <a:xfrm>
          <a:off x="4673600" y="17882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907</xdr:rowOff>
    </xdr:from>
    <xdr:to>
      <xdr:col>20</xdr:col>
      <xdr:colOff>38100</xdr:colOff>
      <xdr:row>105</xdr:row>
      <xdr:rowOff>102507</xdr:rowOff>
    </xdr:to>
    <xdr:sp macro="" textlink="">
      <xdr:nvSpPr>
        <xdr:cNvPr id="419" name="楕円 418">
          <a:extLst>
            <a:ext uri="{FF2B5EF4-FFF2-40B4-BE49-F238E27FC236}">
              <a16:creationId xmlns:a16="http://schemas.microsoft.com/office/drawing/2014/main" id="{62E7E87C-E85A-49C7-B779-A384F5FBCA9F}"/>
            </a:ext>
          </a:extLst>
        </xdr:cNvPr>
        <xdr:cNvSpPr/>
      </xdr:nvSpPr>
      <xdr:spPr>
        <a:xfrm>
          <a:off x="37465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51707</xdr:rowOff>
    </xdr:from>
    <xdr:to>
      <xdr:col>24</xdr:col>
      <xdr:colOff>63500</xdr:colOff>
      <xdr:row>105</xdr:row>
      <xdr:rowOff>79466</xdr:rowOff>
    </xdr:to>
    <xdr:cxnSp macro="">
      <xdr:nvCxnSpPr>
        <xdr:cNvPr id="420" name="直線コネクタ 419">
          <a:extLst>
            <a:ext uri="{FF2B5EF4-FFF2-40B4-BE49-F238E27FC236}">
              <a16:creationId xmlns:a16="http://schemas.microsoft.com/office/drawing/2014/main" id="{1D0031D4-D514-4803-870A-72FC101A19D0}"/>
            </a:ext>
          </a:extLst>
        </xdr:cNvPr>
        <xdr:cNvCxnSpPr/>
      </xdr:nvCxnSpPr>
      <xdr:spPr>
        <a:xfrm>
          <a:off x="3797300" y="1805395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144599</xdr:rowOff>
    </xdr:from>
    <xdr:to>
      <xdr:col>15</xdr:col>
      <xdr:colOff>101600</xdr:colOff>
      <xdr:row>105</xdr:row>
      <xdr:rowOff>74749</xdr:rowOff>
    </xdr:to>
    <xdr:sp macro="" textlink="">
      <xdr:nvSpPr>
        <xdr:cNvPr id="421" name="楕円 420">
          <a:extLst>
            <a:ext uri="{FF2B5EF4-FFF2-40B4-BE49-F238E27FC236}">
              <a16:creationId xmlns:a16="http://schemas.microsoft.com/office/drawing/2014/main" id="{94331239-E7C2-4849-AD6C-27E2824D3D79}"/>
            </a:ext>
          </a:extLst>
        </xdr:cNvPr>
        <xdr:cNvSpPr/>
      </xdr:nvSpPr>
      <xdr:spPr>
        <a:xfrm>
          <a:off x="2857500" y="1797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23949</xdr:rowOff>
    </xdr:from>
    <xdr:to>
      <xdr:col>19</xdr:col>
      <xdr:colOff>177800</xdr:colOff>
      <xdr:row>105</xdr:row>
      <xdr:rowOff>51707</xdr:rowOff>
    </xdr:to>
    <xdr:cxnSp macro="">
      <xdr:nvCxnSpPr>
        <xdr:cNvPr id="422" name="直線コネクタ 421">
          <a:extLst>
            <a:ext uri="{FF2B5EF4-FFF2-40B4-BE49-F238E27FC236}">
              <a16:creationId xmlns:a16="http://schemas.microsoft.com/office/drawing/2014/main" id="{39ABDAAE-2DF0-4ECC-937E-8E6B2B0BF6A4}"/>
            </a:ext>
          </a:extLst>
        </xdr:cNvPr>
        <xdr:cNvCxnSpPr/>
      </xdr:nvCxnSpPr>
      <xdr:spPr>
        <a:xfrm>
          <a:off x="2908300" y="1802619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120106</xdr:rowOff>
    </xdr:from>
    <xdr:to>
      <xdr:col>10</xdr:col>
      <xdr:colOff>165100</xdr:colOff>
      <xdr:row>105</xdr:row>
      <xdr:rowOff>50256</xdr:rowOff>
    </xdr:to>
    <xdr:sp macro="" textlink="">
      <xdr:nvSpPr>
        <xdr:cNvPr id="423" name="楕円 422">
          <a:extLst>
            <a:ext uri="{FF2B5EF4-FFF2-40B4-BE49-F238E27FC236}">
              <a16:creationId xmlns:a16="http://schemas.microsoft.com/office/drawing/2014/main" id="{6DE48F08-F0E0-495F-A769-3873097B6E71}"/>
            </a:ext>
          </a:extLst>
        </xdr:cNvPr>
        <xdr:cNvSpPr/>
      </xdr:nvSpPr>
      <xdr:spPr>
        <a:xfrm>
          <a:off x="19685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170906</xdr:rowOff>
    </xdr:from>
    <xdr:to>
      <xdr:col>15</xdr:col>
      <xdr:colOff>50800</xdr:colOff>
      <xdr:row>105</xdr:row>
      <xdr:rowOff>23949</xdr:rowOff>
    </xdr:to>
    <xdr:cxnSp macro="">
      <xdr:nvCxnSpPr>
        <xdr:cNvPr id="424" name="直線コネクタ 423">
          <a:extLst>
            <a:ext uri="{FF2B5EF4-FFF2-40B4-BE49-F238E27FC236}">
              <a16:creationId xmlns:a16="http://schemas.microsoft.com/office/drawing/2014/main" id="{57B47D73-FC63-448F-9343-DA0089653B84}"/>
            </a:ext>
          </a:extLst>
        </xdr:cNvPr>
        <xdr:cNvCxnSpPr/>
      </xdr:nvCxnSpPr>
      <xdr:spPr>
        <a:xfrm>
          <a:off x="2019300" y="1800170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92348</xdr:rowOff>
    </xdr:from>
    <xdr:to>
      <xdr:col>6</xdr:col>
      <xdr:colOff>38100</xdr:colOff>
      <xdr:row>105</xdr:row>
      <xdr:rowOff>22498</xdr:rowOff>
    </xdr:to>
    <xdr:sp macro="" textlink="">
      <xdr:nvSpPr>
        <xdr:cNvPr id="425" name="楕円 424">
          <a:extLst>
            <a:ext uri="{FF2B5EF4-FFF2-40B4-BE49-F238E27FC236}">
              <a16:creationId xmlns:a16="http://schemas.microsoft.com/office/drawing/2014/main" id="{8E46DB56-04B3-4C64-8913-1B093927B02E}"/>
            </a:ext>
          </a:extLst>
        </xdr:cNvPr>
        <xdr:cNvSpPr/>
      </xdr:nvSpPr>
      <xdr:spPr>
        <a:xfrm>
          <a:off x="1079500" y="1792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143148</xdr:rowOff>
    </xdr:from>
    <xdr:to>
      <xdr:col>10</xdr:col>
      <xdr:colOff>114300</xdr:colOff>
      <xdr:row>104</xdr:row>
      <xdr:rowOff>170906</xdr:rowOff>
    </xdr:to>
    <xdr:cxnSp macro="">
      <xdr:nvCxnSpPr>
        <xdr:cNvPr id="426" name="直線コネクタ 425">
          <a:extLst>
            <a:ext uri="{FF2B5EF4-FFF2-40B4-BE49-F238E27FC236}">
              <a16:creationId xmlns:a16="http://schemas.microsoft.com/office/drawing/2014/main" id="{615E82E7-259E-4FB6-91FF-048DB781C869}"/>
            </a:ext>
          </a:extLst>
        </xdr:cNvPr>
        <xdr:cNvCxnSpPr/>
      </xdr:nvCxnSpPr>
      <xdr:spPr>
        <a:xfrm>
          <a:off x="1130300" y="17973948"/>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a:extLst>
            <a:ext uri="{FF2B5EF4-FFF2-40B4-BE49-F238E27FC236}">
              <a16:creationId xmlns:a16="http://schemas.microsoft.com/office/drawing/2014/main" id="{00F8D87E-24D6-4457-ADDC-8CA84A921BD0}"/>
            </a:ext>
          </a:extLst>
        </xdr:cNvPr>
        <xdr:cNvSpPr txBox="1"/>
      </xdr:nvSpPr>
      <xdr:spPr>
        <a:xfrm>
          <a:off x="35820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a:extLst>
            <a:ext uri="{FF2B5EF4-FFF2-40B4-BE49-F238E27FC236}">
              <a16:creationId xmlns:a16="http://schemas.microsoft.com/office/drawing/2014/main" id="{E247B6DC-874F-4435-97D2-82D222F97F07}"/>
            </a:ext>
          </a:extLst>
        </xdr:cNvPr>
        <xdr:cNvSpPr txBox="1"/>
      </xdr:nvSpPr>
      <xdr:spPr>
        <a:xfrm>
          <a:off x="2705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a:extLst>
            <a:ext uri="{FF2B5EF4-FFF2-40B4-BE49-F238E27FC236}">
              <a16:creationId xmlns:a16="http://schemas.microsoft.com/office/drawing/2014/main" id="{3AE7CD7D-7DB9-492F-AF18-BF4EA727A051}"/>
            </a:ext>
          </a:extLst>
        </xdr:cNvPr>
        <xdr:cNvSpPr txBox="1"/>
      </xdr:nvSpPr>
      <xdr:spPr>
        <a:xfrm>
          <a:off x="1816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a:extLst>
            <a:ext uri="{FF2B5EF4-FFF2-40B4-BE49-F238E27FC236}">
              <a16:creationId xmlns:a16="http://schemas.microsoft.com/office/drawing/2014/main" id="{B6456493-6374-4F74-91D7-BA88DFCF203A}"/>
            </a:ext>
          </a:extLst>
        </xdr:cNvPr>
        <xdr:cNvSpPr txBox="1"/>
      </xdr:nvSpPr>
      <xdr:spPr>
        <a:xfrm>
          <a:off x="927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119034</xdr:rowOff>
    </xdr:from>
    <xdr:ext cx="405111" cy="259045"/>
    <xdr:sp macro="" textlink="">
      <xdr:nvSpPr>
        <xdr:cNvPr id="431" name="n_1mainValue【港湾・漁港】&#10;有形固定資産減価償却率">
          <a:extLst>
            <a:ext uri="{FF2B5EF4-FFF2-40B4-BE49-F238E27FC236}">
              <a16:creationId xmlns:a16="http://schemas.microsoft.com/office/drawing/2014/main" id="{47552531-123A-4DFC-9C77-FBED2B5CF5C9}"/>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32" name="n_2mainValue【港湾・漁港】&#10;有形固定資産減価償却率">
          <a:extLst>
            <a:ext uri="{FF2B5EF4-FFF2-40B4-BE49-F238E27FC236}">
              <a16:creationId xmlns:a16="http://schemas.microsoft.com/office/drawing/2014/main" id="{C4245C4C-C29E-4AE3-BE50-C19D4405AC1D}"/>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66783</xdr:rowOff>
    </xdr:from>
    <xdr:ext cx="405111" cy="259045"/>
    <xdr:sp macro="" textlink="">
      <xdr:nvSpPr>
        <xdr:cNvPr id="433" name="n_3mainValue【港湾・漁港】&#10;有形固定資産減価償却率">
          <a:extLst>
            <a:ext uri="{FF2B5EF4-FFF2-40B4-BE49-F238E27FC236}">
              <a16:creationId xmlns:a16="http://schemas.microsoft.com/office/drawing/2014/main" id="{3ED23F09-43C9-4B78-BD12-93E052DCFE64}"/>
            </a:ext>
          </a:extLst>
        </xdr:cNvPr>
        <xdr:cNvSpPr txBox="1"/>
      </xdr:nvSpPr>
      <xdr:spPr>
        <a:xfrm>
          <a:off x="1816744" y="1772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39025</xdr:rowOff>
    </xdr:from>
    <xdr:ext cx="405111" cy="259045"/>
    <xdr:sp macro="" textlink="">
      <xdr:nvSpPr>
        <xdr:cNvPr id="434" name="n_4mainValue【港湾・漁港】&#10;有形固定資産減価償却率">
          <a:extLst>
            <a:ext uri="{FF2B5EF4-FFF2-40B4-BE49-F238E27FC236}">
              <a16:creationId xmlns:a16="http://schemas.microsoft.com/office/drawing/2014/main" id="{65508BCB-9AFD-41AB-899F-5ABB594EC1F6}"/>
            </a:ext>
          </a:extLst>
        </xdr:cNvPr>
        <xdr:cNvSpPr txBox="1"/>
      </xdr:nvSpPr>
      <xdr:spPr>
        <a:xfrm>
          <a:off x="927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053F40C-57CE-4467-994B-AEF534E05A4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FCE44DA-C601-4DD8-B2CB-B1A0C5262BD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27FDC9AD-EF2B-4131-9D83-10E0B73F8A0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16FFADA-E5F2-47F6-BC7B-3920B41FBB7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725683D-24D0-45E3-B61B-335DEEFF6B2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2B3F2F54-6E83-4E88-BF71-701B66FA984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B1BAFFC-D5A2-4B1D-964A-DAB80AEE17C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43FA7593-6557-4ABA-BFDD-B25656796DE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F13BF5A-F91F-4E62-8DA3-6174D5C7827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6640DF2-C2E6-4053-9162-FA612F6FECF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4BCD9A6D-09D0-4EB5-845D-100E737D9826}"/>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C1D7B9BB-75E9-4006-A7A8-0BF2EF1B0C66}"/>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8B05368C-60DF-47DC-8186-C6354589CF58}"/>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A258554B-F2E1-4313-BC6D-AAC01C9B89AF}"/>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5B8CCEA0-C088-426A-A564-51D787217A1A}"/>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36252442-8920-4CB4-97AB-9E317DDE4658}"/>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7360319B-E70D-4339-BAEC-064C23017DD4}"/>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9C02550F-DEAB-4F5A-88B9-3368FB82A38A}"/>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E7C9B717-C635-416E-8252-13CDAF235D2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C35F51AF-28D8-45D5-A572-729397EAA357}"/>
            </a:ext>
          </a:extLst>
        </xdr:cNvPr>
        <xdr:cNvSpPr txBox="1"/>
      </xdr:nvSpPr>
      <xdr:spPr>
        <a:xfrm>
          <a:off x="6008581"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27716E87-A706-4739-B556-E41016DA0ECB}"/>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A4B6DB53-2347-496A-BB40-1F5AE5D33071}"/>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D51F6C8-0BE8-42A2-A50C-07D037D4ED5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C119661C-1C7D-4F1E-BBC1-17B0F3DCC7E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C56071E4-DC93-463E-AA11-91ED6B65788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DC182FF5-BAA0-443D-82B1-A90F4B11A39C}"/>
            </a:ext>
          </a:extLst>
        </xdr:cNvPr>
        <xdr:cNvCxnSpPr/>
      </xdr:nvCxnSpPr>
      <xdr:spPr>
        <a:xfrm flipV="1">
          <a:off x="10476865" y="17177824"/>
          <a:ext cx="0" cy="15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ABEF1A9E-D4FF-46CA-8EC0-0224C78B8482}"/>
            </a:ext>
          </a:extLst>
        </xdr:cNvPr>
        <xdr:cNvSpPr txBox="1"/>
      </xdr:nvSpPr>
      <xdr:spPr>
        <a:xfrm>
          <a:off x="10515600" y="18726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59401EB4-7EBF-404B-895F-643D1D6A9E0B}"/>
            </a:ext>
          </a:extLst>
        </xdr:cNvPr>
        <xdr:cNvCxnSpPr/>
      </xdr:nvCxnSpPr>
      <xdr:spPr>
        <a:xfrm>
          <a:off x="10388600" y="18723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44C7579C-D15A-46A7-91AC-12F516EBE46E}"/>
            </a:ext>
          </a:extLst>
        </xdr:cNvPr>
        <xdr:cNvSpPr txBox="1"/>
      </xdr:nvSpPr>
      <xdr:spPr>
        <a:xfrm>
          <a:off x="10515600" y="169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7AA945B8-6C3E-4BF7-AE40-44C30F175D1E}"/>
            </a:ext>
          </a:extLst>
        </xdr:cNvPr>
        <xdr:cNvCxnSpPr/>
      </xdr:nvCxnSpPr>
      <xdr:spPr>
        <a:xfrm>
          <a:off x="10388600" y="171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41F56653-C811-4D4E-A615-D8A35EB67A70}"/>
            </a:ext>
          </a:extLst>
        </xdr:cNvPr>
        <xdr:cNvSpPr txBox="1"/>
      </xdr:nvSpPr>
      <xdr:spPr>
        <a:xfrm>
          <a:off x="10515600" y="18312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3D53082D-11B9-4643-A0BB-7C5DC37A5DF6}"/>
            </a:ext>
          </a:extLst>
        </xdr:cNvPr>
        <xdr:cNvSpPr/>
      </xdr:nvSpPr>
      <xdr:spPr>
        <a:xfrm>
          <a:off x="10426700" y="184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9ADAFEC5-58C5-46C4-B0C9-706E3BE5BCE4}"/>
            </a:ext>
          </a:extLst>
        </xdr:cNvPr>
        <xdr:cNvSpPr/>
      </xdr:nvSpPr>
      <xdr:spPr>
        <a:xfrm>
          <a:off x="9588500" y="1846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2121D282-4B31-48C9-9AF2-BA3B9F80911F}"/>
            </a:ext>
          </a:extLst>
        </xdr:cNvPr>
        <xdr:cNvSpPr/>
      </xdr:nvSpPr>
      <xdr:spPr>
        <a:xfrm>
          <a:off x="8699500" y="1847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4C387478-04CA-43B5-A44A-9D47AD8FF8D3}"/>
            </a:ext>
          </a:extLst>
        </xdr:cNvPr>
        <xdr:cNvSpPr/>
      </xdr:nvSpPr>
      <xdr:spPr>
        <a:xfrm>
          <a:off x="7810500" y="1847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467BD72B-B080-4F19-A8D4-667782402CBB}"/>
            </a:ext>
          </a:extLst>
        </xdr:cNvPr>
        <xdr:cNvSpPr/>
      </xdr:nvSpPr>
      <xdr:spPr>
        <a:xfrm>
          <a:off x="6921500" y="1847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6FBAB9A-BE37-4472-B2EC-EA87AB0D872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B0C204F-1FA1-492A-9EDF-E6DEF644FEB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8EF3B98-CAE7-47EC-94AF-0E0584705C8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FC0FFA1-D11D-44D3-BD10-D7F8C8023A6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30CDFD4-8DD7-4B98-861F-E71BE47D1FF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95538</xdr:rowOff>
    </xdr:from>
    <xdr:to>
      <xdr:col>55</xdr:col>
      <xdr:colOff>50800</xdr:colOff>
      <xdr:row>109</xdr:row>
      <xdr:rowOff>25688</xdr:rowOff>
    </xdr:to>
    <xdr:sp macro="" textlink="">
      <xdr:nvSpPr>
        <xdr:cNvPr id="476" name="楕円 475">
          <a:extLst>
            <a:ext uri="{FF2B5EF4-FFF2-40B4-BE49-F238E27FC236}">
              <a16:creationId xmlns:a16="http://schemas.microsoft.com/office/drawing/2014/main" id="{B719E93A-9B9A-4A20-B0ED-77AB68284625}"/>
            </a:ext>
          </a:extLst>
        </xdr:cNvPr>
        <xdr:cNvSpPr/>
      </xdr:nvSpPr>
      <xdr:spPr>
        <a:xfrm>
          <a:off x="10426700" y="18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10465</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2A33BC6B-CAF7-4153-9000-322C25AC034A}"/>
            </a:ext>
          </a:extLst>
        </xdr:cNvPr>
        <xdr:cNvSpPr txBox="1"/>
      </xdr:nvSpPr>
      <xdr:spPr>
        <a:xfrm>
          <a:off x="10515600" y="1852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96079</xdr:rowOff>
    </xdr:from>
    <xdr:to>
      <xdr:col>50</xdr:col>
      <xdr:colOff>165100</xdr:colOff>
      <xdr:row>109</xdr:row>
      <xdr:rowOff>26229</xdr:rowOff>
    </xdr:to>
    <xdr:sp macro="" textlink="">
      <xdr:nvSpPr>
        <xdr:cNvPr id="478" name="楕円 477">
          <a:extLst>
            <a:ext uri="{FF2B5EF4-FFF2-40B4-BE49-F238E27FC236}">
              <a16:creationId xmlns:a16="http://schemas.microsoft.com/office/drawing/2014/main" id="{F5ADC504-D347-472D-8DA9-71C110C14330}"/>
            </a:ext>
          </a:extLst>
        </xdr:cNvPr>
        <xdr:cNvSpPr/>
      </xdr:nvSpPr>
      <xdr:spPr>
        <a:xfrm>
          <a:off x="9588500" y="1861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146338</xdr:rowOff>
    </xdr:from>
    <xdr:to>
      <xdr:col>55</xdr:col>
      <xdr:colOff>0</xdr:colOff>
      <xdr:row>108</xdr:row>
      <xdr:rowOff>146879</xdr:rowOff>
    </xdr:to>
    <xdr:cxnSp macro="">
      <xdr:nvCxnSpPr>
        <xdr:cNvPr id="479" name="直線コネクタ 478">
          <a:extLst>
            <a:ext uri="{FF2B5EF4-FFF2-40B4-BE49-F238E27FC236}">
              <a16:creationId xmlns:a16="http://schemas.microsoft.com/office/drawing/2014/main" id="{D3A980FC-2A07-4C0D-B27D-26165E1F664C}"/>
            </a:ext>
          </a:extLst>
        </xdr:cNvPr>
        <xdr:cNvCxnSpPr/>
      </xdr:nvCxnSpPr>
      <xdr:spPr>
        <a:xfrm flipV="1">
          <a:off x="9639300" y="18662938"/>
          <a:ext cx="838200" cy="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96599</xdr:rowOff>
    </xdr:from>
    <xdr:to>
      <xdr:col>46</xdr:col>
      <xdr:colOff>38100</xdr:colOff>
      <xdr:row>109</xdr:row>
      <xdr:rowOff>26749</xdr:rowOff>
    </xdr:to>
    <xdr:sp macro="" textlink="">
      <xdr:nvSpPr>
        <xdr:cNvPr id="480" name="楕円 479">
          <a:extLst>
            <a:ext uri="{FF2B5EF4-FFF2-40B4-BE49-F238E27FC236}">
              <a16:creationId xmlns:a16="http://schemas.microsoft.com/office/drawing/2014/main" id="{02CC7C80-79BC-4BCA-91E5-906A1BA38E64}"/>
            </a:ext>
          </a:extLst>
        </xdr:cNvPr>
        <xdr:cNvSpPr/>
      </xdr:nvSpPr>
      <xdr:spPr>
        <a:xfrm>
          <a:off x="8699500" y="1861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146879</xdr:rowOff>
    </xdr:from>
    <xdr:to>
      <xdr:col>50</xdr:col>
      <xdr:colOff>114300</xdr:colOff>
      <xdr:row>108</xdr:row>
      <xdr:rowOff>147399</xdr:rowOff>
    </xdr:to>
    <xdr:cxnSp macro="">
      <xdr:nvCxnSpPr>
        <xdr:cNvPr id="481" name="直線コネクタ 480">
          <a:extLst>
            <a:ext uri="{FF2B5EF4-FFF2-40B4-BE49-F238E27FC236}">
              <a16:creationId xmlns:a16="http://schemas.microsoft.com/office/drawing/2014/main" id="{0C4FD485-CE9E-4D74-B5CA-B75E99D0E608}"/>
            </a:ext>
          </a:extLst>
        </xdr:cNvPr>
        <xdr:cNvCxnSpPr/>
      </xdr:nvCxnSpPr>
      <xdr:spPr>
        <a:xfrm flipV="1">
          <a:off x="8750300" y="18663479"/>
          <a:ext cx="8890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97194</xdr:rowOff>
    </xdr:from>
    <xdr:to>
      <xdr:col>41</xdr:col>
      <xdr:colOff>101600</xdr:colOff>
      <xdr:row>109</xdr:row>
      <xdr:rowOff>27344</xdr:rowOff>
    </xdr:to>
    <xdr:sp macro="" textlink="">
      <xdr:nvSpPr>
        <xdr:cNvPr id="482" name="楕円 481">
          <a:extLst>
            <a:ext uri="{FF2B5EF4-FFF2-40B4-BE49-F238E27FC236}">
              <a16:creationId xmlns:a16="http://schemas.microsoft.com/office/drawing/2014/main" id="{2EF4F68A-C7BE-494E-9118-4BE10EBDAE7A}"/>
            </a:ext>
          </a:extLst>
        </xdr:cNvPr>
        <xdr:cNvSpPr/>
      </xdr:nvSpPr>
      <xdr:spPr>
        <a:xfrm>
          <a:off x="7810500" y="1861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147399</xdr:rowOff>
    </xdr:from>
    <xdr:to>
      <xdr:col>45</xdr:col>
      <xdr:colOff>177800</xdr:colOff>
      <xdr:row>108</xdr:row>
      <xdr:rowOff>147994</xdr:rowOff>
    </xdr:to>
    <xdr:cxnSp macro="">
      <xdr:nvCxnSpPr>
        <xdr:cNvPr id="483" name="直線コネクタ 482">
          <a:extLst>
            <a:ext uri="{FF2B5EF4-FFF2-40B4-BE49-F238E27FC236}">
              <a16:creationId xmlns:a16="http://schemas.microsoft.com/office/drawing/2014/main" id="{7A88AF1C-23F8-46D0-A959-03D618BE129C}"/>
            </a:ext>
          </a:extLst>
        </xdr:cNvPr>
        <xdr:cNvCxnSpPr/>
      </xdr:nvCxnSpPr>
      <xdr:spPr>
        <a:xfrm flipV="1">
          <a:off x="7861300" y="18663999"/>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97534</xdr:rowOff>
    </xdr:from>
    <xdr:to>
      <xdr:col>36</xdr:col>
      <xdr:colOff>165100</xdr:colOff>
      <xdr:row>109</xdr:row>
      <xdr:rowOff>27684</xdr:rowOff>
    </xdr:to>
    <xdr:sp macro="" textlink="">
      <xdr:nvSpPr>
        <xdr:cNvPr id="484" name="楕円 483">
          <a:extLst>
            <a:ext uri="{FF2B5EF4-FFF2-40B4-BE49-F238E27FC236}">
              <a16:creationId xmlns:a16="http://schemas.microsoft.com/office/drawing/2014/main" id="{9F44A6C4-81A7-4DF5-8B8D-201402BD3E57}"/>
            </a:ext>
          </a:extLst>
        </xdr:cNvPr>
        <xdr:cNvSpPr/>
      </xdr:nvSpPr>
      <xdr:spPr>
        <a:xfrm>
          <a:off x="6921500" y="1861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147994</xdr:rowOff>
    </xdr:from>
    <xdr:to>
      <xdr:col>41</xdr:col>
      <xdr:colOff>50800</xdr:colOff>
      <xdr:row>108</xdr:row>
      <xdr:rowOff>148334</xdr:rowOff>
    </xdr:to>
    <xdr:cxnSp macro="">
      <xdr:nvCxnSpPr>
        <xdr:cNvPr id="485" name="直線コネクタ 484">
          <a:extLst>
            <a:ext uri="{FF2B5EF4-FFF2-40B4-BE49-F238E27FC236}">
              <a16:creationId xmlns:a16="http://schemas.microsoft.com/office/drawing/2014/main" id="{134B1891-5022-4570-A2BB-27683741DE98}"/>
            </a:ext>
          </a:extLst>
        </xdr:cNvPr>
        <xdr:cNvCxnSpPr/>
      </xdr:nvCxnSpPr>
      <xdr:spPr>
        <a:xfrm flipV="1">
          <a:off x="6972300" y="18664594"/>
          <a:ext cx="889000" cy="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4E5B0DBF-517D-48F5-A78C-1EE743CFBC0E}"/>
            </a:ext>
          </a:extLst>
        </xdr:cNvPr>
        <xdr:cNvSpPr txBox="1"/>
      </xdr:nvSpPr>
      <xdr:spPr>
        <a:xfrm>
          <a:off x="9359411" y="1823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D91ADD70-DE52-4821-9D69-5D3B1059F107}"/>
            </a:ext>
          </a:extLst>
        </xdr:cNvPr>
        <xdr:cNvSpPr txBox="1"/>
      </xdr:nvSpPr>
      <xdr:spPr>
        <a:xfrm>
          <a:off x="8483111" y="1824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E3774A24-1CE7-416D-9F01-3BE878EDA754}"/>
            </a:ext>
          </a:extLst>
        </xdr:cNvPr>
        <xdr:cNvSpPr txBox="1"/>
      </xdr:nvSpPr>
      <xdr:spPr>
        <a:xfrm>
          <a:off x="7594111" y="1824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D4A2F401-A19B-4049-9139-A520B80C0E10}"/>
            </a:ext>
          </a:extLst>
        </xdr:cNvPr>
        <xdr:cNvSpPr txBox="1"/>
      </xdr:nvSpPr>
      <xdr:spPr>
        <a:xfrm>
          <a:off x="6705111" y="1824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17356</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F91CF674-00A2-4258-A2AF-3BDE4BD92080}"/>
            </a:ext>
          </a:extLst>
        </xdr:cNvPr>
        <xdr:cNvSpPr txBox="1"/>
      </xdr:nvSpPr>
      <xdr:spPr>
        <a:xfrm>
          <a:off x="9359411" y="1870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17876</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C6D369A8-A78A-4143-B396-478DBA79FACF}"/>
            </a:ext>
          </a:extLst>
        </xdr:cNvPr>
        <xdr:cNvSpPr txBox="1"/>
      </xdr:nvSpPr>
      <xdr:spPr>
        <a:xfrm>
          <a:off x="8483111" y="1870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18471</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0C0C10B2-F35B-4CDD-B9F7-FF4B222659F9}"/>
            </a:ext>
          </a:extLst>
        </xdr:cNvPr>
        <xdr:cNvSpPr txBox="1"/>
      </xdr:nvSpPr>
      <xdr:spPr>
        <a:xfrm>
          <a:off x="7594111" y="1870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18811</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7BED2B0E-3F27-4D87-AB5C-A5817C8CCFE6}"/>
            </a:ext>
          </a:extLst>
        </xdr:cNvPr>
        <xdr:cNvSpPr txBox="1"/>
      </xdr:nvSpPr>
      <xdr:spPr>
        <a:xfrm>
          <a:off x="6705111" y="1870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BC269AB9-E45F-4D06-9082-1193F110BE7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E019E3FA-1B5A-4276-95EC-DEDE153940E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2F5E2055-B034-48D7-9262-56864880677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F22E9F7-A718-459A-A2C1-9FD9E597969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B1E8AD69-7CB8-4406-9138-2047676FD7C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40BAC340-E71F-463F-9A94-85F1F8F12DA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E6BFC878-58AA-4EE5-AFAE-88A67AD99CE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9AC746EF-FB46-496A-950C-21D27B99252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66C41D9-EA06-4FFD-B1E6-DCA40EF41B4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D11F497E-F023-49FA-9796-75DE2FB22BC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FC737DF4-6A75-4D15-BFD8-F3882CB2750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9718229A-ED79-4EBF-992D-E3C8F74010C8}"/>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15E1C2F4-86A5-4D1E-B641-50E55EFDE13C}"/>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4B65F1C9-1AB5-4DEF-9B98-2397D7BA0422}"/>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A440C99D-A9E6-4DCF-9871-E3DF7D07A6AF}"/>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2B54B886-6001-45C7-9E42-B08E2182327D}"/>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910CE4F8-4C08-4D83-A5BC-2C28D90F6A3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61566FC5-DD6B-4471-8173-7BF1716E2242}"/>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A1974822-F7E4-4D6F-ACF9-94E6B6080085}"/>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0FD0B2B-4A77-47C0-A8FF-1BACC7A9D12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1F4A0FFF-8E5A-404F-A7DD-8D6F5A96F67C}"/>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3A2A92BF-95E6-4838-93BF-55685EDD756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a:extLst>
            <a:ext uri="{FF2B5EF4-FFF2-40B4-BE49-F238E27FC236}">
              <a16:creationId xmlns:a16="http://schemas.microsoft.com/office/drawing/2014/main" id="{9E5F3BB4-CEA7-44F6-87B2-4272208122C5}"/>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60919938-CEFC-4A39-8818-C6C10A2C67B0}"/>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a:extLst>
            <a:ext uri="{FF2B5EF4-FFF2-40B4-BE49-F238E27FC236}">
              <a16:creationId xmlns:a16="http://schemas.microsoft.com/office/drawing/2014/main" id="{20A4FBCA-78A1-439C-9B31-17B7BD9C0D73}"/>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B7C992D6-D3C0-4CCA-8616-203AA65ACEB7}"/>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a:extLst>
            <a:ext uri="{FF2B5EF4-FFF2-40B4-BE49-F238E27FC236}">
              <a16:creationId xmlns:a16="http://schemas.microsoft.com/office/drawing/2014/main" id="{F4E62C3D-6BFF-408F-9AFD-91977F867675}"/>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9BB2FB1D-F41E-491E-A7AF-336A93D3FE97}"/>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A50EAD7B-43B2-4008-9525-DC8F3733B28E}"/>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a:extLst>
            <a:ext uri="{FF2B5EF4-FFF2-40B4-BE49-F238E27FC236}">
              <a16:creationId xmlns:a16="http://schemas.microsoft.com/office/drawing/2014/main" id="{C1E35508-9077-4999-AC1B-1BC774AAF100}"/>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7B4EF4E3-4573-4C1C-9890-CFAD0F23232B}"/>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a:extLst>
            <a:ext uri="{FF2B5EF4-FFF2-40B4-BE49-F238E27FC236}">
              <a16:creationId xmlns:a16="http://schemas.microsoft.com/office/drawing/2014/main" id="{4DF463F0-D13A-432D-A116-D94C0EB5E5E2}"/>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a:extLst>
            <a:ext uri="{FF2B5EF4-FFF2-40B4-BE49-F238E27FC236}">
              <a16:creationId xmlns:a16="http://schemas.microsoft.com/office/drawing/2014/main" id="{8E11441F-EC97-4287-8FDD-E57A28D293AD}"/>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A269847-5C4A-4E21-8515-53E532FA27F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059A211-10E2-415C-ABC2-0C6C6B136FE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A3D7C93-8B3C-4EFA-8DF2-702C07A2DA9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013AE8D-764B-433D-BC34-1915D204493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D01DE82-11D5-4E54-811D-874C783A0D4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45974</xdr:rowOff>
    </xdr:from>
    <xdr:to>
      <xdr:col>85</xdr:col>
      <xdr:colOff>177800</xdr:colOff>
      <xdr:row>38</xdr:row>
      <xdr:rowOff>147574</xdr:rowOff>
    </xdr:to>
    <xdr:sp macro="" textlink="">
      <xdr:nvSpPr>
        <xdr:cNvPr id="532" name="楕円 531">
          <a:extLst>
            <a:ext uri="{FF2B5EF4-FFF2-40B4-BE49-F238E27FC236}">
              <a16:creationId xmlns:a16="http://schemas.microsoft.com/office/drawing/2014/main" id="{8E762392-34B2-48CA-834D-43F42C558B71}"/>
            </a:ext>
          </a:extLst>
        </xdr:cNvPr>
        <xdr:cNvSpPr/>
      </xdr:nvSpPr>
      <xdr:spPr>
        <a:xfrm>
          <a:off x="162687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24401</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9B4DBD0F-400B-41BC-ACF5-686F9913EB0B}"/>
            </a:ext>
          </a:extLst>
        </xdr:cNvPr>
        <xdr:cNvSpPr txBox="1"/>
      </xdr:nvSpPr>
      <xdr:spPr>
        <a:xfrm>
          <a:off x="16357600" y="653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139700</xdr:rowOff>
    </xdr:from>
    <xdr:to>
      <xdr:col>81</xdr:col>
      <xdr:colOff>101600</xdr:colOff>
      <xdr:row>37</xdr:row>
      <xdr:rowOff>69850</xdr:rowOff>
    </xdr:to>
    <xdr:sp macro="" textlink="">
      <xdr:nvSpPr>
        <xdr:cNvPr id="534" name="楕円 533">
          <a:extLst>
            <a:ext uri="{FF2B5EF4-FFF2-40B4-BE49-F238E27FC236}">
              <a16:creationId xmlns:a16="http://schemas.microsoft.com/office/drawing/2014/main" id="{A10B0A8D-612B-4414-8205-A45033284ADD}"/>
            </a:ext>
          </a:extLst>
        </xdr:cNvPr>
        <xdr:cNvSpPr/>
      </xdr:nvSpPr>
      <xdr:spPr>
        <a:xfrm>
          <a:off x="15430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19050</xdr:rowOff>
    </xdr:from>
    <xdr:to>
      <xdr:col>85</xdr:col>
      <xdr:colOff>127000</xdr:colOff>
      <xdr:row>38</xdr:row>
      <xdr:rowOff>96774</xdr:rowOff>
    </xdr:to>
    <xdr:cxnSp macro="">
      <xdr:nvCxnSpPr>
        <xdr:cNvPr id="535" name="直線コネクタ 534">
          <a:extLst>
            <a:ext uri="{FF2B5EF4-FFF2-40B4-BE49-F238E27FC236}">
              <a16:creationId xmlns:a16="http://schemas.microsoft.com/office/drawing/2014/main" id="{6D5576C4-932D-4DE3-A4B8-5C8E9F55F68A}"/>
            </a:ext>
          </a:extLst>
        </xdr:cNvPr>
        <xdr:cNvCxnSpPr/>
      </xdr:nvCxnSpPr>
      <xdr:spPr>
        <a:xfrm>
          <a:off x="15481300" y="6362700"/>
          <a:ext cx="838200" cy="24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137414</xdr:rowOff>
    </xdr:from>
    <xdr:to>
      <xdr:col>76</xdr:col>
      <xdr:colOff>165100</xdr:colOff>
      <xdr:row>37</xdr:row>
      <xdr:rowOff>67564</xdr:rowOff>
    </xdr:to>
    <xdr:sp macro="" textlink="">
      <xdr:nvSpPr>
        <xdr:cNvPr id="536" name="楕円 535">
          <a:extLst>
            <a:ext uri="{FF2B5EF4-FFF2-40B4-BE49-F238E27FC236}">
              <a16:creationId xmlns:a16="http://schemas.microsoft.com/office/drawing/2014/main" id="{569C62BF-0702-49B4-9BDD-51B8CD559337}"/>
            </a:ext>
          </a:extLst>
        </xdr:cNvPr>
        <xdr:cNvSpPr/>
      </xdr:nvSpPr>
      <xdr:spPr>
        <a:xfrm>
          <a:off x="14541500" y="63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16764</xdr:rowOff>
    </xdr:from>
    <xdr:to>
      <xdr:col>81</xdr:col>
      <xdr:colOff>50800</xdr:colOff>
      <xdr:row>37</xdr:row>
      <xdr:rowOff>19050</xdr:rowOff>
    </xdr:to>
    <xdr:cxnSp macro="">
      <xdr:nvCxnSpPr>
        <xdr:cNvPr id="537" name="直線コネクタ 536">
          <a:extLst>
            <a:ext uri="{FF2B5EF4-FFF2-40B4-BE49-F238E27FC236}">
              <a16:creationId xmlns:a16="http://schemas.microsoft.com/office/drawing/2014/main" id="{A09A3F25-3407-4772-A09F-477950DC4F90}"/>
            </a:ext>
          </a:extLst>
        </xdr:cNvPr>
        <xdr:cNvCxnSpPr/>
      </xdr:nvCxnSpPr>
      <xdr:spPr>
        <a:xfrm>
          <a:off x="14592300" y="63604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77978</xdr:rowOff>
    </xdr:from>
    <xdr:to>
      <xdr:col>72</xdr:col>
      <xdr:colOff>38100</xdr:colOff>
      <xdr:row>37</xdr:row>
      <xdr:rowOff>8128</xdr:rowOff>
    </xdr:to>
    <xdr:sp macro="" textlink="">
      <xdr:nvSpPr>
        <xdr:cNvPr id="538" name="楕円 537">
          <a:extLst>
            <a:ext uri="{FF2B5EF4-FFF2-40B4-BE49-F238E27FC236}">
              <a16:creationId xmlns:a16="http://schemas.microsoft.com/office/drawing/2014/main" id="{B5221E13-962B-4E1C-BB3D-E38B302E15C6}"/>
            </a:ext>
          </a:extLst>
        </xdr:cNvPr>
        <xdr:cNvSpPr/>
      </xdr:nvSpPr>
      <xdr:spPr>
        <a:xfrm>
          <a:off x="13652500" y="62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128778</xdr:rowOff>
    </xdr:from>
    <xdr:to>
      <xdr:col>76</xdr:col>
      <xdr:colOff>114300</xdr:colOff>
      <xdr:row>37</xdr:row>
      <xdr:rowOff>16764</xdr:rowOff>
    </xdr:to>
    <xdr:cxnSp macro="">
      <xdr:nvCxnSpPr>
        <xdr:cNvPr id="539" name="直線コネクタ 538">
          <a:extLst>
            <a:ext uri="{FF2B5EF4-FFF2-40B4-BE49-F238E27FC236}">
              <a16:creationId xmlns:a16="http://schemas.microsoft.com/office/drawing/2014/main" id="{71A5607F-B657-4233-A15D-5AD55653AC11}"/>
            </a:ext>
          </a:extLst>
        </xdr:cNvPr>
        <xdr:cNvCxnSpPr/>
      </xdr:nvCxnSpPr>
      <xdr:spPr>
        <a:xfrm>
          <a:off x="13703300" y="630097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157988</xdr:rowOff>
    </xdr:from>
    <xdr:to>
      <xdr:col>67</xdr:col>
      <xdr:colOff>101600</xdr:colOff>
      <xdr:row>37</xdr:row>
      <xdr:rowOff>88138</xdr:rowOff>
    </xdr:to>
    <xdr:sp macro="" textlink="">
      <xdr:nvSpPr>
        <xdr:cNvPr id="540" name="楕円 539">
          <a:extLst>
            <a:ext uri="{FF2B5EF4-FFF2-40B4-BE49-F238E27FC236}">
              <a16:creationId xmlns:a16="http://schemas.microsoft.com/office/drawing/2014/main" id="{05BE4F63-27CA-40D4-BA02-F7253FC20B7F}"/>
            </a:ext>
          </a:extLst>
        </xdr:cNvPr>
        <xdr:cNvSpPr/>
      </xdr:nvSpPr>
      <xdr:spPr>
        <a:xfrm>
          <a:off x="12763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128778</xdr:rowOff>
    </xdr:from>
    <xdr:to>
      <xdr:col>71</xdr:col>
      <xdr:colOff>177800</xdr:colOff>
      <xdr:row>37</xdr:row>
      <xdr:rowOff>37338</xdr:rowOff>
    </xdr:to>
    <xdr:cxnSp macro="">
      <xdr:nvCxnSpPr>
        <xdr:cNvPr id="541" name="直線コネクタ 540">
          <a:extLst>
            <a:ext uri="{FF2B5EF4-FFF2-40B4-BE49-F238E27FC236}">
              <a16:creationId xmlns:a16="http://schemas.microsoft.com/office/drawing/2014/main" id="{0A13AE25-14C5-461F-AD40-A3640A5D73BC}"/>
            </a:ext>
          </a:extLst>
        </xdr:cNvPr>
        <xdr:cNvCxnSpPr/>
      </xdr:nvCxnSpPr>
      <xdr:spPr>
        <a:xfrm flipV="1">
          <a:off x="12814300" y="6300978"/>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E19A5798-5367-48E5-903F-614776FA5A9A}"/>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22DF23B3-CD06-45C0-B6D9-B971BEF795B6}"/>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3BC2A360-94CF-4918-8A5E-ECFDF7BEC7AF}"/>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89FEE0A8-77C4-4FBF-8C2B-AF9E2CD7F42E}"/>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60977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662F5BD1-D18E-4ABB-AB24-42831E80617C}"/>
            </a:ext>
          </a:extLst>
        </xdr:cNvPr>
        <xdr:cNvSpPr txBox="1"/>
      </xdr:nvSpPr>
      <xdr:spPr>
        <a:xfrm>
          <a:off x="152660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58691</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FD21B5BD-24A6-4F23-A9CA-B079EE438BE8}"/>
            </a:ext>
          </a:extLst>
        </xdr:cNvPr>
        <xdr:cNvSpPr txBox="1"/>
      </xdr:nvSpPr>
      <xdr:spPr>
        <a:xfrm>
          <a:off x="14389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170705</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3525685B-EC58-44E8-82E4-F7F040A5E511}"/>
            </a:ext>
          </a:extLst>
        </xdr:cNvPr>
        <xdr:cNvSpPr txBox="1"/>
      </xdr:nvSpPr>
      <xdr:spPr>
        <a:xfrm>
          <a:off x="13500744" y="634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79265</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1C8E1A0F-5D90-4F4B-AEBE-F5125E62152F}"/>
            </a:ext>
          </a:extLst>
        </xdr:cNvPr>
        <xdr:cNvSpPr txBox="1"/>
      </xdr:nvSpPr>
      <xdr:spPr>
        <a:xfrm>
          <a:off x="12611744" y="642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C3A478CD-2CEC-47CB-B6C0-2586CFD6E0C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C250C0F6-4FDC-47F6-9C59-40B8B55C3D5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EFAD8D24-9BFB-4006-87AB-6AA702BE1CF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478E887E-ADA8-41D2-B2BF-C3FE57BE181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DD1AF236-F185-4072-BF5C-89005EF88D2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BD8C4E5-D71D-415C-A062-4D9722F8637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3EE321F2-87BB-473C-89F8-DBCA6ADB3D3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F8AE05E-0341-4AAE-86BD-E15F373A51A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BA5C0FE1-6B34-4151-9845-798455CF32C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58183E63-54AF-449C-B125-725357A61EA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496B34C-9E4F-4642-99F6-65EA2C18588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2BA62190-A8CB-4F0D-A19B-9A10BD91D16A}"/>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ED2BB5B9-1C45-4929-B94F-37D1E453395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A899A92A-3B42-4C0C-BA90-1CDB4CB4950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620DA4C-ED9B-4967-BC92-9B7DA6E05D6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83422919-51A6-48A6-B30D-54D1D38CC468}"/>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54B9307-C554-491E-84FB-0601E404D34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EF31DAC5-ABCC-4BD6-B287-A47AC2AE36A2}"/>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57D5C23E-C5F4-4C75-AD51-91096477AB2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42D8F1DA-9336-45B5-869C-8E3B50A0F3F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D889674-0EF4-43FB-83EF-C3BB094F1FA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E73F7239-F1F6-4E4A-827E-DDC9324C49A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06E3A8CF-ECDC-4EBB-9CAC-11EE6C54D88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a:extLst>
            <a:ext uri="{FF2B5EF4-FFF2-40B4-BE49-F238E27FC236}">
              <a16:creationId xmlns:a16="http://schemas.microsoft.com/office/drawing/2014/main" id="{1036AB71-2BD0-426E-9E3B-721DE1F87B6A}"/>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9E8BE061-1953-4AB2-9393-DFD55453C8AE}"/>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E123C0D5-98E8-4B44-A599-C0AFB5D0DA03}"/>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20EC2BAF-1F7D-497A-8EBB-9B562CFA395C}"/>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690C8A3A-91CB-4D12-A861-865D7D2A3647}"/>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07630278-00A5-435D-9D34-5FB41CEFA6B2}"/>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1E19E8C0-562B-4234-BAE4-8905D15E0F2D}"/>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943CF8BE-C567-4F3F-95A1-BB01376B26F6}"/>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A956674A-0CDF-4B46-A534-00B92E76BB87}"/>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750A3DF9-4B31-458A-9CEC-BE836263C033}"/>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251CA7A2-D413-46D6-AA30-D6F9A419E30D}"/>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4AF91DC-6BFE-4DF1-91E0-6033B12EE6F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FD1A93C-D78D-4625-B5CE-34A0B55DB26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AECB068-CD02-45DD-BB6F-59B6C2DE632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F71BD58-B543-4547-909D-8508497F6BF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BF43BF1-7D85-4300-8062-3A7F6188985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36830</xdr:rowOff>
    </xdr:from>
    <xdr:to>
      <xdr:col>116</xdr:col>
      <xdr:colOff>114300</xdr:colOff>
      <xdr:row>41</xdr:row>
      <xdr:rowOff>138430</xdr:rowOff>
    </xdr:to>
    <xdr:sp macro="" textlink="">
      <xdr:nvSpPr>
        <xdr:cNvPr id="589" name="楕円 588">
          <a:extLst>
            <a:ext uri="{FF2B5EF4-FFF2-40B4-BE49-F238E27FC236}">
              <a16:creationId xmlns:a16="http://schemas.microsoft.com/office/drawing/2014/main" id="{847C05E3-6387-402A-96D4-3C6BA519E115}"/>
            </a:ext>
          </a:extLst>
        </xdr:cNvPr>
        <xdr:cNvSpPr/>
      </xdr:nvSpPr>
      <xdr:spPr>
        <a:xfrm>
          <a:off x="221107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123207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E06DB992-AEC0-4050-AC5C-84E7AF695B0E}"/>
            </a:ext>
          </a:extLst>
        </xdr:cNvPr>
        <xdr:cNvSpPr txBox="1"/>
      </xdr:nvSpPr>
      <xdr:spPr>
        <a:xfrm>
          <a:off x="22199600" y="698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36830</xdr:rowOff>
    </xdr:from>
    <xdr:to>
      <xdr:col>112</xdr:col>
      <xdr:colOff>38100</xdr:colOff>
      <xdr:row>41</xdr:row>
      <xdr:rowOff>138430</xdr:rowOff>
    </xdr:to>
    <xdr:sp macro="" textlink="">
      <xdr:nvSpPr>
        <xdr:cNvPr id="591" name="楕円 590">
          <a:extLst>
            <a:ext uri="{FF2B5EF4-FFF2-40B4-BE49-F238E27FC236}">
              <a16:creationId xmlns:a16="http://schemas.microsoft.com/office/drawing/2014/main" id="{194E808D-9121-4629-8F8E-EF82E4351036}"/>
            </a:ext>
          </a:extLst>
        </xdr:cNvPr>
        <xdr:cNvSpPr/>
      </xdr:nvSpPr>
      <xdr:spPr>
        <a:xfrm>
          <a:off x="21272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87630</xdr:rowOff>
    </xdr:from>
    <xdr:to>
      <xdr:col>116</xdr:col>
      <xdr:colOff>63500</xdr:colOff>
      <xdr:row>41</xdr:row>
      <xdr:rowOff>87630</xdr:rowOff>
    </xdr:to>
    <xdr:cxnSp macro="">
      <xdr:nvCxnSpPr>
        <xdr:cNvPr id="592" name="直線コネクタ 591">
          <a:extLst>
            <a:ext uri="{FF2B5EF4-FFF2-40B4-BE49-F238E27FC236}">
              <a16:creationId xmlns:a16="http://schemas.microsoft.com/office/drawing/2014/main" id="{35E6000B-F932-43AE-BCCF-4264CAAB99A4}"/>
            </a:ext>
          </a:extLst>
        </xdr:cNvPr>
        <xdr:cNvCxnSpPr/>
      </xdr:nvCxnSpPr>
      <xdr:spPr>
        <a:xfrm>
          <a:off x="21323300" y="711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36830</xdr:rowOff>
    </xdr:from>
    <xdr:to>
      <xdr:col>107</xdr:col>
      <xdr:colOff>101600</xdr:colOff>
      <xdr:row>41</xdr:row>
      <xdr:rowOff>138430</xdr:rowOff>
    </xdr:to>
    <xdr:sp macro="" textlink="">
      <xdr:nvSpPr>
        <xdr:cNvPr id="593" name="楕円 592">
          <a:extLst>
            <a:ext uri="{FF2B5EF4-FFF2-40B4-BE49-F238E27FC236}">
              <a16:creationId xmlns:a16="http://schemas.microsoft.com/office/drawing/2014/main" id="{320542E3-2874-44C8-913F-2B31913F3E99}"/>
            </a:ext>
          </a:extLst>
        </xdr:cNvPr>
        <xdr:cNvSpPr/>
      </xdr:nvSpPr>
      <xdr:spPr>
        <a:xfrm>
          <a:off x="20383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87630</xdr:rowOff>
    </xdr:from>
    <xdr:to>
      <xdr:col>111</xdr:col>
      <xdr:colOff>177800</xdr:colOff>
      <xdr:row>41</xdr:row>
      <xdr:rowOff>87630</xdr:rowOff>
    </xdr:to>
    <xdr:cxnSp macro="">
      <xdr:nvCxnSpPr>
        <xdr:cNvPr id="594" name="直線コネクタ 593">
          <a:extLst>
            <a:ext uri="{FF2B5EF4-FFF2-40B4-BE49-F238E27FC236}">
              <a16:creationId xmlns:a16="http://schemas.microsoft.com/office/drawing/2014/main" id="{AF2C7691-B46E-42C9-8A79-C12DC8A7437A}"/>
            </a:ext>
          </a:extLst>
        </xdr:cNvPr>
        <xdr:cNvCxnSpPr/>
      </xdr:nvCxnSpPr>
      <xdr:spPr>
        <a:xfrm>
          <a:off x="20434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36830</xdr:rowOff>
    </xdr:from>
    <xdr:to>
      <xdr:col>102</xdr:col>
      <xdr:colOff>165100</xdr:colOff>
      <xdr:row>41</xdr:row>
      <xdr:rowOff>138430</xdr:rowOff>
    </xdr:to>
    <xdr:sp macro="" textlink="">
      <xdr:nvSpPr>
        <xdr:cNvPr id="595" name="楕円 594">
          <a:extLst>
            <a:ext uri="{FF2B5EF4-FFF2-40B4-BE49-F238E27FC236}">
              <a16:creationId xmlns:a16="http://schemas.microsoft.com/office/drawing/2014/main" id="{51D1DBC5-E47E-434B-A0F2-E6F39D01B9DB}"/>
            </a:ext>
          </a:extLst>
        </xdr:cNvPr>
        <xdr:cNvSpPr/>
      </xdr:nvSpPr>
      <xdr:spPr>
        <a:xfrm>
          <a:off x="19494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87630</xdr:rowOff>
    </xdr:from>
    <xdr:to>
      <xdr:col>107</xdr:col>
      <xdr:colOff>50800</xdr:colOff>
      <xdr:row>41</xdr:row>
      <xdr:rowOff>87630</xdr:rowOff>
    </xdr:to>
    <xdr:cxnSp macro="">
      <xdr:nvCxnSpPr>
        <xdr:cNvPr id="596" name="直線コネクタ 595">
          <a:extLst>
            <a:ext uri="{FF2B5EF4-FFF2-40B4-BE49-F238E27FC236}">
              <a16:creationId xmlns:a16="http://schemas.microsoft.com/office/drawing/2014/main" id="{132CB2EE-F1CB-4408-BD82-E015147689E8}"/>
            </a:ext>
          </a:extLst>
        </xdr:cNvPr>
        <xdr:cNvCxnSpPr/>
      </xdr:nvCxnSpPr>
      <xdr:spPr>
        <a:xfrm>
          <a:off x="19545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67310</xdr:rowOff>
    </xdr:from>
    <xdr:to>
      <xdr:col>98</xdr:col>
      <xdr:colOff>38100</xdr:colOff>
      <xdr:row>41</xdr:row>
      <xdr:rowOff>168910</xdr:rowOff>
    </xdr:to>
    <xdr:sp macro="" textlink="">
      <xdr:nvSpPr>
        <xdr:cNvPr id="597" name="楕円 596">
          <a:extLst>
            <a:ext uri="{FF2B5EF4-FFF2-40B4-BE49-F238E27FC236}">
              <a16:creationId xmlns:a16="http://schemas.microsoft.com/office/drawing/2014/main" id="{76EFB303-50F4-4CFF-8B80-831EDE734659}"/>
            </a:ext>
          </a:extLst>
        </xdr:cNvPr>
        <xdr:cNvSpPr/>
      </xdr:nvSpPr>
      <xdr:spPr>
        <a:xfrm>
          <a:off x="18605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87630</xdr:rowOff>
    </xdr:from>
    <xdr:to>
      <xdr:col>102</xdr:col>
      <xdr:colOff>114300</xdr:colOff>
      <xdr:row>41</xdr:row>
      <xdr:rowOff>118110</xdr:rowOff>
    </xdr:to>
    <xdr:cxnSp macro="">
      <xdr:nvCxnSpPr>
        <xdr:cNvPr id="598" name="直線コネクタ 597">
          <a:extLst>
            <a:ext uri="{FF2B5EF4-FFF2-40B4-BE49-F238E27FC236}">
              <a16:creationId xmlns:a16="http://schemas.microsoft.com/office/drawing/2014/main" id="{F166FA52-9595-410C-95EC-E7141FE9D36D}"/>
            </a:ext>
          </a:extLst>
        </xdr:cNvPr>
        <xdr:cNvCxnSpPr/>
      </xdr:nvCxnSpPr>
      <xdr:spPr>
        <a:xfrm flipV="1">
          <a:off x="18656300" y="71170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22A700BB-FC43-4E08-A4E8-BE0B0DBEFBCB}"/>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E9E72BD5-7F52-4CA8-85DD-773764003EE5}"/>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55843D7A-0F3D-4EE7-BF66-678DFF19114A}"/>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872A2CF4-57AD-484B-92F1-16B66951AA9E}"/>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129557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0C889CB2-0EDF-4321-B396-CCC4CD8FD8DB}"/>
            </a:ext>
          </a:extLst>
        </xdr:cNvPr>
        <xdr:cNvSpPr txBox="1"/>
      </xdr:nvSpPr>
      <xdr:spPr>
        <a:xfrm>
          <a:off x="210757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129557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A0C3CC49-55EA-4999-BD78-7F47FDD6D814}"/>
            </a:ext>
          </a:extLst>
        </xdr:cNvPr>
        <xdr:cNvSpPr txBox="1"/>
      </xdr:nvSpPr>
      <xdr:spPr>
        <a:xfrm>
          <a:off x="20199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129557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D34AE1B0-350C-4497-B3F4-FFC9AD3A652B}"/>
            </a:ext>
          </a:extLst>
        </xdr:cNvPr>
        <xdr:cNvSpPr txBox="1"/>
      </xdr:nvSpPr>
      <xdr:spPr>
        <a:xfrm>
          <a:off x="19310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160037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9518A795-A4C4-4DBB-832B-F0390F0C1AAC}"/>
            </a:ext>
          </a:extLst>
        </xdr:cNvPr>
        <xdr:cNvSpPr txBox="1"/>
      </xdr:nvSpPr>
      <xdr:spPr>
        <a:xfrm>
          <a:off x="18421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219DF72E-82EE-45D9-BE3C-F69D4A8316C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8AF2CB6-280B-42C2-AFE2-6A71D70CC6F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E06B8F5B-6EDC-4522-9D30-AB24987C66F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762F25CD-1F55-4434-A10B-97D67C2B090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7B2DF7E-70D6-47E1-8F9C-2E57A5E2271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4F99F6EE-7DE9-4803-B40E-82C83E1E7C8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520D24D0-5FCF-4B4F-857C-82F7A7C2E34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58F2DFB7-C142-42EE-B35E-358CABE491D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9C5F9FE0-577E-4274-AE87-AEEEF6C9929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AFAE4B6-436B-4C65-809A-BBA19A8BA3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E3B5CB7B-AB4C-43B1-A936-5C949610CB5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8A7CD31-82B6-4116-AF11-51A2B6C1B4F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3F052BB8-B1B8-4389-8614-7E171E458DE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369C0415-616E-4C1A-ACB0-12361CC07C6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45546D5-DE12-4100-B401-A3BCC48DD03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2EB2B318-3CBA-454C-985A-8978E90B587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6F8A1863-CDEC-47D7-99EC-647B5C04F48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D2A4A460-D5C8-41BB-A32F-9CEB57CED6D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7CD556D4-32CE-49C3-B196-CBA84896325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3A7A04B7-7EE7-426B-8286-49C90346121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5B2DA9E2-AF1F-4584-859D-32E724FA123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701723A4-7898-44D8-9D3E-5FC5D064AAF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2955DEDE-7698-4FE3-BFEE-77AEA5B5D92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D2E4E3AD-0F7C-4532-8AEE-3E4A1DFDF5B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a:extLst>
            <a:ext uri="{FF2B5EF4-FFF2-40B4-BE49-F238E27FC236}">
              <a16:creationId xmlns:a16="http://schemas.microsoft.com/office/drawing/2014/main" id="{64EB1556-F015-42A8-AF94-D7BB8197D0A4}"/>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757D3D80-05E5-4656-AB12-4240BDDCB08C}"/>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CB63B1DF-DD3A-4EFD-979C-D301DDEEEB40}"/>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ABD006A1-A352-4919-B8AC-80EAA5277C30}"/>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a:extLst>
            <a:ext uri="{FF2B5EF4-FFF2-40B4-BE49-F238E27FC236}">
              <a16:creationId xmlns:a16="http://schemas.microsoft.com/office/drawing/2014/main" id="{3D91786A-B21A-4CBE-9B8C-E18E88A877A6}"/>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48167FFD-16CC-494B-99AA-64B3DE205574}"/>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57352FC9-C7D6-41B4-A727-BE3356C05FAA}"/>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EE978F03-40AF-4B3C-BD48-2CBA228DF1DC}"/>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03E228AC-1476-4CF2-AF2F-0F07A73E0CFB}"/>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80EBFDE7-CF92-4628-A444-377A3A5E18C7}"/>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D43E903E-E91F-41EE-9020-5FEA75EBE073}"/>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779896F-B62E-45E9-A522-27C8978B014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FE961FB-05DB-4C18-A070-A001BB5EE0B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FF8B9BE-6E59-4C5C-8370-4C656D9CF2F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7DD8055-8798-4FE8-89CE-2F5ADFF76BE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F1A6C66-B58B-4A2A-B175-BE4CDF0A7F6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107315</xdr:rowOff>
    </xdr:from>
    <xdr:to>
      <xdr:col>85</xdr:col>
      <xdr:colOff>177800</xdr:colOff>
      <xdr:row>61</xdr:row>
      <xdr:rowOff>37465</xdr:rowOff>
    </xdr:to>
    <xdr:sp macro="" textlink="">
      <xdr:nvSpPr>
        <xdr:cNvPr id="647" name="楕円 646">
          <a:extLst>
            <a:ext uri="{FF2B5EF4-FFF2-40B4-BE49-F238E27FC236}">
              <a16:creationId xmlns:a16="http://schemas.microsoft.com/office/drawing/2014/main" id="{BE3DBC52-4D19-44D0-AF25-050344223ECF}"/>
            </a:ext>
          </a:extLst>
        </xdr:cNvPr>
        <xdr:cNvSpPr/>
      </xdr:nvSpPr>
      <xdr:spPr>
        <a:xfrm>
          <a:off x="162687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130192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568C677C-10EF-4076-AFA2-EB072F65E1E6}"/>
            </a:ext>
          </a:extLst>
        </xdr:cNvPr>
        <xdr:cNvSpPr txBox="1"/>
      </xdr:nvSpPr>
      <xdr:spPr>
        <a:xfrm>
          <a:off x="16357600" y="1024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133985</xdr:rowOff>
    </xdr:from>
    <xdr:to>
      <xdr:col>81</xdr:col>
      <xdr:colOff>101600</xdr:colOff>
      <xdr:row>61</xdr:row>
      <xdr:rowOff>64135</xdr:rowOff>
    </xdr:to>
    <xdr:sp macro="" textlink="">
      <xdr:nvSpPr>
        <xdr:cNvPr id="649" name="楕円 648">
          <a:extLst>
            <a:ext uri="{FF2B5EF4-FFF2-40B4-BE49-F238E27FC236}">
              <a16:creationId xmlns:a16="http://schemas.microsoft.com/office/drawing/2014/main" id="{9F3ED540-B44F-4D0F-99B6-9BC70889BB54}"/>
            </a:ext>
          </a:extLst>
        </xdr:cNvPr>
        <xdr:cNvSpPr/>
      </xdr:nvSpPr>
      <xdr:spPr>
        <a:xfrm>
          <a:off x="15430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158115</xdr:rowOff>
    </xdr:from>
    <xdr:to>
      <xdr:col>85</xdr:col>
      <xdr:colOff>127000</xdr:colOff>
      <xdr:row>61</xdr:row>
      <xdr:rowOff>13335</xdr:rowOff>
    </xdr:to>
    <xdr:cxnSp macro="">
      <xdr:nvCxnSpPr>
        <xdr:cNvPr id="650" name="直線コネクタ 649">
          <a:extLst>
            <a:ext uri="{FF2B5EF4-FFF2-40B4-BE49-F238E27FC236}">
              <a16:creationId xmlns:a16="http://schemas.microsoft.com/office/drawing/2014/main" id="{7BE38FD2-9B51-4D30-B6BD-3F2D83F69F5B}"/>
            </a:ext>
          </a:extLst>
        </xdr:cNvPr>
        <xdr:cNvCxnSpPr/>
      </xdr:nvCxnSpPr>
      <xdr:spPr>
        <a:xfrm flipV="1">
          <a:off x="15481300" y="1044511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126365</xdr:rowOff>
    </xdr:from>
    <xdr:to>
      <xdr:col>76</xdr:col>
      <xdr:colOff>165100</xdr:colOff>
      <xdr:row>61</xdr:row>
      <xdr:rowOff>56515</xdr:rowOff>
    </xdr:to>
    <xdr:sp macro="" textlink="">
      <xdr:nvSpPr>
        <xdr:cNvPr id="651" name="楕円 650">
          <a:extLst>
            <a:ext uri="{FF2B5EF4-FFF2-40B4-BE49-F238E27FC236}">
              <a16:creationId xmlns:a16="http://schemas.microsoft.com/office/drawing/2014/main" id="{0AF0ADEE-F35B-4D3C-84CB-48F7AA64DCB8}"/>
            </a:ext>
          </a:extLst>
        </xdr:cNvPr>
        <xdr:cNvSpPr/>
      </xdr:nvSpPr>
      <xdr:spPr>
        <a:xfrm>
          <a:off x="14541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xdr:rowOff>
    </xdr:from>
    <xdr:to>
      <xdr:col>81</xdr:col>
      <xdr:colOff>50800</xdr:colOff>
      <xdr:row>61</xdr:row>
      <xdr:rowOff>13335</xdr:rowOff>
    </xdr:to>
    <xdr:cxnSp macro="">
      <xdr:nvCxnSpPr>
        <xdr:cNvPr id="652" name="直線コネクタ 651">
          <a:extLst>
            <a:ext uri="{FF2B5EF4-FFF2-40B4-BE49-F238E27FC236}">
              <a16:creationId xmlns:a16="http://schemas.microsoft.com/office/drawing/2014/main" id="{695FCB8D-B5D3-4464-86B4-AE811FEA3C3B}"/>
            </a:ext>
          </a:extLst>
        </xdr:cNvPr>
        <xdr:cNvCxnSpPr/>
      </xdr:nvCxnSpPr>
      <xdr:spPr>
        <a:xfrm>
          <a:off x="14592300" y="104641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132080</xdr:rowOff>
    </xdr:from>
    <xdr:to>
      <xdr:col>72</xdr:col>
      <xdr:colOff>38100</xdr:colOff>
      <xdr:row>61</xdr:row>
      <xdr:rowOff>62230</xdr:rowOff>
    </xdr:to>
    <xdr:sp macro="" textlink="">
      <xdr:nvSpPr>
        <xdr:cNvPr id="653" name="楕円 652">
          <a:extLst>
            <a:ext uri="{FF2B5EF4-FFF2-40B4-BE49-F238E27FC236}">
              <a16:creationId xmlns:a16="http://schemas.microsoft.com/office/drawing/2014/main" id="{7443B909-ABFE-492B-9EB1-66D9E38C28F0}"/>
            </a:ext>
          </a:extLst>
        </xdr:cNvPr>
        <xdr:cNvSpPr/>
      </xdr:nvSpPr>
      <xdr:spPr>
        <a:xfrm>
          <a:off x="13652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xdr:rowOff>
    </xdr:from>
    <xdr:to>
      <xdr:col>76</xdr:col>
      <xdr:colOff>114300</xdr:colOff>
      <xdr:row>61</xdr:row>
      <xdr:rowOff>11430</xdr:rowOff>
    </xdr:to>
    <xdr:cxnSp macro="">
      <xdr:nvCxnSpPr>
        <xdr:cNvPr id="654" name="直線コネクタ 653">
          <a:extLst>
            <a:ext uri="{FF2B5EF4-FFF2-40B4-BE49-F238E27FC236}">
              <a16:creationId xmlns:a16="http://schemas.microsoft.com/office/drawing/2014/main" id="{4CFF57FD-70D2-437E-97FC-0CE2A6F7FFFA}"/>
            </a:ext>
          </a:extLst>
        </xdr:cNvPr>
        <xdr:cNvCxnSpPr/>
      </xdr:nvCxnSpPr>
      <xdr:spPr>
        <a:xfrm flipV="1">
          <a:off x="13703300" y="104641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111125</xdr:rowOff>
    </xdr:from>
    <xdr:to>
      <xdr:col>67</xdr:col>
      <xdr:colOff>101600</xdr:colOff>
      <xdr:row>61</xdr:row>
      <xdr:rowOff>41275</xdr:rowOff>
    </xdr:to>
    <xdr:sp macro="" textlink="">
      <xdr:nvSpPr>
        <xdr:cNvPr id="655" name="楕円 654">
          <a:extLst>
            <a:ext uri="{FF2B5EF4-FFF2-40B4-BE49-F238E27FC236}">
              <a16:creationId xmlns:a16="http://schemas.microsoft.com/office/drawing/2014/main" id="{79F02C28-18E3-4DEF-8A2D-214F0709E668}"/>
            </a:ext>
          </a:extLst>
        </xdr:cNvPr>
        <xdr:cNvSpPr/>
      </xdr:nvSpPr>
      <xdr:spPr>
        <a:xfrm>
          <a:off x="12763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161925</xdr:rowOff>
    </xdr:from>
    <xdr:to>
      <xdr:col>71</xdr:col>
      <xdr:colOff>177800</xdr:colOff>
      <xdr:row>61</xdr:row>
      <xdr:rowOff>11430</xdr:rowOff>
    </xdr:to>
    <xdr:cxnSp macro="">
      <xdr:nvCxnSpPr>
        <xdr:cNvPr id="656" name="直線コネクタ 655">
          <a:extLst>
            <a:ext uri="{FF2B5EF4-FFF2-40B4-BE49-F238E27FC236}">
              <a16:creationId xmlns:a16="http://schemas.microsoft.com/office/drawing/2014/main" id="{A294A550-5A0F-48F3-A8EA-A397FA4C039E}"/>
            </a:ext>
          </a:extLst>
        </xdr:cNvPr>
        <xdr:cNvCxnSpPr/>
      </xdr:nvCxnSpPr>
      <xdr:spPr>
        <a:xfrm>
          <a:off x="12814300" y="104489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657" name="n_1aveValue【学校施設】&#10;有形固定資産減価償却率">
          <a:extLst>
            <a:ext uri="{FF2B5EF4-FFF2-40B4-BE49-F238E27FC236}">
              <a16:creationId xmlns:a16="http://schemas.microsoft.com/office/drawing/2014/main" id="{3D269E90-C24E-4A28-AF8B-DABF0FD7CC7A}"/>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658" name="n_2aveValue【学校施設】&#10;有形固定資産減価償却率">
          <a:extLst>
            <a:ext uri="{FF2B5EF4-FFF2-40B4-BE49-F238E27FC236}">
              <a16:creationId xmlns:a16="http://schemas.microsoft.com/office/drawing/2014/main" id="{F7248940-1697-412F-BAD8-8CD7D02A2478}"/>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659" name="n_3aveValue【学校施設】&#10;有形固定資産減価償却率">
          <a:extLst>
            <a:ext uri="{FF2B5EF4-FFF2-40B4-BE49-F238E27FC236}">
              <a16:creationId xmlns:a16="http://schemas.microsoft.com/office/drawing/2014/main" id="{1397F2C9-B6CF-474F-A632-787416529EE4}"/>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660" name="n_4aveValue【学校施設】&#10;有形固定資産減価償却率">
          <a:extLst>
            <a:ext uri="{FF2B5EF4-FFF2-40B4-BE49-F238E27FC236}">
              <a16:creationId xmlns:a16="http://schemas.microsoft.com/office/drawing/2014/main" id="{80D0126B-C7B1-4A33-9AA0-97AA7411AA68}"/>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55262</xdr:rowOff>
    </xdr:from>
    <xdr:ext cx="405111" cy="259045"/>
    <xdr:sp macro="" textlink="">
      <xdr:nvSpPr>
        <xdr:cNvPr id="661" name="n_1mainValue【学校施設】&#10;有形固定資産減価償却率">
          <a:extLst>
            <a:ext uri="{FF2B5EF4-FFF2-40B4-BE49-F238E27FC236}">
              <a16:creationId xmlns:a16="http://schemas.microsoft.com/office/drawing/2014/main" id="{B8ADF9F8-8423-4DAE-8401-CC1FCF53E6E9}"/>
            </a:ext>
          </a:extLst>
        </xdr:cNvPr>
        <xdr:cNvSpPr txBox="1"/>
      </xdr:nvSpPr>
      <xdr:spPr>
        <a:xfrm>
          <a:off x="152660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47642</xdr:rowOff>
    </xdr:from>
    <xdr:ext cx="405111" cy="259045"/>
    <xdr:sp macro="" textlink="">
      <xdr:nvSpPr>
        <xdr:cNvPr id="662" name="n_2mainValue【学校施設】&#10;有形固定資産減価償却率">
          <a:extLst>
            <a:ext uri="{FF2B5EF4-FFF2-40B4-BE49-F238E27FC236}">
              <a16:creationId xmlns:a16="http://schemas.microsoft.com/office/drawing/2014/main" id="{D85D7196-CDBD-4E88-8475-AA9322C26BD8}"/>
            </a:ext>
          </a:extLst>
        </xdr:cNvPr>
        <xdr:cNvSpPr txBox="1"/>
      </xdr:nvSpPr>
      <xdr:spPr>
        <a:xfrm>
          <a:off x="14389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53357</xdr:rowOff>
    </xdr:from>
    <xdr:ext cx="405111" cy="259045"/>
    <xdr:sp macro="" textlink="">
      <xdr:nvSpPr>
        <xdr:cNvPr id="663" name="n_3mainValue【学校施設】&#10;有形固定資産減価償却率">
          <a:extLst>
            <a:ext uri="{FF2B5EF4-FFF2-40B4-BE49-F238E27FC236}">
              <a16:creationId xmlns:a16="http://schemas.microsoft.com/office/drawing/2014/main" id="{F01790E5-3880-4D85-AD9E-459796F8C17F}"/>
            </a:ext>
          </a:extLst>
        </xdr:cNvPr>
        <xdr:cNvSpPr txBox="1"/>
      </xdr:nvSpPr>
      <xdr:spPr>
        <a:xfrm>
          <a:off x="13500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32402</xdr:rowOff>
    </xdr:from>
    <xdr:ext cx="405111" cy="259045"/>
    <xdr:sp macro="" textlink="">
      <xdr:nvSpPr>
        <xdr:cNvPr id="664" name="n_4mainValue【学校施設】&#10;有形固定資産減価償却率">
          <a:extLst>
            <a:ext uri="{FF2B5EF4-FFF2-40B4-BE49-F238E27FC236}">
              <a16:creationId xmlns:a16="http://schemas.microsoft.com/office/drawing/2014/main" id="{1488A026-920B-47CB-A263-B1C640E721FF}"/>
            </a:ext>
          </a:extLst>
        </xdr:cNvPr>
        <xdr:cNvSpPr txBox="1"/>
      </xdr:nvSpPr>
      <xdr:spPr>
        <a:xfrm>
          <a:off x="12611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E72C4D1F-81AE-4BB2-B7A3-C0CD191023E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27053CB3-7D7A-4738-B682-D97F7178C6E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D5A372EF-37C9-4606-B32B-D002AF1FBB0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D6F7B339-1CFD-496D-BE4C-232D39DB81E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B62DD4CE-8729-4030-B325-59862B4B239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02E7D54-A139-45D9-B042-2CC375BE314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C1686522-5CDF-4A99-9CE4-58F80DBED08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E816CD3A-5BD4-4CCA-B6FD-D6AD5643815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FF8AEBA9-F18D-4ED3-B15B-D8822B1C1F6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3CBE13AD-2A2D-4F39-BD38-3BBDD01D01F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6612122D-5361-4171-9181-420A023937B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1A7D6E97-EF6E-4FBE-B870-495A86A5039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9C25D701-3478-4BF7-935B-E21FDD16BBF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A5FAF467-273B-4B34-88F5-2234A6DDC85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3C3ABBAB-DEA0-4508-A03E-239C27CBD9B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F7E0DFDD-B981-4C55-AEFC-83423898C97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5E56D2CB-AFFD-405E-A84E-F8233AA4346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1AEBA067-DB87-4383-9BD8-F347C8D0E7F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AD418DD-0C9C-4C92-A02C-EBE0BE6BEC1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4470F400-46BC-412D-AB71-6EF2FD8DF05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271E0726-1272-4E4E-972D-F44A7836A62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3BACEC92-CC19-4861-9225-0720E2017D6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9461785F-B3F3-40AC-A0A0-FB7B9A1A725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7BC5934-CB4F-492E-BE94-F4526F58630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E79D45E6-0152-4959-A42F-B19585366FF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DDB3C46B-7970-4FEC-A9E7-5A497454449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65475748-00E9-46EE-AFCF-AA4676504423}"/>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a:extLst>
            <a:ext uri="{FF2B5EF4-FFF2-40B4-BE49-F238E27FC236}">
              <a16:creationId xmlns:a16="http://schemas.microsoft.com/office/drawing/2014/main" id="{321675BA-E1A8-408E-AB64-71CAE42F964D}"/>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56BBC738-5324-430A-9557-500C03F97D52}"/>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a:extLst>
            <a:ext uri="{FF2B5EF4-FFF2-40B4-BE49-F238E27FC236}">
              <a16:creationId xmlns:a16="http://schemas.microsoft.com/office/drawing/2014/main" id="{8F6AE409-D28B-43F5-9F14-779CB0F184FF}"/>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a:extLst>
            <a:ext uri="{FF2B5EF4-FFF2-40B4-BE49-F238E27FC236}">
              <a16:creationId xmlns:a16="http://schemas.microsoft.com/office/drawing/2014/main" id="{54978D16-1CEF-4AFE-835D-EC2C266FFC87}"/>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696" name="【学校施設】&#10;一人当たり面積平均値テキスト">
          <a:extLst>
            <a:ext uri="{FF2B5EF4-FFF2-40B4-BE49-F238E27FC236}">
              <a16:creationId xmlns:a16="http://schemas.microsoft.com/office/drawing/2014/main" id="{96350BEE-6BB4-4869-B3AA-59D9D853C0CA}"/>
            </a:ext>
          </a:extLst>
        </xdr:cNvPr>
        <xdr:cNvSpPr txBox="1"/>
      </xdr:nvSpPr>
      <xdr:spPr>
        <a:xfrm>
          <a:off x="22199600" y="1038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a:extLst>
            <a:ext uri="{FF2B5EF4-FFF2-40B4-BE49-F238E27FC236}">
              <a16:creationId xmlns:a16="http://schemas.microsoft.com/office/drawing/2014/main" id="{35F0CC20-023B-42F6-93E1-3BEF973F7856}"/>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a:extLst>
            <a:ext uri="{FF2B5EF4-FFF2-40B4-BE49-F238E27FC236}">
              <a16:creationId xmlns:a16="http://schemas.microsoft.com/office/drawing/2014/main" id="{FE196F51-E916-4EFE-9336-D0FD066C465D}"/>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a:extLst>
            <a:ext uri="{FF2B5EF4-FFF2-40B4-BE49-F238E27FC236}">
              <a16:creationId xmlns:a16="http://schemas.microsoft.com/office/drawing/2014/main" id="{9A014AB1-245D-4F39-AD2A-AB54B96317FA}"/>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a:extLst>
            <a:ext uri="{FF2B5EF4-FFF2-40B4-BE49-F238E27FC236}">
              <a16:creationId xmlns:a16="http://schemas.microsoft.com/office/drawing/2014/main" id="{A67D384E-5D37-4245-960C-6A85BAFFCE6B}"/>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a:extLst>
            <a:ext uri="{FF2B5EF4-FFF2-40B4-BE49-F238E27FC236}">
              <a16:creationId xmlns:a16="http://schemas.microsoft.com/office/drawing/2014/main" id="{4162300D-19AB-4B0B-90AD-661720A2CCA7}"/>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C138E00-959E-4294-A5C2-0DCB57898EE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E8675043-FFC1-4DCF-8C80-65C45AAECBC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A77352F2-1E2F-41B9-BA42-E4F30875E4A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C908C86-FB54-4BCB-B9A0-5679B492883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692438AB-67AA-44B5-8B5F-2205E4DBBE4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145687</xdr:rowOff>
    </xdr:from>
    <xdr:to>
      <xdr:col>116</xdr:col>
      <xdr:colOff>114300</xdr:colOff>
      <xdr:row>62</xdr:row>
      <xdr:rowOff>75837</xdr:rowOff>
    </xdr:to>
    <xdr:sp macro="" textlink="">
      <xdr:nvSpPr>
        <xdr:cNvPr id="707" name="楕円 706">
          <a:extLst>
            <a:ext uri="{FF2B5EF4-FFF2-40B4-BE49-F238E27FC236}">
              <a16:creationId xmlns:a16="http://schemas.microsoft.com/office/drawing/2014/main" id="{8F882504-9D19-4F62-A249-64E26AE2812B}"/>
            </a:ext>
          </a:extLst>
        </xdr:cNvPr>
        <xdr:cNvSpPr/>
      </xdr:nvSpPr>
      <xdr:spPr>
        <a:xfrm>
          <a:off x="22110700" y="1060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124114</xdr:rowOff>
    </xdr:from>
    <xdr:ext cx="469744" cy="259045"/>
    <xdr:sp macro="" textlink="">
      <xdr:nvSpPr>
        <xdr:cNvPr id="708" name="【学校施設】&#10;一人当たり面積該当値テキスト">
          <a:extLst>
            <a:ext uri="{FF2B5EF4-FFF2-40B4-BE49-F238E27FC236}">
              <a16:creationId xmlns:a16="http://schemas.microsoft.com/office/drawing/2014/main" id="{2DB3B9DE-F533-4E2F-87F9-6C0E475C701A}"/>
            </a:ext>
          </a:extLst>
        </xdr:cNvPr>
        <xdr:cNvSpPr txBox="1"/>
      </xdr:nvSpPr>
      <xdr:spPr>
        <a:xfrm>
          <a:off x="22199600" y="1058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167459</xdr:rowOff>
    </xdr:from>
    <xdr:to>
      <xdr:col>112</xdr:col>
      <xdr:colOff>38100</xdr:colOff>
      <xdr:row>62</xdr:row>
      <xdr:rowOff>97609</xdr:rowOff>
    </xdr:to>
    <xdr:sp macro="" textlink="">
      <xdr:nvSpPr>
        <xdr:cNvPr id="709" name="楕円 708">
          <a:extLst>
            <a:ext uri="{FF2B5EF4-FFF2-40B4-BE49-F238E27FC236}">
              <a16:creationId xmlns:a16="http://schemas.microsoft.com/office/drawing/2014/main" id="{E352C7F5-08D0-4193-AAF1-9BF1ACA59BDE}"/>
            </a:ext>
          </a:extLst>
        </xdr:cNvPr>
        <xdr:cNvSpPr/>
      </xdr:nvSpPr>
      <xdr:spPr>
        <a:xfrm>
          <a:off x="21272500" y="1062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25037</xdr:rowOff>
    </xdr:from>
    <xdr:to>
      <xdr:col>116</xdr:col>
      <xdr:colOff>63500</xdr:colOff>
      <xdr:row>62</xdr:row>
      <xdr:rowOff>46809</xdr:rowOff>
    </xdr:to>
    <xdr:cxnSp macro="">
      <xdr:nvCxnSpPr>
        <xdr:cNvPr id="710" name="直線コネクタ 709">
          <a:extLst>
            <a:ext uri="{FF2B5EF4-FFF2-40B4-BE49-F238E27FC236}">
              <a16:creationId xmlns:a16="http://schemas.microsoft.com/office/drawing/2014/main" id="{7D5C6BAF-E44D-43B2-A0AB-EC658B96FF1F}"/>
            </a:ext>
          </a:extLst>
        </xdr:cNvPr>
        <xdr:cNvCxnSpPr/>
      </xdr:nvCxnSpPr>
      <xdr:spPr>
        <a:xfrm flipV="1">
          <a:off x="21323300" y="10654937"/>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xdr:rowOff>
    </xdr:from>
    <xdr:to>
      <xdr:col>107</xdr:col>
      <xdr:colOff>101600</xdr:colOff>
      <xdr:row>62</xdr:row>
      <xdr:rowOff>103051</xdr:rowOff>
    </xdr:to>
    <xdr:sp macro="" textlink="">
      <xdr:nvSpPr>
        <xdr:cNvPr id="711" name="楕円 710">
          <a:extLst>
            <a:ext uri="{FF2B5EF4-FFF2-40B4-BE49-F238E27FC236}">
              <a16:creationId xmlns:a16="http://schemas.microsoft.com/office/drawing/2014/main" id="{A099DB09-3042-4ADD-8894-5BD6697ABA91}"/>
            </a:ext>
          </a:extLst>
        </xdr:cNvPr>
        <xdr:cNvSpPr/>
      </xdr:nvSpPr>
      <xdr:spPr>
        <a:xfrm>
          <a:off x="20383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46809</xdr:rowOff>
    </xdr:from>
    <xdr:to>
      <xdr:col>111</xdr:col>
      <xdr:colOff>177800</xdr:colOff>
      <xdr:row>62</xdr:row>
      <xdr:rowOff>52251</xdr:rowOff>
    </xdr:to>
    <xdr:cxnSp macro="">
      <xdr:nvCxnSpPr>
        <xdr:cNvPr id="712" name="直線コネクタ 711">
          <a:extLst>
            <a:ext uri="{FF2B5EF4-FFF2-40B4-BE49-F238E27FC236}">
              <a16:creationId xmlns:a16="http://schemas.microsoft.com/office/drawing/2014/main" id="{8651887C-CF41-463E-A111-CDE29660EF07}"/>
            </a:ext>
          </a:extLst>
        </xdr:cNvPr>
        <xdr:cNvCxnSpPr/>
      </xdr:nvCxnSpPr>
      <xdr:spPr>
        <a:xfrm flipV="1">
          <a:off x="20434300" y="10676709"/>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12337</xdr:rowOff>
    </xdr:from>
    <xdr:to>
      <xdr:col>102</xdr:col>
      <xdr:colOff>165100</xdr:colOff>
      <xdr:row>62</xdr:row>
      <xdr:rowOff>113937</xdr:rowOff>
    </xdr:to>
    <xdr:sp macro="" textlink="">
      <xdr:nvSpPr>
        <xdr:cNvPr id="713" name="楕円 712">
          <a:extLst>
            <a:ext uri="{FF2B5EF4-FFF2-40B4-BE49-F238E27FC236}">
              <a16:creationId xmlns:a16="http://schemas.microsoft.com/office/drawing/2014/main" id="{715E9338-B2D6-4C5F-B92F-03F75C23FA1A}"/>
            </a:ext>
          </a:extLst>
        </xdr:cNvPr>
        <xdr:cNvSpPr/>
      </xdr:nvSpPr>
      <xdr:spPr>
        <a:xfrm>
          <a:off x="19494500" y="1064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52251</xdr:rowOff>
    </xdr:from>
    <xdr:to>
      <xdr:col>107</xdr:col>
      <xdr:colOff>50800</xdr:colOff>
      <xdr:row>62</xdr:row>
      <xdr:rowOff>63137</xdr:rowOff>
    </xdr:to>
    <xdr:cxnSp macro="">
      <xdr:nvCxnSpPr>
        <xdr:cNvPr id="714" name="直線コネクタ 713">
          <a:extLst>
            <a:ext uri="{FF2B5EF4-FFF2-40B4-BE49-F238E27FC236}">
              <a16:creationId xmlns:a16="http://schemas.microsoft.com/office/drawing/2014/main" id="{38194F78-E6E9-47E2-A2A9-416ABD452CB5}"/>
            </a:ext>
          </a:extLst>
        </xdr:cNvPr>
        <xdr:cNvCxnSpPr/>
      </xdr:nvCxnSpPr>
      <xdr:spPr>
        <a:xfrm flipV="1">
          <a:off x="19545300" y="1068215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6894</xdr:rowOff>
    </xdr:from>
    <xdr:to>
      <xdr:col>98</xdr:col>
      <xdr:colOff>38100</xdr:colOff>
      <xdr:row>62</xdr:row>
      <xdr:rowOff>108494</xdr:rowOff>
    </xdr:to>
    <xdr:sp macro="" textlink="">
      <xdr:nvSpPr>
        <xdr:cNvPr id="715" name="楕円 714">
          <a:extLst>
            <a:ext uri="{FF2B5EF4-FFF2-40B4-BE49-F238E27FC236}">
              <a16:creationId xmlns:a16="http://schemas.microsoft.com/office/drawing/2014/main" id="{1B66C3C4-2238-4BE4-89D1-7A4ACB2EB4EC}"/>
            </a:ext>
          </a:extLst>
        </xdr:cNvPr>
        <xdr:cNvSpPr/>
      </xdr:nvSpPr>
      <xdr:spPr>
        <a:xfrm>
          <a:off x="18605500" y="1063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57694</xdr:rowOff>
    </xdr:from>
    <xdr:to>
      <xdr:col>102</xdr:col>
      <xdr:colOff>114300</xdr:colOff>
      <xdr:row>62</xdr:row>
      <xdr:rowOff>63137</xdr:rowOff>
    </xdr:to>
    <xdr:cxnSp macro="">
      <xdr:nvCxnSpPr>
        <xdr:cNvPr id="716" name="直線コネクタ 715">
          <a:extLst>
            <a:ext uri="{FF2B5EF4-FFF2-40B4-BE49-F238E27FC236}">
              <a16:creationId xmlns:a16="http://schemas.microsoft.com/office/drawing/2014/main" id="{6CE51E91-0134-427A-864B-C6C787336B62}"/>
            </a:ext>
          </a:extLst>
        </xdr:cNvPr>
        <xdr:cNvCxnSpPr/>
      </xdr:nvCxnSpPr>
      <xdr:spPr>
        <a:xfrm>
          <a:off x="18656300" y="10687594"/>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717" name="n_1aveValue【学校施設】&#10;一人当たり面積">
          <a:extLst>
            <a:ext uri="{FF2B5EF4-FFF2-40B4-BE49-F238E27FC236}">
              <a16:creationId xmlns:a16="http://schemas.microsoft.com/office/drawing/2014/main" id="{7147777C-FCC8-4291-9FBD-8E74C2262158}"/>
            </a:ext>
          </a:extLst>
        </xdr:cNvPr>
        <xdr:cNvSpPr txBox="1"/>
      </xdr:nvSpPr>
      <xdr:spPr>
        <a:xfrm>
          <a:off x="21075727" y="1034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718" name="n_2aveValue【学校施設】&#10;一人当たり面積">
          <a:extLst>
            <a:ext uri="{FF2B5EF4-FFF2-40B4-BE49-F238E27FC236}">
              <a16:creationId xmlns:a16="http://schemas.microsoft.com/office/drawing/2014/main" id="{F075260D-0263-4112-93BF-B6E3613D8BCC}"/>
            </a:ext>
          </a:extLst>
        </xdr:cNvPr>
        <xdr:cNvSpPr txBox="1"/>
      </xdr:nvSpPr>
      <xdr:spPr>
        <a:xfrm>
          <a:off x="20199427" y="1034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719" name="n_3aveValue【学校施設】&#10;一人当たり面積">
          <a:extLst>
            <a:ext uri="{FF2B5EF4-FFF2-40B4-BE49-F238E27FC236}">
              <a16:creationId xmlns:a16="http://schemas.microsoft.com/office/drawing/2014/main" id="{CAC371CD-5D03-4A10-B173-2162C7A5D60A}"/>
            </a:ext>
          </a:extLst>
        </xdr:cNvPr>
        <xdr:cNvSpPr txBox="1"/>
      </xdr:nvSpPr>
      <xdr:spPr>
        <a:xfrm>
          <a:off x="19310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720" name="n_4aveValue【学校施設】&#10;一人当たり面積">
          <a:extLst>
            <a:ext uri="{FF2B5EF4-FFF2-40B4-BE49-F238E27FC236}">
              <a16:creationId xmlns:a16="http://schemas.microsoft.com/office/drawing/2014/main" id="{648FC059-6610-4D27-B082-C2D3D2A657AC}"/>
            </a:ext>
          </a:extLst>
        </xdr:cNvPr>
        <xdr:cNvSpPr txBox="1"/>
      </xdr:nvSpPr>
      <xdr:spPr>
        <a:xfrm>
          <a:off x="18421427" y="1037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88736</xdr:rowOff>
    </xdr:from>
    <xdr:ext cx="469744" cy="259045"/>
    <xdr:sp macro="" textlink="">
      <xdr:nvSpPr>
        <xdr:cNvPr id="721" name="n_1mainValue【学校施設】&#10;一人当たり面積">
          <a:extLst>
            <a:ext uri="{FF2B5EF4-FFF2-40B4-BE49-F238E27FC236}">
              <a16:creationId xmlns:a16="http://schemas.microsoft.com/office/drawing/2014/main" id="{BE9C7442-899E-4015-82A9-AABD1117D33A}"/>
            </a:ext>
          </a:extLst>
        </xdr:cNvPr>
        <xdr:cNvSpPr txBox="1"/>
      </xdr:nvSpPr>
      <xdr:spPr>
        <a:xfrm>
          <a:off x="21075727" y="1071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94178</xdr:rowOff>
    </xdr:from>
    <xdr:ext cx="469744" cy="259045"/>
    <xdr:sp macro="" textlink="">
      <xdr:nvSpPr>
        <xdr:cNvPr id="722" name="n_2mainValue【学校施設】&#10;一人当たり面積">
          <a:extLst>
            <a:ext uri="{FF2B5EF4-FFF2-40B4-BE49-F238E27FC236}">
              <a16:creationId xmlns:a16="http://schemas.microsoft.com/office/drawing/2014/main" id="{23A695F4-5F38-45CF-8A50-DC8151B29D5E}"/>
            </a:ext>
          </a:extLst>
        </xdr:cNvPr>
        <xdr:cNvSpPr txBox="1"/>
      </xdr:nvSpPr>
      <xdr:spPr>
        <a:xfrm>
          <a:off x="20199427" y="1072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105064</xdr:rowOff>
    </xdr:from>
    <xdr:ext cx="469744" cy="259045"/>
    <xdr:sp macro="" textlink="">
      <xdr:nvSpPr>
        <xdr:cNvPr id="723" name="n_3mainValue【学校施設】&#10;一人当たり面積">
          <a:extLst>
            <a:ext uri="{FF2B5EF4-FFF2-40B4-BE49-F238E27FC236}">
              <a16:creationId xmlns:a16="http://schemas.microsoft.com/office/drawing/2014/main" id="{B7C6580B-F6A4-482D-960D-87325C4F3C0E}"/>
            </a:ext>
          </a:extLst>
        </xdr:cNvPr>
        <xdr:cNvSpPr txBox="1"/>
      </xdr:nvSpPr>
      <xdr:spPr>
        <a:xfrm>
          <a:off x="19310427" y="1073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99621</xdr:rowOff>
    </xdr:from>
    <xdr:ext cx="469744" cy="259045"/>
    <xdr:sp macro="" textlink="">
      <xdr:nvSpPr>
        <xdr:cNvPr id="724" name="n_4mainValue【学校施設】&#10;一人当たり面積">
          <a:extLst>
            <a:ext uri="{FF2B5EF4-FFF2-40B4-BE49-F238E27FC236}">
              <a16:creationId xmlns:a16="http://schemas.microsoft.com/office/drawing/2014/main" id="{E6007055-5061-452E-9DFE-AFCC393F7305}"/>
            </a:ext>
          </a:extLst>
        </xdr:cNvPr>
        <xdr:cNvSpPr txBox="1"/>
      </xdr:nvSpPr>
      <xdr:spPr>
        <a:xfrm>
          <a:off x="18421427" y="1072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AF56AE84-90CA-48CF-8D47-876E5CF7E54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56A756BB-15DE-40CF-946F-6A2300BD3CA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495ED07C-1F67-401C-AA4E-359D7B69F95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FCEDF744-3582-4325-84F5-CB9AEAAC3FF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2C829200-EE3F-4047-8F59-08EC1BF28FD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7557A79-ACE6-43B7-B6A4-1BA42045D86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D322288D-0598-4DC8-876F-23E52D86EE6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4C41E794-E95A-4B09-9BD8-F43DA654242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33315574-FA1A-4E90-87E8-26590208B08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8FE91AD3-8449-4BB5-BA0F-D5FA440E9B9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677E7AE5-9BAB-4AE2-A56D-328812D5C0A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A1D1B6CB-B858-4F02-A261-217B83A0D41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D1E195F8-98D0-406B-9DC8-5E117E5C3B9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9001A7E4-3A34-4939-9AD4-568D9526150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725E4E75-A4AE-40CD-8684-1463EAF8D6A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7E5DC15D-D5CC-4E2A-87DB-93162FC4FC5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FDA89DC1-B8B8-47B3-A183-AC2E21CFA7E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FD18ABB7-06A9-4E5D-829F-60D57FC76BB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6A22BC3D-77C2-4D20-AABD-BA9C1AE5E60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E05BAA5C-F366-400A-9C5E-B61C4B11D79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2C0FFAED-D398-46AC-95C7-AD45F96C08A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E872B4AA-74EC-4D16-BB7C-3AAAFE23E51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147CFE7B-61BA-47B1-A5B1-FAC0BA3E505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AE3D9C63-F333-4A29-B8AF-BE2DC36AE79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53F5762D-D70A-4245-A123-2DDD9F012523}"/>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a:extLst>
            <a:ext uri="{FF2B5EF4-FFF2-40B4-BE49-F238E27FC236}">
              <a16:creationId xmlns:a16="http://schemas.microsoft.com/office/drawing/2014/main" id="{4AD88932-E3DE-417C-9B0F-1A9B5BAA7392}"/>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5A79C50B-0A5D-421F-B275-9117EDAF1B7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a:extLst>
            <a:ext uri="{FF2B5EF4-FFF2-40B4-BE49-F238E27FC236}">
              <a16:creationId xmlns:a16="http://schemas.microsoft.com/office/drawing/2014/main" id="{0738C37C-C4EB-4ED7-BCEE-07C2C3943DFB}"/>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a:extLst>
            <a:ext uri="{FF2B5EF4-FFF2-40B4-BE49-F238E27FC236}">
              <a16:creationId xmlns:a16="http://schemas.microsoft.com/office/drawing/2014/main" id="{ED7BFB8E-304C-44E1-9B12-A01B56742C89}"/>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754" name="【児童館】&#10;有形固定資産減価償却率平均値テキスト">
          <a:extLst>
            <a:ext uri="{FF2B5EF4-FFF2-40B4-BE49-F238E27FC236}">
              <a16:creationId xmlns:a16="http://schemas.microsoft.com/office/drawing/2014/main" id="{B3EAB042-A8DF-40AA-8261-ECF52A1480B4}"/>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a:extLst>
            <a:ext uri="{FF2B5EF4-FFF2-40B4-BE49-F238E27FC236}">
              <a16:creationId xmlns:a16="http://schemas.microsoft.com/office/drawing/2014/main" id="{8B8C0E34-864A-4E08-A3A5-6F5B72BF89D2}"/>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4F82CE6F-992B-43B9-B3DF-6B859BDC85EF}"/>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a:extLst>
            <a:ext uri="{FF2B5EF4-FFF2-40B4-BE49-F238E27FC236}">
              <a16:creationId xmlns:a16="http://schemas.microsoft.com/office/drawing/2014/main" id="{564A02B4-4ED3-48C3-8C9E-6B8FB702D002}"/>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ED048627-9B38-4E24-8517-F84A585DB47E}"/>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C700560A-6CE7-40B3-BEF3-E3D5AAC5E5F8}"/>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121040ED-97AC-4C65-9787-1E5D20DB919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99EB515-D1F1-4B5E-A3E5-DDA88E603FE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DA473DD-D8B6-4488-9A85-78FF3E985D1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680A09D-D0D5-4076-A653-B334178D129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72D5B50A-58C2-4C19-BB80-833D53D6FD1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162561</xdr:rowOff>
    </xdr:from>
    <xdr:to>
      <xdr:col>85</xdr:col>
      <xdr:colOff>177800</xdr:colOff>
      <xdr:row>85</xdr:row>
      <xdr:rowOff>92711</xdr:rowOff>
    </xdr:to>
    <xdr:sp macro="" textlink="">
      <xdr:nvSpPr>
        <xdr:cNvPr id="765" name="楕円 764">
          <a:extLst>
            <a:ext uri="{FF2B5EF4-FFF2-40B4-BE49-F238E27FC236}">
              <a16:creationId xmlns:a16="http://schemas.microsoft.com/office/drawing/2014/main" id="{A1DC56F9-5703-4D7A-A1FD-51471ACCC46E}"/>
            </a:ext>
          </a:extLst>
        </xdr:cNvPr>
        <xdr:cNvSpPr/>
      </xdr:nvSpPr>
      <xdr:spPr>
        <a:xfrm>
          <a:off x="162687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140988</xdr:rowOff>
    </xdr:from>
    <xdr:ext cx="405111" cy="259045"/>
    <xdr:sp macro="" textlink="">
      <xdr:nvSpPr>
        <xdr:cNvPr id="766" name="【児童館】&#10;有形固定資産減価償却率該当値テキスト">
          <a:extLst>
            <a:ext uri="{FF2B5EF4-FFF2-40B4-BE49-F238E27FC236}">
              <a16:creationId xmlns:a16="http://schemas.microsoft.com/office/drawing/2014/main" id="{E5182A77-D956-4A58-90D6-1CCCA01ABF9F}"/>
            </a:ext>
          </a:extLst>
        </xdr:cNvPr>
        <xdr:cNvSpPr txBox="1"/>
      </xdr:nvSpPr>
      <xdr:spPr>
        <a:xfrm>
          <a:off x="16357600" y="1454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636</xdr:rowOff>
    </xdr:from>
    <xdr:to>
      <xdr:col>81</xdr:col>
      <xdr:colOff>101600</xdr:colOff>
      <xdr:row>85</xdr:row>
      <xdr:rowOff>102236</xdr:rowOff>
    </xdr:to>
    <xdr:sp macro="" textlink="">
      <xdr:nvSpPr>
        <xdr:cNvPr id="767" name="楕円 766">
          <a:extLst>
            <a:ext uri="{FF2B5EF4-FFF2-40B4-BE49-F238E27FC236}">
              <a16:creationId xmlns:a16="http://schemas.microsoft.com/office/drawing/2014/main" id="{BEAC044E-3705-4C63-BC5D-65BB3499DE1B}"/>
            </a:ext>
          </a:extLst>
        </xdr:cNvPr>
        <xdr:cNvSpPr/>
      </xdr:nvSpPr>
      <xdr:spPr>
        <a:xfrm>
          <a:off x="15430500" y="1457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41911</xdr:rowOff>
    </xdr:from>
    <xdr:to>
      <xdr:col>85</xdr:col>
      <xdr:colOff>127000</xdr:colOff>
      <xdr:row>85</xdr:row>
      <xdr:rowOff>51436</xdr:rowOff>
    </xdr:to>
    <xdr:cxnSp macro="">
      <xdr:nvCxnSpPr>
        <xdr:cNvPr id="768" name="直線コネクタ 767">
          <a:extLst>
            <a:ext uri="{FF2B5EF4-FFF2-40B4-BE49-F238E27FC236}">
              <a16:creationId xmlns:a16="http://schemas.microsoft.com/office/drawing/2014/main" id="{5845D853-0F06-438D-9722-9CBADF5458E4}"/>
            </a:ext>
          </a:extLst>
        </xdr:cNvPr>
        <xdr:cNvCxnSpPr/>
      </xdr:nvCxnSpPr>
      <xdr:spPr>
        <a:xfrm flipV="1">
          <a:off x="15481300" y="14615161"/>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124461</xdr:rowOff>
    </xdr:from>
    <xdr:to>
      <xdr:col>76</xdr:col>
      <xdr:colOff>165100</xdr:colOff>
      <xdr:row>85</xdr:row>
      <xdr:rowOff>54611</xdr:rowOff>
    </xdr:to>
    <xdr:sp macro="" textlink="">
      <xdr:nvSpPr>
        <xdr:cNvPr id="769" name="楕円 768">
          <a:extLst>
            <a:ext uri="{FF2B5EF4-FFF2-40B4-BE49-F238E27FC236}">
              <a16:creationId xmlns:a16="http://schemas.microsoft.com/office/drawing/2014/main" id="{FC38F0BE-A99A-46BD-9924-72F1A902CC68}"/>
            </a:ext>
          </a:extLst>
        </xdr:cNvPr>
        <xdr:cNvSpPr/>
      </xdr:nvSpPr>
      <xdr:spPr>
        <a:xfrm>
          <a:off x="14541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3811</xdr:rowOff>
    </xdr:from>
    <xdr:to>
      <xdr:col>81</xdr:col>
      <xdr:colOff>50800</xdr:colOff>
      <xdr:row>85</xdr:row>
      <xdr:rowOff>51436</xdr:rowOff>
    </xdr:to>
    <xdr:cxnSp macro="">
      <xdr:nvCxnSpPr>
        <xdr:cNvPr id="770" name="直線コネクタ 769">
          <a:extLst>
            <a:ext uri="{FF2B5EF4-FFF2-40B4-BE49-F238E27FC236}">
              <a16:creationId xmlns:a16="http://schemas.microsoft.com/office/drawing/2014/main" id="{79137FC7-2145-4303-99E7-9C8035B305A5}"/>
            </a:ext>
          </a:extLst>
        </xdr:cNvPr>
        <xdr:cNvCxnSpPr/>
      </xdr:nvCxnSpPr>
      <xdr:spPr>
        <a:xfrm>
          <a:off x="14592300" y="1457706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74930</xdr:rowOff>
    </xdr:from>
    <xdr:to>
      <xdr:col>72</xdr:col>
      <xdr:colOff>38100</xdr:colOff>
      <xdr:row>85</xdr:row>
      <xdr:rowOff>5080</xdr:rowOff>
    </xdr:to>
    <xdr:sp macro="" textlink="">
      <xdr:nvSpPr>
        <xdr:cNvPr id="771" name="楕円 770">
          <a:extLst>
            <a:ext uri="{FF2B5EF4-FFF2-40B4-BE49-F238E27FC236}">
              <a16:creationId xmlns:a16="http://schemas.microsoft.com/office/drawing/2014/main" id="{764829E6-EA76-4279-A9FD-44D9629B4C55}"/>
            </a:ext>
          </a:extLst>
        </xdr:cNvPr>
        <xdr:cNvSpPr/>
      </xdr:nvSpPr>
      <xdr:spPr>
        <a:xfrm>
          <a:off x="13652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125730</xdr:rowOff>
    </xdr:from>
    <xdr:to>
      <xdr:col>76</xdr:col>
      <xdr:colOff>114300</xdr:colOff>
      <xdr:row>85</xdr:row>
      <xdr:rowOff>3811</xdr:rowOff>
    </xdr:to>
    <xdr:cxnSp macro="">
      <xdr:nvCxnSpPr>
        <xdr:cNvPr id="772" name="直線コネクタ 771">
          <a:extLst>
            <a:ext uri="{FF2B5EF4-FFF2-40B4-BE49-F238E27FC236}">
              <a16:creationId xmlns:a16="http://schemas.microsoft.com/office/drawing/2014/main" id="{57D90B6D-FE26-422A-B300-D56CDD52AFED}"/>
            </a:ext>
          </a:extLst>
        </xdr:cNvPr>
        <xdr:cNvCxnSpPr/>
      </xdr:nvCxnSpPr>
      <xdr:spPr>
        <a:xfrm>
          <a:off x="13703300" y="145275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15875</xdr:rowOff>
    </xdr:from>
    <xdr:to>
      <xdr:col>67</xdr:col>
      <xdr:colOff>101600</xdr:colOff>
      <xdr:row>84</xdr:row>
      <xdr:rowOff>117475</xdr:rowOff>
    </xdr:to>
    <xdr:sp macro="" textlink="">
      <xdr:nvSpPr>
        <xdr:cNvPr id="773" name="楕円 772">
          <a:extLst>
            <a:ext uri="{FF2B5EF4-FFF2-40B4-BE49-F238E27FC236}">
              <a16:creationId xmlns:a16="http://schemas.microsoft.com/office/drawing/2014/main" id="{14C206BC-020B-40DD-9930-FB4B8CF4BA32}"/>
            </a:ext>
          </a:extLst>
        </xdr:cNvPr>
        <xdr:cNvSpPr/>
      </xdr:nvSpPr>
      <xdr:spPr>
        <a:xfrm>
          <a:off x="127635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66675</xdr:rowOff>
    </xdr:from>
    <xdr:to>
      <xdr:col>71</xdr:col>
      <xdr:colOff>177800</xdr:colOff>
      <xdr:row>84</xdr:row>
      <xdr:rowOff>125730</xdr:rowOff>
    </xdr:to>
    <xdr:cxnSp macro="">
      <xdr:nvCxnSpPr>
        <xdr:cNvPr id="774" name="直線コネクタ 773">
          <a:extLst>
            <a:ext uri="{FF2B5EF4-FFF2-40B4-BE49-F238E27FC236}">
              <a16:creationId xmlns:a16="http://schemas.microsoft.com/office/drawing/2014/main" id="{56C3D4A6-5426-40E5-B61E-63C26700DB97}"/>
            </a:ext>
          </a:extLst>
        </xdr:cNvPr>
        <xdr:cNvCxnSpPr/>
      </xdr:nvCxnSpPr>
      <xdr:spPr>
        <a:xfrm>
          <a:off x="12814300" y="1446847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775" name="n_1aveValue【児童館】&#10;有形固定資産減価償却率">
          <a:extLst>
            <a:ext uri="{FF2B5EF4-FFF2-40B4-BE49-F238E27FC236}">
              <a16:creationId xmlns:a16="http://schemas.microsoft.com/office/drawing/2014/main" id="{AEAFBC86-364B-4BF3-944E-9E779361666A}"/>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776" name="n_2aveValue【児童館】&#10;有形固定資産減価償却率">
          <a:extLst>
            <a:ext uri="{FF2B5EF4-FFF2-40B4-BE49-F238E27FC236}">
              <a16:creationId xmlns:a16="http://schemas.microsoft.com/office/drawing/2014/main" id="{759CBD25-1BF1-46C1-B348-C507394B6DA9}"/>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777" name="n_3aveValue【児童館】&#10;有形固定資産減価償却率">
          <a:extLst>
            <a:ext uri="{FF2B5EF4-FFF2-40B4-BE49-F238E27FC236}">
              <a16:creationId xmlns:a16="http://schemas.microsoft.com/office/drawing/2014/main" id="{47482154-FA52-4445-BC59-1B406E8C5204}"/>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778" name="n_4aveValue【児童館】&#10;有形固定資産減価償却率">
          <a:extLst>
            <a:ext uri="{FF2B5EF4-FFF2-40B4-BE49-F238E27FC236}">
              <a16:creationId xmlns:a16="http://schemas.microsoft.com/office/drawing/2014/main" id="{1E52914D-C3AE-4E3B-BCD8-283DA28F1830}"/>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93363</xdr:rowOff>
    </xdr:from>
    <xdr:ext cx="405111" cy="259045"/>
    <xdr:sp macro="" textlink="">
      <xdr:nvSpPr>
        <xdr:cNvPr id="779" name="n_1mainValue【児童館】&#10;有形固定資産減価償却率">
          <a:extLst>
            <a:ext uri="{FF2B5EF4-FFF2-40B4-BE49-F238E27FC236}">
              <a16:creationId xmlns:a16="http://schemas.microsoft.com/office/drawing/2014/main" id="{E6208D6C-7864-40A3-8AAF-07F8E2AC5478}"/>
            </a:ext>
          </a:extLst>
        </xdr:cNvPr>
        <xdr:cNvSpPr txBox="1"/>
      </xdr:nvSpPr>
      <xdr:spPr>
        <a:xfrm>
          <a:off x="15266044" y="1466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45738</xdr:rowOff>
    </xdr:from>
    <xdr:ext cx="405111" cy="259045"/>
    <xdr:sp macro="" textlink="">
      <xdr:nvSpPr>
        <xdr:cNvPr id="780" name="n_2mainValue【児童館】&#10;有形固定資産減価償却率">
          <a:extLst>
            <a:ext uri="{FF2B5EF4-FFF2-40B4-BE49-F238E27FC236}">
              <a16:creationId xmlns:a16="http://schemas.microsoft.com/office/drawing/2014/main" id="{3148D308-5F41-437C-855D-46C1C05C1C0E}"/>
            </a:ext>
          </a:extLst>
        </xdr:cNvPr>
        <xdr:cNvSpPr txBox="1"/>
      </xdr:nvSpPr>
      <xdr:spPr>
        <a:xfrm>
          <a:off x="143897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167657</xdr:rowOff>
    </xdr:from>
    <xdr:ext cx="405111" cy="259045"/>
    <xdr:sp macro="" textlink="">
      <xdr:nvSpPr>
        <xdr:cNvPr id="781" name="n_3mainValue【児童館】&#10;有形固定資産減価償却率">
          <a:extLst>
            <a:ext uri="{FF2B5EF4-FFF2-40B4-BE49-F238E27FC236}">
              <a16:creationId xmlns:a16="http://schemas.microsoft.com/office/drawing/2014/main" id="{EA72C8F8-1C1B-4FD4-877C-4DFF9BD7D998}"/>
            </a:ext>
          </a:extLst>
        </xdr:cNvPr>
        <xdr:cNvSpPr txBox="1"/>
      </xdr:nvSpPr>
      <xdr:spPr>
        <a:xfrm>
          <a:off x="13500744" y="1456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108602</xdr:rowOff>
    </xdr:from>
    <xdr:ext cx="405111" cy="259045"/>
    <xdr:sp macro="" textlink="">
      <xdr:nvSpPr>
        <xdr:cNvPr id="782" name="n_4mainValue【児童館】&#10;有形固定資産減価償却率">
          <a:extLst>
            <a:ext uri="{FF2B5EF4-FFF2-40B4-BE49-F238E27FC236}">
              <a16:creationId xmlns:a16="http://schemas.microsoft.com/office/drawing/2014/main" id="{6ED1B995-94BD-4384-9FC8-C3D9C3AD8DE9}"/>
            </a:ext>
          </a:extLst>
        </xdr:cNvPr>
        <xdr:cNvSpPr txBox="1"/>
      </xdr:nvSpPr>
      <xdr:spPr>
        <a:xfrm>
          <a:off x="12611744"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60BC7F8-8F03-4414-9D5A-08BAABC43CF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10FCE1C4-0B40-455E-9B63-BE53F07FAC2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B60A25DC-C35E-4DC2-B74F-FF0CE01BF58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EC46E1AF-E5E5-4BC2-BA1F-D467CB2DC24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8948F911-28C5-4E01-B4F1-9B7CB8AD45A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F0A1D285-ACC5-4C99-BFAF-7A35BBB62B3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E2C562F5-B3D9-43C9-8ADB-A1E09073A68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1747CB96-FC91-4558-BBE9-2C4BBA0CCD9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620B442-143E-4AFA-94F4-BB924380E39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B12E463F-E6B8-4E3D-9B1C-E852841E3F2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22E383B8-5AFB-4B0B-B302-5CE4B88F004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59CB1C4F-8191-4038-AA00-9D316B6AE2B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E58B9979-FF67-40A5-91B7-E068D82E398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29F611C7-32AF-46B3-A748-D20C9C7D39D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F57D618E-8108-4424-8DB8-CC6B1BBAD12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BE7853FD-937B-4DBD-8EA2-EE04C4D2A31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FF3A766E-81BB-4753-A762-8B224F8E729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7E2148BB-2A8D-4B16-80BD-F7EE252A129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94239614-9FC8-415F-A8D0-2FD70983025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EEB22C7D-F3F3-43FC-8F08-B69CA792C83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C7363C25-0EF2-43C6-9C8C-90D027C47D9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A3F28D81-4CA5-4316-9034-0742CA75760D}"/>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E6D75E72-928D-4FCC-9A15-3C606CC0CE33}"/>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463DABDE-0272-4A37-B88E-0E849144B83E}"/>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a:extLst>
            <a:ext uri="{FF2B5EF4-FFF2-40B4-BE49-F238E27FC236}">
              <a16:creationId xmlns:a16="http://schemas.microsoft.com/office/drawing/2014/main" id="{605E65ED-DF6E-4C87-952E-179411FDFC37}"/>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61DBCEDF-FB00-422E-B419-0BC8C4913804}"/>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809" name="【児童館】&#10;一人当たり面積平均値テキスト">
          <a:extLst>
            <a:ext uri="{FF2B5EF4-FFF2-40B4-BE49-F238E27FC236}">
              <a16:creationId xmlns:a16="http://schemas.microsoft.com/office/drawing/2014/main" id="{BFBECD7D-A1F8-4D39-ABFD-F3A01C6E1153}"/>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a:extLst>
            <a:ext uri="{FF2B5EF4-FFF2-40B4-BE49-F238E27FC236}">
              <a16:creationId xmlns:a16="http://schemas.microsoft.com/office/drawing/2014/main" id="{84C50583-FDB7-4E5C-B0CA-60140E7A7B44}"/>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a:extLst>
            <a:ext uri="{FF2B5EF4-FFF2-40B4-BE49-F238E27FC236}">
              <a16:creationId xmlns:a16="http://schemas.microsoft.com/office/drawing/2014/main" id="{E4BDF115-1287-46DE-B172-69BBD703EE54}"/>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a:extLst>
            <a:ext uri="{FF2B5EF4-FFF2-40B4-BE49-F238E27FC236}">
              <a16:creationId xmlns:a16="http://schemas.microsoft.com/office/drawing/2014/main" id="{5392AB0E-058B-4686-9C1F-DBD7CFE4B447}"/>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9D4EF17B-4CED-4C5D-8854-1F4556368F78}"/>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C1067706-7C64-47FB-8F0D-5462E54C6626}"/>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68C38137-B24F-4288-BB0A-2FF5E9F9BE9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35392B2F-3A74-4ECA-9F04-E432797845E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6A45FC2C-2472-4331-86B1-41A69FCF98B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3E27216-E2C4-4D66-9E7F-E0591C8486E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90F8A499-C845-4FEC-9E74-5E7DCF28345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113030</xdr:rowOff>
    </xdr:from>
    <xdr:to>
      <xdr:col>116</xdr:col>
      <xdr:colOff>114300</xdr:colOff>
      <xdr:row>86</xdr:row>
      <xdr:rowOff>43180</xdr:rowOff>
    </xdr:to>
    <xdr:sp macro="" textlink="">
      <xdr:nvSpPr>
        <xdr:cNvPr id="820" name="楕円 819">
          <a:extLst>
            <a:ext uri="{FF2B5EF4-FFF2-40B4-BE49-F238E27FC236}">
              <a16:creationId xmlns:a16="http://schemas.microsoft.com/office/drawing/2014/main" id="{9C3C1491-9C8F-4394-973C-B545B81F7F7C}"/>
            </a:ext>
          </a:extLst>
        </xdr:cNvPr>
        <xdr:cNvSpPr/>
      </xdr:nvSpPr>
      <xdr:spPr>
        <a:xfrm>
          <a:off x="22110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27957</xdr:rowOff>
    </xdr:from>
    <xdr:ext cx="469744" cy="259045"/>
    <xdr:sp macro="" textlink="">
      <xdr:nvSpPr>
        <xdr:cNvPr id="821" name="【児童館】&#10;一人当たり面積該当値テキスト">
          <a:extLst>
            <a:ext uri="{FF2B5EF4-FFF2-40B4-BE49-F238E27FC236}">
              <a16:creationId xmlns:a16="http://schemas.microsoft.com/office/drawing/2014/main" id="{F2A3B425-EC1F-4124-814E-9BD86E70AC92}"/>
            </a:ext>
          </a:extLst>
        </xdr:cNvPr>
        <xdr:cNvSpPr txBox="1"/>
      </xdr:nvSpPr>
      <xdr:spPr>
        <a:xfrm>
          <a:off x="22199600" y="1460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113030</xdr:rowOff>
    </xdr:from>
    <xdr:to>
      <xdr:col>112</xdr:col>
      <xdr:colOff>38100</xdr:colOff>
      <xdr:row>86</xdr:row>
      <xdr:rowOff>43180</xdr:rowOff>
    </xdr:to>
    <xdr:sp macro="" textlink="">
      <xdr:nvSpPr>
        <xdr:cNvPr id="822" name="楕円 821">
          <a:extLst>
            <a:ext uri="{FF2B5EF4-FFF2-40B4-BE49-F238E27FC236}">
              <a16:creationId xmlns:a16="http://schemas.microsoft.com/office/drawing/2014/main" id="{4D000E0B-9FCB-4D6C-96F0-C6565B031E79}"/>
            </a:ext>
          </a:extLst>
        </xdr:cNvPr>
        <xdr:cNvSpPr/>
      </xdr:nvSpPr>
      <xdr:spPr>
        <a:xfrm>
          <a:off x="21272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163830</xdr:rowOff>
    </xdr:from>
    <xdr:to>
      <xdr:col>116</xdr:col>
      <xdr:colOff>63500</xdr:colOff>
      <xdr:row>85</xdr:row>
      <xdr:rowOff>163830</xdr:rowOff>
    </xdr:to>
    <xdr:cxnSp macro="">
      <xdr:nvCxnSpPr>
        <xdr:cNvPr id="823" name="直線コネクタ 822">
          <a:extLst>
            <a:ext uri="{FF2B5EF4-FFF2-40B4-BE49-F238E27FC236}">
              <a16:creationId xmlns:a16="http://schemas.microsoft.com/office/drawing/2014/main" id="{324F6629-2DC6-454E-A3FD-A6CA385348A4}"/>
            </a:ext>
          </a:extLst>
        </xdr:cNvPr>
        <xdr:cNvCxnSpPr/>
      </xdr:nvCxnSpPr>
      <xdr:spPr>
        <a:xfrm>
          <a:off x="21323300" y="1473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113030</xdr:rowOff>
    </xdr:from>
    <xdr:to>
      <xdr:col>107</xdr:col>
      <xdr:colOff>101600</xdr:colOff>
      <xdr:row>86</xdr:row>
      <xdr:rowOff>43180</xdr:rowOff>
    </xdr:to>
    <xdr:sp macro="" textlink="">
      <xdr:nvSpPr>
        <xdr:cNvPr id="824" name="楕円 823">
          <a:extLst>
            <a:ext uri="{FF2B5EF4-FFF2-40B4-BE49-F238E27FC236}">
              <a16:creationId xmlns:a16="http://schemas.microsoft.com/office/drawing/2014/main" id="{D68E0148-AAD6-4531-8F9E-A3558A1E394D}"/>
            </a:ext>
          </a:extLst>
        </xdr:cNvPr>
        <xdr:cNvSpPr/>
      </xdr:nvSpPr>
      <xdr:spPr>
        <a:xfrm>
          <a:off x="20383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163830</xdr:rowOff>
    </xdr:from>
    <xdr:to>
      <xdr:col>111</xdr:col>
      <xdr:colOff>177800</xdr:colOff>
      <xdr:row>85</xdr:row>
      <xdr:rowOff>163830</xdr:rowOff>
    </xdr:to>
    <xdr:cxnSp macro="">
      <xdr:nvCxnSpPr>
        <xdr:cNvPr id="825" name="直線コネクタ 824">
          <a:extLst>
            <a:ext uri="{FF2B5EF4-FFF2-40B4-BE49-F238E27FC236}">
              <a16:creationId xmlns:a16="http://schemas.microsoft.com/office/drawing/2014/main" id="{1B67AA38-A206-467A-9432-18C9193D285A}"/>
            </a:ext>
          </a:extLst>
        </xdr:cNvPr>
        <xdr:cNvCxnSpPr/>
      </xdr:nvCxnSpPr>
      <xdr:spPr>
        <a:xfrm>
          <a:off x="20434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113030</xdr:rowOff>
    </xdr:from>
    <xdr:to>
      <xdr:col>102</xdr:col>
      <xdr:colOff>165100</xdr:colOff>
      <xdr:row>86</xdr:row>
      <xdr:rowOff>43180</xdr:rowOff>
    </xdr:to>
    <xdr:sp macro="" textlink="">
      <xdr:nvSpPr>
        <xdr:cNvPr id="826" name="楕円 825">
          <a:extLst>
            <a:ext uri="{FF2B5EF4-FFF2-40B4-BE49-F238E27FC236}">
              <a16:creationId xmlns:a16="http://schemas.microsoft.com/office/drawing/2014/main" id="{1632187D-B166-47C1-BB2C-AAE41278CE15}"/>
            </a:ext>
          </a:extLst>
        </xdr:cNvPr>
        <xdr:cNvSpPr/>
      </xdr:nvSpPr>
      <xdr:spPr>
        <a:xfrm>
          <a:off x="19494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163830</xdr:rowOff>
    </xdr:from>
    <xdr:to>
      <xdr:col>107</xdr:col>
      <xdr:colOff>50800</xdr:colOff>
      <xdr:row>85</xdr:row>
      <xdr:rowOff>163830</xdr:rowOff>
    </xdr:to>
    <xdr:cxnSp macro="">
      <xdr:nvCxnSpPr>
        <xdr:cNvPr id="827" name="直線コネクタ 826">
          <a:extLst>
            <a:ext uri="{FF2B5EF4-FFF2-40B4-BE49-F238E27FC236}">
              <a16:creationId xmlns:a16="http://schemas.microsoft.com/office/drawing/2014/main" id="{84B4AFD9-52F2-48ED-9570-6B77184AFD0D}"/>
            </a:ext>
          </a:extLst>
        </xdr:cNvPr>
        <xdr:cNvCxnSpPr/>
      </xdr:nvCxnSpPr>
      <xdr:spPr>
        <a:xfrm>
          <a:off x="19545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113030</xdr:rowOff>
    </xdr:from>
    <xdr:to>
      <xdr:col>98</xdr:col>
      <xdr:colOff>38100</xdr:colOff>
      <xdr:row>86</xdr:row>
      <xdr:rowOff>43180</xdr:rowOff>
    </xdr:to>
    <xdr:sp macro="" textlink="">
      <xdr:nvSpPr>
        <xdr:cNvPr id="828" name="楕円 827">
          <a:extLst>
            <a:ext uri="{FF2B5EF4-FFF2-40B4-BE49-F238E27FC236}">
              <a16:creationId xmlns:a16="http://schemas.microsoft.com/office/drawing/2014/main" id="{C660AF43-A58D-4BDC-9C1F-38FFF851591A}"/>
            </a:ext>
          </a:extLst>
        </xdr:cNvPr>
        <xdr:cNvSpPr/>
      </xdr:nvSpPr>
      <xdr:spPr>
        <a:xfrm>
          <a:off x="18605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163830</xdr:rowOff>
    </xdr:from>
    <xdr:to>
      <xdr:col>102</xdr:col>
      <xdr:colOff>114300</xdr:colOff>
      <xdr:row>85</xdr:row>
      <xdr:rowOff>163830</xdr:rowOff>
    </xdr:to>
    <xdr:cxnSp macro="">
      <xdr:nvCxnSpPr>
        <xdr:cNvPr id="829" name="直線コネクタ 828">
          <a:extLst>
            <a:ext uri="{FF2B5EF4-FFF2-40B4-BE49-F238E27FC236}">
              <a16:creationId xmlns:a16="http://schemas.microsoft.com/office/drawing/2014/main" id="{AE77C498-B59A-408E-9E71-9CD788E70A42}"/>
            </a:ext>
          </a:extLst>
        </xdr:cNvPr>
        <xdr:cNvCxnSpPr/>
      </xdr:nvCxnSpPr>
      <xdr:spPr>
        <a:xfrm>
          <a:off x="18656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30" name="n_1aveValue【児童館】&#10;一人当たり面積">
          <a:extLst>
            <a:ext uri="{FF2B5EF4-FFF2-40B4-BE49-F238E27FC236}">
              <a16:creationId xmlns:a16="http://schemas.microsoft.com/office/drawing/2014/main" id="{C7B36270-211C-41D9-8A34-5CE8CCB5CBA3}"/>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1" name="n_2aveValue【児童館】&#10;一人当たり面積">
          <a:extLst>
            <a:ext uri="{FF2B5EF4-FFF2-40B4-BE49-F238E27FC236}">
              <a16:creationId xmlns:a16="http://schemas.microsoft.com/office/drawing/2014/main" id="{A0802573-E223-4B46-A3D5-15759BBF342D}"/>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832" name="n_3aveValue【児童館】&#10;一人当たり面積">
          <a:extLst>
            <a:ext uri="{FF2B5EF4-FFF2-40B4-BE49-F238E27FC236}">
              <a16:creationId xmlns:a16="http://schemas.microsoft.com/office/drawing/2014/main" id="{41B67996-EF64-44F0-BFA0-7577098561F1}"/>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833" name="n_4aveValue【児童館】&#10;一人当たり面積">
          <a:extLst>
            <a:ext uri="{FF2B5EF4-FFF2-40B4-BE49-F238E27FC236}">
              <a16:creationId xmlns:a16="http://schemas.microsoft.com/office/drawing/2014/main" id="{620575FE-3AC2-449E-A8A9-B849DFCE3741}"/>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34307</xdr:rowOff>
    </xdr:from>
    <xdr:ext cx="469744" cy="259045"/>
    <xdr:sp macro="" textlink="">
      <xdr:nvSpPr>
        <xdr:cNvPr id="834" name="n_1mainValue【児童館】&#10;一人当たり面積">
          <a:extLst>
            <a:ext uri="{FF2B5EF4-FFF2-40B4-BE49-F238E27FC236}">
              <a16:creationId xmlns:a16="http://schemas.microsoft.com/office/drawing/2014/main" id="{F22C4926-AB9A-4218-9A66-084B1624C5B3}"/>
            </a:ext>
          </a:extLst>
        </xdr:cNvPr>
        <xdr:cNvSpPr txBox="1"/>
      </xdr:nvSpPr>
      <xdr:spPr>
        <a:xfrm>
          <a:off x="210757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34307</xdr:rowOff>
    </xdr:from>
    <xdr:ext cx="469744" cy="259045"/>
    <xdr:sp macro="" textlink="">
      <xdr:nvSpPr>
        <xdr:cNvPr id="835" name="n_2mainValue【児童館】&#10;一人当たり面積">
          <a:extLst>
            <a:ext uri="{FF2B5EF4-FFF2-40B4-BE49-F238E27FC236}">
              <a16:creationId xmlns:a16="http://schemas.microsoft.com/office/drawing/2014/main" id="{E7958122-5041-40FE-B441-AAB35DA9E0BE}"/>
            </a:ext>
          </a:extLst>
        </xdr:cNvPr>
        <xdr:cNvSpPr txBox="1"/>
      </xdr:nvSpPr>
      <xdr:spPr>
        <a:xfrm>
          <a:off x="20199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34307</xdr:rowOff>
    </xdr:from>
    <xdr:ext cx="469744" cy="259045"/>
    <xdr:sp macro="" textlink="">
      <xdr:nvSpPr>
        <xdr:cNvPr id="836" name="n_3mainValue【児童館】&#10;一人当たり面積">
          <a:extLst>
            <a:ext uri="{FF2B5EF4-FFF2-40B4-BE49-F238E27FC236}">
              <a16:creationId xmlns:a16="http://schemas.microsoft.com/office/drawing/2014/main" id="{D283993D-C191-4289-95EE-D36348139446}"/>
            </a:ext>
          </a:extLst>
        </xdr:cNvPr>
        <xdr:cNvSpPr txBox="1"/>
      </xdr:nvSpPr>
      <xdr:spPr>
        <a:xfrm>
          <a:off x="19310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34307</xdr:rowOff>
    </xdr:from>
    <xdr:ext cx="469744" cy="259045"/>
    <xdr:sp macro="" textlink="">
      <xdr:nvSpPr>
        <xdr:cNvPr id="837" name="n_4mainValue【児童館】&#10;一人当たり面積">
          <a:extLst>
            <a:ext uri="{FF2B5EF4-FFF2-40B4-BE49-F238E27FC236}">
              <a16:creationId xmlns:a16="http://schemas.microsoft.com/office/drawing/2014/main" id="{73D72E37-71B6-455B-9358-F169203AD7DA}"/>
            </a:ext>
          </a:extLst>
        </xdr:cNvPr>
        <xdr:cNvSpPr txBox="1"/>
      </xdr:nvSpPr>
      <xdr:spPr>
        <a:xfrm>
          <a:off x="18421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BFFAEDC0-8DE5-4430-B60C-46CA0EC92D2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E667EC37-B216-4F71-96F8-B98214E1E02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7EABD59C-3688-403E-B571-2FAFA8E80AC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D6E78F5A-90D1-4B42-8590-7976114F0B8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B5EE5AD1-2863-4134-BF6B-D53AA9A784D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2C21017E-EF2C-4CFB-8EC4-C7BCAC70930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25179908-B2AB-4D16-99E6-163BE80417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14EAEEA2-3733-4B5F-9BAB-EFEF3077512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1B22A731-4466-4390-8FAD-A103975AD69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C96C05C4-F7AE-4C03-AA7C-15EA38682A6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5339359D-12C1-40C7-A6A7-CCAC021AED9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a:extLst>
            <a:ext uri="{FF2B5EF4-FFF2-40B4-BE49-F238E27FC236}">
              <a16:creationId xmlns:a16="http://schemas.microsoft.com/office/drawing/2014/main" id="{91F26BA7-7014-4D73-860E-5B466E0BFCC7}"/>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a:extLst>
            <a:ext uri="{FF2B5EF4-FFF2-40B4-BE49-F238E27FC236}">
              <a16:creationId xmlns:a16="http://schemas.microsoft.com/office/drawing/2014/main" id="{7D4CE335-5501-40C8-87CF-6F926DA233F4}"/>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a:extLst>
            <a:ext uri="{FF2B5EF4-FFF2-40B4-BE49-F238E27FC236}">
              <a16:creationId xmlns:a16="http://schemas.microsoft.com/office/drawing/2014/main" id="{98534343-EC48-4811-BB90-4AECC26E5062}"/>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a:extLst>
            <a:ext uri="{FF2B5EF4-FFF2-40B4-BE49-F238E27FC236}">
              <a16:creationId xmlns:a16="http://schemas.microsoft.com/office/drawing/2014/main" id="{B3791BE1-1D54-419A-8535-24BB1D479008}"/>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a:extLst>
            <a:ext uri="{FF2B5EF4-FFF2-40B4-BE49-F238E27FC236}">
              <a16:creationId xmlns:a16="http://schemas.microsoft.com/office/drawing/2014/main" id="{C3683FE8-395E-4E4D-ACA7-B05FA4B7005A}"/>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a:extLst>
            <a:ext uri="{FF2B5EF4-FFF2-40B4-BE49-F238E27FC236}">
              <a16:creationId xmlns:a16="http://schemas.microsoft.com/office/drawing/2014/main" id="{25FAE93B-A27F-4F63-B9E6-73294B4ED67B}"/>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a:extLst>
            <a:ext uri="{FF2B5EF4-FFF2-40B4-BE49-F238E27FC236}">
              <a16:creationId xmlns:a16="http://schemas.microsoft.com/office/drawing/2014/main" id="{CE3E5D01-3218-40A7-8917-0A4D5AEBBC07}"/>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a:extLst>
            <a:ext uri="{FF2B5EF4-FFF2-40B4-BE49-F238E27FC236}">
              <a16:creationId xmlns:a16="http://schemas.microsoft.com/office/drawing/2014/main" id="{15CB43CE-D815-410C-BC45-2AFE4075644C}"/>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7F98E8AC-7DFA-4A76-8513-DC7E74794C9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a:extLst>
            <a:ext uri="{FF2B5EF4-FFF2-40B4-BE49-F238E27FC236}">
              <a16:creationId xmlns:a16="http://schemas.microsoft.com/office/drawing/2014/main" id="{D34F0C66-48DD-4EDD-A55D-71886911DAAB}"/>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78AD7517-D04D-46E0-BB80-C86E1F6185E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860" name="直線コネクタ 859">
          <a:extLst>
            <a:ext uri="{FF2B5EF4-FFF2-40B4-BE49-F238E27FC236}">
              <a16:creationId xmlns:a16="http://schemas.microsoft.com/office/drawing/2014/main" id="{912C7728-264A-42A1-AE0D-2755D663218A}"/>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61" name="【公民館】&#10;有形固定資産減価償却率最小値テキスト">
          <a:extLst>
            <a:ext uri="{FF2B5EF4-FFF2-40B4-BE49-F238E27FC236}">
              <a16:creationId xmlns:a16="http://schemas.microsoft.com/office/drawing/2014/main" id="{3696EBDD-1530-4C80-8766-6045ABB757A3}"/>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a:extLst>
            <a:ext uri="{FF2B5EF4-FFF2-40B4-BE49-F238E27FC236}">
              <a16:creationId xmlns:a16="http://schemas.microsoft.com/office/drawing/2014/main" id="{3732520D-33AA-48AA-AD7B-ECD58DAECB4F}"/>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863" name="【公民館】&#10;有形固定資産減価償却率最大値テキスト">
          <a:extLst>
            <a:ext uri="{FF2B5EF4-FFF2-40B4-BE49-F238E27FC236}">
              <a16:creationId xmlns:a16="http://schemas.microsoft.com/office/drawing/2014/main" id="{C9069A28-48F1-48E0-9E58-0262122E8FB9}"/>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864" name="直線コネクタ 863">
          <a:extLst>
            <a:ext uri="{FF2B5EF4-FFF2-40B4-BE49-F238E27FC236}">
              <a16:creationId xmlns:a16="http://schemas.microsoft.com/office/drawing/2014/main" id="{38ED27A0-51C3-4854-A987-8C43A1A4CF17}"/>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865" name="【公民館】&#10;有形固定資産減価償却率平均値テキスト">
          <a:extLst>
            <a:ext uri="{FF2B5EF4-FFF2-40B4-BE49-F238E27FC236}">
              <a16:creationId xmlns:a16="http://schemas.microsoft.com/office/drawing/2014/main" id="{8A91FDC0-8A6C-4094-83D0-F1D0D6F1FD70}"/>
            </a:ext>
          </a:extLst>
        </xdr:cNvPr>
        <xdr:cNvSpPr txBox="1"/>
      </xdr:nvSpPr>
      <xdr:spPr>
        <a:xfrm>
          <a:off x="16357600" y="17481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866" name="フローチャート: 判断 865">
          <a:extLst>
            <a:ext uri="{FF2B5EF4-FFF2-40B4-BE49-F238E27FC236}">
              <a16:creationId xmlns:a16="http://schemas.microsoft.com/office/drawing/2014/main" id="{CA26B051-5FA7-4123-93F7-B1FF70A4279E}"/>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867" name="フローチャート: 判断 866">
          <a:extLst>
            <a:ext uri="{FF2B5EF4-FFF2-40B4-BE49-F238E27FC236}">
              <a16:creationId xmlns:a16="http://schemas.microsoft.com/office/drawing/2014/main" id="{24EBE298-1779-489B-995E-9F2DB85AE7EB}"/>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868" name="フローチャート: 判断 867">
          <a:extLst>
            <a:ext uri="{FF2B5EF4-FFF2-40B4-BE49-F238E27FC236}">
              <a16:creationId xmlns:a16="http://schemas.microsoft.com/office/drawing/2014/main" id="{0BBCE27D-AD92-4D31-8581-81B5628747F1}"/>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a:extLst>
            <a:ext uri="{FF2B5EF4-FFF2-40B4-BE49-F238E27FC236}">
              <a16:creationId xmlns:a16="http://schemas.microsoft.com/office/drawing/2014/main" id="{1965D1D2-1A29-4CCB-98AB-A51A6DBAC4CA}"/>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870" name="フローチャート: 判断 869">
          <a:extLst>
            <a:ext uri="{FF2B5EF4-FFF2-40B4-BE49-F238E27FC236}">
              <a16:creationId xmlns:a16="http://schemas.microsoft.com/office/drawing/2014/main" id="{163F5888-8DB6-47D0-8E80-A1FD4EF36E14}"/>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8BB999EE-FCC1-40A8-823D-7A88E8336B5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E55CF575-23C1-48D2-BEA2-4BDE6B8AB4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F176549-4B2A-45CE-94D9-B8D422ED633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414BB34-F32D-4626-B2B9-FB809852860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25297B7-FBCC-44AD-B1DD-7562643FB83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76" name="楕円 875">
          <a:extLst>
            <a:ext uri="{FF2B5EF4-FFF2-40B4-BE49-F238E27FC236}">
              <a16:creationId xmlns:a16="http://schemas.microsoft.com/office/drawing/2014/main" id="{B274CAD3-C118-4649-860E-84B36A6D1C3C}"/>
            </a:ext>
          </a:extLst>
        </xdr:cNvPr>
        <xdr:cNvSpPr/>
      </xdr:nvSpPr>
      <xdr:spPr>
        <a:xfrm>
          <a:off x="162687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152416</xdr:rowOff>
    </xdr:from>
    <xdr:ext cx="405111" cy="259045"/>
    <xdr:sp macro="" textlink="">
      <xdr:nvSpPr>
        <xdr:cNvPr id="877" name="【公民館】&#10;有形固定資産減価償却率該当値テキスト">
          <a:extLst>
            <a:ext uri="{FF2B5EF4-FFF2-40B4-BE49-F238E27FC236}">
              <a16:creationId xmlns:a16="http://schemas.microsoft.com/office/drawing/2014/main" id="{A598E74E-1B1E-4DD5-810D-BAA8930F5AAF}"/>
            </a:ext>
          </a:extLst>
        </xdr:cNvPr>
        <xdr:cNvSpPr txBox="1"/>
      </xdr:nvSpPr>
      <xdr:spPr>
        <a:xfrm>
          <a:off x="16357600"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135128</xdr:rowOff>
    </xdr:from>
    <xdr:to>
      <xdr:col>81</xdr:col>
      <xdr:colOff>101600</xdr:colOff>
      <xdr:row>104</xdr:row>
      <xdr:rowOff>65278</xdr:rowOff>
    </xdr:to>
    <xdr:sp macro="" textlink="">
      <xdr:nvSpPr>
        <xdr:cNvPr id="878" name="楕円 877">
          <a:extLst>
            <a:ext uri="{FF2B5EF4-FFF2-40B4-BE49-F238E27FC236}">
              <a16:creationId xmlns:a16="http://schemas.microsoft.com/office/drawing/2014/main" id="{3A06D714-1920-46AF-8702-78A1562C0B83}"/>
            </a:ext>
          </a:extLst>
        </xdr:cNvPr>
        <xdr:cNvSpPr/>
      </xdr:nvSpPr>
      <xdr:spPr>
        <a:xfrm>
          <a:off x="15430500" y="1779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14478</xdr:rowOff>
    </xdr:from>
    <xdr:to>
      <xdr:col>85</xdr:col>
      <xdr:colOff>127000</xdr:colOff>
      <xdr:row>104</xdr:row>
      <xdr:rowOff>53339</xdr:rowOff>
    </xdr:to>
    <xdr:cxnSp macro="">
      <xdr:nvCxnSpPr>
        <xdr:cNvPr id="879" name="直線コネクタ 878">
          <a:extLst>
            <a:ext uri="{FF2B5EF4-FFF2-40B4-BE49-F238E27FC236}">
              <a16:creationId xmlns:a16="http://schemas.microsoft.com/office/drawing/2014/main" id="{020785D7-688C-4814-9FCD-19E394BE2353}"/>
            </a:ext>
          </a:extLst>
        </xdr:cNvPr>
        <xdr:cNvCxnSpPr/>
      </xdr:nvCxnSpPr>
      <xdr:spPr>
        <a:xfrm>
          <a:off x="15481300" y="17845278"/>
          <a:ext cx="8382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135128</xdr:rowOff>
    </xdr:from>
    <xdr:to>
      <xdr:col>76</xdr:col>
      <xdr:colOff>165100</xdr:colOff>
      <xdr:row>104</xdr:row>
      <xdr:rowOff>65278</xdr:rowOff>
    </xdr:to>
    <xdr:sp macro="" textlink="">
      <xdr:nvSpPr>
        <xdr:cNvPr id="880" name="楕円 879">
          <a:extLst>
            <a:ext uri="{FF2B5EF4-FFF2-40B4-BE49-F238E27FC236}">
              <a16:creationId xmlns:a16="http://schemas.microsoft.com/office/drawing/2014/main" id="{FB2A9B62-36DF-4778-9E45-4F62F8CD73BD}"/>
            </a:ext>
          </a:extLst>
        </xdr:cNvPr>
        <xdr:cNvSpPr/>
      </xdr:nvSpPr>
      <xdr:spPr>
        <a:xfrm>
          <a:off x="14541500" y="1779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14478</xdr:rowOff>
    </xdr:from>
    <xdr:to>
      <xdr:col>81</xdr:col>
      <xdr:colOff>50800</xdr:colOff>
      <xdr:row>104</xdr:row>
      <xdr:rowOff>14478</xdr:rowOff>
    </xdr:to>
    <xdr:cxnSp macro="">
      <xdr:nvCxnSpPr>
        <xdr:cNvPr id="881" name="直線コネクタ 880">
          <a:extLst>
            <a:ext uri="{FF2B5EF4-FFF2-40B4-BE49-F238E27FC236}">
              <a16:creationId xmlns:a16="http://schemas.microsoft.com/office/drawing/2014/main" id="{CBAF32BF-DFB0-432C-92A0-5A988C75CF02}"/>
            </a:ext>
          </a:extLst>
        </xdr:cNvPr>
        <xdr:cNvCxnSpPr/>
      </xdr:nvCxnSpPr>
      <xdr:spPr>
        <a:xfrm>
          <a:off x="14592300" y="178452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107696</xdr:rowOff>
    </xdr:from>
    <xdr:to>
      <xdr:col>72</xdr:col>
      <xdr:colOff>38100</xdr:colOff>
      <xdr:row>104</xdr:row>
      <xdr:rowOff>37846</xdr:rowOff>
    </xdr:to>
    <xdr:sp macro="" textlink="">
      <xdr:nvSpPr>
        <xdr:cNvPr id="882" name="楕円 881">
          <a:extLst>
            <a:ext uri="{FF2B5EF4-FFF2-40B4-BE49-F238E27FC236}">
              <a16:creationId xmlns:a16="http://schemas.microsoft.com/office/drawing/2014/main" id="{050B9C87-6F7B-4F4D-9FAC-1366CCA81241}"/>
            </a:ext>
          </a:extLst>
        </xdr:cNvPr>
        <xdr:cNvSpPr/>
      </xdr:nvSpPr>
      <xdr:spPr>
        <a:xfrm>
          <a:off x="13652500" y="1776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158496</xdr:rowOff>
    </xdr:from>
    <xdr:to>
      <xdr:col>76</xdr:col>
      <xdr:colOff>114300</xdr:colOff>
      <xdr:row>104</xdr:row>
      <xdr:rowOff>14478</xdr:rowOff>
    </xdr:to>
    <xdr:cxnSp macro="">
      <xdr:nvCxnSpPr>
        <xdr:cNvPr id="883" name="直線コネクタ 882">
          <a:extLst>
            <a:ext uri="{FF2B5EF4-FFF2-40B4-BE49-F238E27FC236}">
              <a16:creationId xmlns:a16="http://schemas.microsoft.com/office/drawing/2014/main" id="{9A015051-5924-40AB-80F9-8417E7628AB9}"/>
            </a:ext>
          </a:extLst>
        </xdr:cNvPr>
        <xdr:cNvCxnSpPr/>
      </xdr:nvCxnSpPr>
      <xdr:spPr>
        <a:xfrm>
          <a:off x="13703300" y="1781784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167132</xdr:rowOff>
    </xdr:from>
    <xdr:to>
      <xdr:col>67</xdr:col>
      <xdr:colOff>101600</xdr:colOff>
      <xdr:row>104</xdr:row>
      <xdr:rowOff>97282</xdr:rowOff>
    </xdr:to>
    <xdr:sp macro="" textlink="">
      <xdr:nvSpPr>
        <xdr:cNvPr id="884" name="楕円 883">
          <a:extLst>
            <a:ext uri="{FF2B5EF4-FFF2-40B4-BE49-F238E27FC236}">
              <a16:creationId xmlns:a16="http://schemas.microsoft.com/office/drawing/2014/main" id="{05860398-B5EB-4BCC-B330-07E6CAEDB7C6}"/>
            </a:ext>
          </a:extLst>
        </xdr:cNvPr>
        <xdr:cNvSpPr/>
      </xdr:nvSpPr>
      <xdr:spPr>
        <a:xfrm>
          <a:off x="12763500" y="1782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158496</xdr:rowOff>
    </xdr:from>
    <xdr:to>
      <xdr:col>71</xdr:col>
      <xdr:colOff>177800</xdr:colOff>
      <xdr:row>104</xdr:row>
      <xdr:rowOff>46482</xdr:rowOff>
    </xdr:to>
    <xdr:cxnSp macro="">
      <xdr:nvCxnSpPr>
        <xdr:cNvPr id="885" name="直線コネクタ 884">
          <a:extLst>
            <a:ext uri="{FF2B5EF4-FFF2-40B4-BE49-F238E27FC236}">
              <a16:creationId xmlns:a16="http://schemas.microsoft.com/office/drawing/2014/main" id="{320AAC0E-011A-4257-BD53-483F20FCFAB0}"/>
            </a:ext>
          </a:extLst>
        </xdr:cNvPr>
        <xdr:cNvCxnSpPr/>
      </xdr:nvCxnSpPr>
      <xdr:spPr>
        <a:xfrm flipV="1">
          <a:off x="12814300" y="1781784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886" name="n_1aveValue【公民館】&#10;有形固定資産減価償却率">
          <a:extLst>
            <a:ext uri="{FF2B5EF4-FFF2-40B4-BE49-F238E27FC236}">
              <a16:creationId xmlns:a16="http://schemas.microsoft.com/office/drawing/2014/main" id="{EAB4195C-09F3-414E-8AD9-50AE4293E340}"/>
            </a:ext>
          </a:extLst>
        </xdr:cNvPr>
        <xdr:cNvSpPr txBox="1"/>
      </xdr:nvSpPr>
      <xdr:spPr>
        <a:xfrm>
          <a:off x="15266044" y="1738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887" name="n_2aveValue【公民館】&#10;有形固定資産減価償却率">
          <a:extLst>
            <a:ext uri="{FF2B5EF4-FFF2-40B4-BE49-F238E27FC236}">
              <a16:creationId xmlns:a16="http://schemas.microsoft.com/office/drawing/2014/main" id="{BBBA9845-9361-4A4D-91B8-DF659823CDDB}"/>
            </a:ext>
          </a:extLst>
        </xdr:cNvPr>
        <xdr:cNvSpPr txBox="1"/>
      </xdr:nvSpPr>
      <xdr:spPr>
        <a:xfrm>
          <a:off x="1438974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888" name="n_3aveValue【公民館】&#10;有形固定資産減価償却率">
          <a:extLst>
            <a:ext uri="{FF2B5EF4-FFF2-40B4-BE49-F238E27FC236}">
              <a16:creationId xmlns:a16="http://schemas.microsoft.com/office/drawing/2014/main" id="{4B622A7B-2BD8-4777-A314-823454C0C550}"/>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889" name="n_4aveValue【公民館】&#10;有形固定資産減価償却率">
          <a:extLst>
            <a:ext uri="{FF2B5EF4-FFF2-40B4-BE49-F238E27FC236}">
              <a16:creationId xmlns:a16="http://schemas.microsoft.com/office/drawing/2014/main" id="{8D860F4E-333C-40FA-AAFF-7A5C466805A8}"/>
            </a:ext>
          </a:extLst>
        </xdr:cNvPr>
        <xdr:cNvSpPr txBox="1"/>
      </xdr:nvSpPr>
      <xdr:spPr>
        <a:xfrm>
          <a:off x="12611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56405</xdr:rowOff>
    </xdr:from>
    <xdr:ext cx="405111" cy="259045"/>
    <xdr:sp macro="" textlink="">
      <xdr:nvSpPr>
        <xdr:cNvPr id="890" name="n_1mainValue【公民館】&#10;有形固定資産減価償却率">
          <a:extLst>
            <a:ext uri="{FF2B5EF4-FFF2-40B4-BE49-F238E27FC236}">
              <a16:creationId xmlns:a16="http://schemas.microsoft.com/office/drawing/2014/main" id="{1110887E-EF5A-4738-AAB1-CD5210589D83}"/>
            </a:ext>
          </a:extLst>
        </xdr:cNvPr>
        <xdr:cNvSpPr txBox="1"/>
      </xdr:nvSpPr>
      <xdr:spPr>
        <a:xfrm>
          <a:off x="15266044" y="1788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56405</xdr:rowOff>
    </xdr:from>
    <xdr:ext cx="405111" cy="259045"/>
    <xdr:sp macro="" textlink="">
      <xdr:nvSpPr>
        <xdr:cNvPr id="891" name="n_2mainValue【公民館】&#10;有形固定資産減価償却率">
          <a:extLst>
            <a:ext uri="{FF2B5EF4-FFF2-40B4-BE49-F238E27FC236}">
              <a16:creationId xmlns:a16="http://schemas.microsoft.com/office/drawing/2014/main" id="{D9D5FB5F-0E38-40AD-9F72-FA3D032160FF}"/>
            </a:ext>
          </a:extLst>
        </xdr:cNvPr>
        <xdr:cNvSpPr txBox="1"/>
      </xdr:nvSpPr>
      <xdr:spPr>
        <a:xfrm>
          <a:off x="14389744" y="1788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28973</xdr:rowOff>
    </xdr:from>
    <xdr:ext cx="405111" cy="259045"/>
    <xdr:sp macro="" textlink="">
      <xdr:nvSpPr>
        <xdr:cNvPr id="892" name="n_3mainValue【公民館】&#10;有形固定資産減価償却率">
          <a:extLst>
            <a:ext uri="{FF2B5EF4-FFF2-40B4-BE49-F238E27FC236}">
              <a16:creationId xmlns:a16="http://schemas.microsoft.com/office/drawing/2014/main" id="{F98ED08E-55D1-44DD-90F9-AFC5307C8B3E}"/>
            </a:ext>
          </a:extLst>
        </xdr:cNvPr>
        <xdr:cNvSpPr txBox="1"/>
      </xdr:nvSpPr>
      <xdr:spPr>
        <a:xfrm>
          <a:off x="13500744" y="1785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88409</xdr:rowOff>
    </xdr:from>
    <xdr:ext cx="405111" cy="259045"/>
    <xdr:sp macro="" textlink="">
      <xdr:nvSpPr>
        <xdr:cNvPr id="893" name="n_4mainValue【公民館】&#10;有形固定資産減価償却率">
          <a:extLst>
            <a:ext uri="{FF2B5EF4-FFF2-40B4-BE49-F238E27FC236}">
              <a16:creationId xmlns:a16="http://schemas.microsoft.com/office/drawing/2014/main" id="{B07BCA99-FE4A-4F86-9AB1-C313C02CCD53}"/>
            </a:ext>
          </a:extLst>
        </xdr:cNvPr>
        <xdr:cNvSpPr txBox="1"/>
      </xdr:nvSpPr>
      <xdr:spPr>
        <a:xfrm>
          <a:off x="12611744" y="1791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665E58C8-BF2E-4623-8B42-F32CF749C50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DCBDABEE-FEB9-49E4-9368-CF3A2BEE24A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AA1CFD7A-1F09-4A60-B44C-A99D792D2D0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7AE2043B-F616-43EE-B298-FB45D37D464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1D49AE57-B976-4735-86EE-114146A50A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F437C441-7407-4827-BEE8-792B5D345CF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ECA71DB0-6903-44C9-A52E-38523F5AE5D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00287A9F-12A1-4B29-9E98-50A9A2CF48A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9AD80AD6-1B5A-41F5-9CD2-2FEACB9EA1B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7962B242-A803-43B5-84AA-05486EE202B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72228210-E5A4-4F5E-8349-137EFCCE4E3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A6C528AB-AFDA-4986-930B-FD6122249F6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0D03E5EF-3AAD-46B1-A9F2-31A5972DBFE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5E258F37-6026-4765-AF87-20A5EBB0092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AABB20F4-784F-4072-9272-1309D96895D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ED5B7914-A1F0-4FE1-972B-D169AEA93A8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B43AB195-21F5-42DE-906F-63A9AA6BB1A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FFCC90A6-F664-404C-8DCA-499AD6A042F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0DC2CBEA-F740-4521-95A0-F4C4B6C3916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B985562B-A0E2-4414-B2A8-2008BD80749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975E0712-B1B5-4269-9243-0035D362B28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243C7423-29E0-4D5A-B701-0C945915425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8406C121-9200-44DD-80FD-AC3406DD7B6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917" name="直線コネクタ 916">
          <a:extLst>
            <a:ext uri="{FF2B5EF4-FFF2-40B4-BE49-F238E27FC236}">
              <a16:creationId xmlns:a16="http://schemas.microsoft.com/office/drawing/2014/main" id="{BB48EAE7-C384-4172-87E7-DBE47D982116}"/>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918" name="【公民館】&#10;一人当たり面積最小値テキスト">
          <a:extLst>
            <a:ext uri="{FF2B5EF4-FFF2-40B4-BE49-F238E27FC236}">
              <a16:creationId xmlns:a16="http://schemas.microsoft.com/office/drawing/2014/main" id="{6E8C37B5-9967-4166-B75A-D92D389964AE}"/>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a:extLst>
            <a:ext uri="{FF2B5EF4-FFF2-40B4-BE49-F238E27FC236}">
              <a16:creationId xmlns:a16="http://schemas.microsoft.com/office/drawing/2014/main" id="{1CA77EF2-FEE0-4654-956D-4AB26CFE08AA}"/>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920" name="【公民館】&#10;一人当たり面積最大値テキスト">
          <a:extLst>
            <a:ext uri="{FF2B5EF4-FFF2-40B4-BE49-F238E27FC236}">
              <a16:creationId xmlns:a16="http://schemas.microsoft.com/office/drawing/2014/main" id="{A876E08B-DCF7-43B6-8D69-88BC41A86E83}"/>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a:extLst>
            <a:ext uri="{FF2B5EF4-FFF2-40B4-BE49-F238E27FC236}">
              <a16:creationId xmlns:a16="http://schemas.microsoft.com/office/drawing/2014/main" id="{DEC28B3D-1F00-4F07-B302-BE7FA77BC3E0}"/>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922" name="【公民館】&#10;一人当たり面積平均値テキスト">
          <a:extLst>
            <a:ext uri="{FF2B5EF4-FFF2-40B4-BE49-F238E27FC236}">
              <a16:creationId xmlns:a16="http://schemas.microsoft.com/office/drawing/2014/main" id="{44F9DCA0-A550-465E-BDF5-E96CB2E8C935}"/>
            </a:ext>
          </a:extLst>
        </xdr:cNvPr>
        <xdr:cNvSpPr txBox="1"/>
      </xdr:nvSpPr>
      <xdr:spPr>
        <a:xfrm>
          <a:off x="22199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23" name="フローチャート: 判断 922">
          <a:extLst>
            <a:ext uri="{FF2B5EF4-FFF2-40B4-BE49-F238E27FC236}">
              <a16:creationId xmlns:a16="http://schemas.microsoft.com/office/drawing/2014/main" id="{87FB8987-E2E8-4C2B-9FB7-A31B1E952594}"/>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a:extLst>
            <a:ext uri="{FF2B5EF4-FFF2-40B4-BE49-F238E27FC236}">
              <a16:creationId xmlns:a16="http://schemas.microsoft.com/office/drawing/2014/main" id="{E4DF8C01-0AE0-491C-ACAB-A4C9CAE2633D}"/>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25" name="フローチャート: 判断 924">
          <a:extLst>
            <a:ext uri="{FF2B5EF4-FFF2-40B4-BE49-F238E27FC236}">
              <a16:creationId xmlns:a16="http://schemas.microsoft.com/office/drawing/2014/main" id="{F30B4B73-93CF-4982-A149-6D5EFBBCCB69}"/>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a:extLst>
            <a:ext uri="{FF2B5EF4-FFF2-40B4-BE49-F238E27FC236}">
              <a16:creationId xmlns:a16="http://schemas.microsoft.com/office/drawing/2014/main" id="{A4024331-BC77-4FD9-9389-8A61EC111C27}"/>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5E32A4B2-C440-4373-9413-CA0445F2D99E}"/>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D5D9F298-0EEE-4256-95B8-535FF8508C3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7973D0EE-77BA-4BE0-9053-87D73EE6679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D352699C-1C0F-46FA-945B-3EC9A2469AE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503ABF9A-6A25-4C95-BC84-E56F27CFBEA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B6F7F0BF-73A9-47D0-BC75-9B328552EEE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132080</xdr:rowOff>
    </xdr:from>
    <xdr:to>
      <xdr:col>116</xdr:col>
      <xdr:colOff>114300</xdr:colOff>
      <xdr:row>107</xdr:row>
      <xdr:rowOff>62230</xdr:rowOff>
    </xdr:to>
    <xdr:sp macro="" textlink="">
      <xdr:nvSpPr>
        <xdr:cNvPr id="933" name="楕円 932">
          <a:extLst>
            <a:ext uri="{FF2B5EF4-FFF2-40B4-BE49-F238E27FC236}">
              <a16:creationId xmlns:a16="http://schemas.microsoft.com/office/drawing/2014/main" id="{03D97F75-0FAD-491E-ACF1-95F89A727FDF}"/>
            </a:ext>
          </a:extLst>
        </xdr:cNvPr>
        <xdr:cNvSpPr/>
      </xdr:nvSpPr>
      <xdr:spPr>
        <a:xfrm>
          <a:off x="221107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110507</xdr:rowOff>
    </xdr:from>
    <xdr:ext cx="469744" cy="259045"/>
    <xdr:sp macro="" textlink="">
      <xdr:nvSpPr>
        <xdr:cNvPr id="934" name="【公民館】&#10;一人当たり面積該当値テキスト">
          <a:extLst>
            <a:ext uri="{FF2B5EF4-FFF2-40B4-BE49-F238E27FC236}">
              <a16:creationId xmlns:a16="http://schemas.microsoft.com/office/drawing/2014/main" id="{54C1CBFF-6BDF-4F96-908A-7EE9EA06744D}"/>
            </a:ext>
          </a:extLst>
        </xdr:cNvPr>
        <xdr:cNvSpPr txBox="1"/>
      </xdr:nvSpPr>
      <xdr:spPr>
        <a:xfrm>
          <a:off x="22199600"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132080</xdr:rowOff>
    </xdr:from>
    <xdr:to>
      <xdr:col>112</xdr:col>
      <xdr:colOff>38100</xdr:colOff>
      <xdr:row>107</xdr:row>
      <xdr:rowOff>62230</xdr:rowOff>
    </xdr:to>
    <xdr:sp macro="" textlink="">
      <xdr:nvSpPr>
        <xdr:cNvPr id="935" name="楕円 934">
          <a:extLst>
            <a:ext uri="{FF2B5EF4-FFF2-40B4-BE49-F238E27FC236}">
              <a16:creationId xmlns:a16="http://schemas.microsoft.com/office/drawing/2014/main" id="{A704567D-71AD-419A-9793-71B3575450C1}"/>
            </a:ext>
          </a:extLst>
        </xdr:cNvPr>
        <xdr:cNvSpPr/>
      </xdr:nvSpPr>
      <xdr:spPr>
        <a:xfrm>
          <a:off x="21272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11430</xdr:rowOff>
    </xdr:from>
    <xdr:to>
      <xdr:col>116</xdr:col>
      <xdr:colOff>63500</xdr:colOff>
      <xdr:row>107</xdr:row>
      <xdr:rowOff>11430</xdr:rowOff>
    </xdr:to>
    <xdr:cxnSp macro="">
      <xdr:nvCxnSpPr>
        <xdr:cNvPr id="936" name="直線コネクタ 935">
          <a:extLst>
            <a:ext uri="{FF2B5EF4-FFF2-40B4-BE49-F238E27FC236}">
              <a16:creationId xmlns:a16="http://schemas.microsoft.com/office/drawing/2014/main" id="{1853AA5A-4FF7-4D10-9D18-C981EA5E4906}"/>
            </a:ext>
          </a:extLst>
        </xdr:cNvPr>
        <xdr:cNvCxnSpPr/>
      </xdr:nvCxnSpPr>
      <xdr:spPr>
        <a:xfrm>
          <a:off x="21323300" y="183565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132080</xdr:rowOff>
    </xdr:from>
    <xdr:to>
      <xdr:col>107</xdr:col>
      <xdr:colOff>101600</xdr:colOff>
      <xdr:row>107</xdr:row>
      <xdr:rowOff>62230</xdr:rowOff>
    </xdr:to>
    <xdr:sp macro="" textlink="">
      <xdr:nvSpPr>
        <xdr:cNvPr id="937" name="楕円 936">
          <a:extLst>
            <a:ext uri="{FF2B5EF4-FFF2-40B4-BE49-F238E27FC236}">
              <a16:creationId xmlns:a16="http://schemas.microsoft.com/office/drawing/2014/main" id="{CBF8504A-B85E-4F36-BCC6-512FB25C38E9}"/>
            </a:ext>
          </a:extLst>
        </xdr:cNvPr>
        <xdr:cNvSpPr/>
      </xdr:nvSpPr>
      <xdr:spPr>
        <a:xfrm>
          <a:off x="20383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11430</xdr:rowOff>
    </xdr:from>
    <xdr:to>
      <xdr:col>111</xdr:col>
      <xdr:colOff>177800</xdr:colOff>
      <xdr:row>107</xdr:row>
      <xdr:rowOff>11430</xdr:rowOff>
    </xdr:to>
    <xdr:cxnSp macro="">
      <xdr:nvCxnSpPr>
        <xdr:cNvPr id="938" name="直線コネクタ 937">
          <a:extLst>
            <a:ext uri="{FF2B5EF4-FFF2-40B4-BE49-F238E27FC236}">
              <a16:creationId xmlns:a16="http://schemas.microsoft.com/office/drawing/2014/main" id="{2054FB9B-2DC3-4C04-8B02-2AC2D0633C26}"/>
            </a:ext>
          </a:extLst>
        </xdr:cNvPr>
        <xdr:cNvCxnSpPr/>
      </xdr:nvCxnSpPr>
      <xdr:spPr>
        <a:xfrm>
          <a:off x="20434300" y="1835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132080</xdr:rowOff>
    </xdr:from>
    <xdr:to>
      <xdr:col>102</xdr:col>
      <xdr:colOff>165100</xdr:colOff>
      <xdr:row>107</xdr:row>
      <xdr:rowOff>62230</xdr:rowOff>
    </xdr:to>
    <xdr:sp macro="" textlink="">
      <xdr:nvSpPr>
        <xdr:cNvPr id="939" name="楕円 938">
          <a:extLst>
            <a:ext uri="{FF2B5EF4-FFF2-40B4-BE49-F238E27FC236}">
              <a16:creationId xmlns:a16="http://schemas.microsoft.com/office/drawing/2014/main" id="{16A599F0-C2FC-40BD-9F68-CF045E9DE677}"/>
            </a:ext>
          </a:extLst>
        </xdr:cNvPr>
        <xdr:cNvSpPr/>
      </xdr:nvSpPr>
      <xdr:spPr>
        <a:xfrm>
          <a:off x="19494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11430</xdr:rowOff>
    </xdr:from>
    <xdr:to>
      <xdr:col>107</xdr:col>
      <xdr:colOff>50800</xdr:colOff>
      <xdr:row>107</xdr:row>
      <xdr:rowOff>11430</xdr:rowOff>
    </xdr:to>
    <xdr:cxnSp macro="">
      <xdr:nvCxnSpPr>
        <xdr:cNvPr id="940" name="直線コネクタ 939">
          <a:extLst>
            <a:ext uri="{FF2B5EF4-FFF2-40B4-BE49-F238E27FC236}">
              <a16:creationId xmlns:a16="http://schemas.microsoft.com/office/drawing/2014/main" id="{1FA4A89D-F6C6-428B-9CA4-61A4E6AABC97}"/>
            </a:ext>
          </a:extLst>
        </xdr:cNvPr>
        <xdr:cNvCxnSpPr/>
      </xdr:nvCxnSpPr>
      <xdr:spPr>
        <a:xfrm>
          <a:off x="19545300" y="1835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132080</xdr:rowOff>
    </xdr:from>
    <xdr:to>
      <xdr:col>98</xdr:col>
      <xdr:colOff>38100</xdr:colOff>
      <xdr:row>107</xdr:row>
      <xdr:rowOff>62230</xdr:rowOff>
    </xdr:to>
    <xdr:sp macro="" textlink="">
      <xdr:nvSpPr>
        <xdr:cNvPr id="941" name="楕円 940">
          <a:extLst>
            <a:ext uri="{FF2B5EF4-FFF2-40B4-BE49-F238E27FC236}">
              <a16:creationId xmlns:a16="http://schemas.microsoft.com/office/drawing/2014/main" id="{F1D3AEEB-91CF-4DE1-8467-AE4E4F48A636}"/>
            </a:ext>
          </a:extLst>
        </xdr:cNvPr>
        <xdr:cNvSpPr/>
      </xdr:nvSpPr>
      <xdr:spPr>
        <a:xfrm>
          <a:off x="18605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11430</xdr:rowOff>
    </xdr:from>
    <xdr:to>
      <xdr:col>102</xdr:col>
      <xdr:colOff>114300</xdr:colOff>
      <xdr:row>107</xdr:row>
      <xdr:rowOff>11430</xdr:rowOff>
    </xdr:to>
    <xdr:cxnSp macro="">
      <xdr:nvCxnSpPr>
        <xdr:cNvPr id="942" name="直線コネクタ 941">
          <a:extLst>
            <a:ext uri="{FF2B5EF4-FFF2-40B4-BE49-F238E27FC236}">
              <a16:creationId xmlns:a16="http://schemas.microsoft.com/office/drawing/2014/main" id="{315B31EA-0F53-4553-91AE-436A8460E8AE}"/>
            </a:ext>
          </a:extLst>
        </xdr:cNvPr>
        <xdr:cNvCxnSpPr/>
      </xdr:nvCxnSpPr>
      <xdr:spPr>
        <a:xfrm>
          <a:off x="18656300" y="1835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943" name="n_1aveValue【公民館】&#10;一人当たり面積">
          <a:extLst>
            <a:ext uri="{FF2B5EF4-FFF2-40B4-BE49-F238E27FC236}">
              <a16:creationId xmlns:a16="http://schemas.microsoft.com/office/drawing/2014/main" id="{9297CDD1-2929-410B-B68E-C9A00E031548}"/>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944" name="n_2aveValue【公民館】&#10;一人当たり面積">
          <a:extLst>
            <a:ext uri="{FF2B5EF4-FFF2-40B4-BE49-F238E27FC236}">
              <a16:creationId xmlns:a16="http://schemas.microsoft.com/office/drawing/2014/main" id="{75DA9192-1AB9-4F1B-82E7-18508214689F}"/>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45" name="n_3aveValue【公民館】&#10;一人当たり面積">
          <a:extLst>
            <a:ext uri="{FF2B5EF4-FFF2-40B4-BE49-F238E27FC236}">
              <a16:creationId xmlns:a16="http://schemas.microsoft.com/office/drawing/2014/main" id="{218DA914-7B7B-420C-B994-68386E13E020}"/>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946" name="n_4aveValue【公民館】&#10;一人当たり面積">
          <a:extLst>
            <a:ext uri="{FF2B5EF4-FFF2-40B4-BE49-F238E27FC236}">
              <a16:creationId xmlns:a16="http://schemas.microsoft.com/office/drawing/2014/main" id="{EB102B8C-322C-47B1-936C-CEF9A23FDB8E}"/>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53357</xdr:rowOff>
    </xdr:from>
    <xdr:ext cx="469744" cy="259045"/>
    <xdr:sp macro="" textlink="">
      <xdr:nvSpPr>
        <xdr:cNvPr id="947" name="n_1mainValue【公民館】&#10;一人当たり面積">
          <a:extLst>
            <a:ext uri="{FF2B5EF4-FFF2-40B4-BE49-F238E27FC236}">
              <a16:creationId xmlns:a16="http://schemas.microsoft.com/office/drawing/2014/main" id="{FF9ECDBC-755C-4E84-A241-268406D95025}"/>
            </a:ext>
          </a:extLst>
        </xdr:cNvPr>
        <xdr:cNvSpPr txBox="1"/>
      </xdr:nvSpPr>
      <xdr:spPr>
        <a:xfrm>
          <a:off x="2107572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53357</xdr:rowOff>
    </xdr:from>
    <xdr:ext cx="469744" cy="259045"/>
    <xdr:sp macro="" textlink="">
      <xdr:nvSpPr>
        <xdr:cNvPr id="948" name="n_2mainValue【公民館】&#10;一人当たり面積">
          <a:extLst>
            <a:ext uri="{FF2B5EF4-FFF2-40B4-BE49-F238E27FC236}">
              <a16:creationId xmlns:a16="http://schemas.microsoft.com/office/drawing/2014/main" id="{4B1D0FB7-5123-4A93-97EE-1DCE5C67B90C}"/>
            </a:ext>
          </a:extLst>
        </xdr:cNvPr>
        <xdr:cNvSpPr txBox="1"/>
      </xdr:nvSpPr>
      <xdr:spPr>
        <a:xfrm>
          <a:off x="2019942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53357</xdr:rowOff>
    </xdr:from>
    <xdr:ext cx="469744" cy="259045"/>
    <xdr:sp macro="" textlink="">
      <xdr:nvSpPr>
        <xdr:cNvPr id="949" name="n_3mainValue【公民館】&#10;一人当たり面積">
          <a:extLst>
            <a:ext uri="{FF2B5EF4-FFF2-40B4-BE49-F238E27FC236}">
              <a16:creationId xmlns:a16="http://schemas.microsoft.com/office/drawing/2014/main" id="{5C3A727C-CBB0-4A26-8362-8A7BA175EBF5}"/>
            </a:ext>
          </a:extLst>
        </xdr:cNvPr>
        <xdr:cNvSpPr txBox="1"/>
      </xdr:nvSpPr>
      <xdr:spPr>
        <a:xfrm>
          <a:off x="1931042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53357</xdr:rowOff>
    </xdr:from>
    <xdr:ext cx="469744" cy="259045"/>
    <xdr:sp macro="" textlink="">
      <xdr:nvSpPr>
        <xdr:cNvPr id="950" name="n_4mainValue【公民館】&#10;一人当たり面積">
          <a:extLst>
            <a:ext uri="{FF2B5EF4-FFF2-40B4-BE49-F238E27FC236}">
              <a16:creationId xmlns:a16="http://schemas.microsoft.com/office/drawing/2014/main" id="{9F8517EB-2F8F-41CA-B102-CA1E3F569493}"/>
            </a:ext>
          </a:extLst>
        </xdr:cNvPr>
        <xdr:cNvSpPr txBox="1"/>
      </xdr:nvSpPr>
      <xdr:spPr>
        <a:xfrm>
          <a:off x="1842142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92C93E93-0F07-4C77-A696-DBD2D2F3A62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1B02DD04-13F7-4BF0-AFFE-D8159EFCD66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F0E9C818-714D-4FF0-A637-B2F7EC55DD8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有形固定資産減価償却率が低くなっている主なものは、港湾・漁港と公営住宅である。その理由として、港湾・漁港については、耐用年数（５０年）の半分を経過していない比較的新しい施設が多いことなどが考えられる。また、公営住宅については、平成２０年度から合併前の５町地域で地域活性化住宅の建設に取り組んでおり、また、子育て仕様住戸や子育て支援住宅の整備を平成２５年度から進めていることが考え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なお、令和６年度固定資産台帳の作成時に各資産の建築年の精査を行い、一部資産の減価償却累計額を増額調整したことから、認定こども園・幼稚園・保育所及び公営住宅など一部の施設類型については、例年に比べ有形固定資産減価償却率の伸びが大き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FE24AB-BB58-4188-95C2-E6735EC32DB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636640-FC64-4AD0-BF1B-7A02D09D9EF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863014-7393-4E08-BDBD-F243F51EB6C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95424E9-9E33-40D2-97ED-D5C1FEC1570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鹿児島県鹿児島市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338D69B-2912-46EF-9E09-9EDC8BB73FE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CEAA8F3-E85E-4ED2-AC2B-A107088DB34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EF8ED8B-E9BF-4198-8EC3-DDCDC7B19B3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2F0C739-1507-405D-B03D-C64A93AA5B8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EA5F47B-0124-477F-82EE-BFE9CCD239B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8BCBE60-97CB-4069-81F3-550CFFF8F8B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591,263
586,312
547.61
304,257,873
294,080,066
6,625,361
143,026,778
237,878,946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51DD45-717F-43DE-B1AC-19DFA9BC2A0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624865-2AA4-4297-B729-65717E8BC49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1DA7588-E8BB-40D0-ABEE-2BE98369049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39.9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B3152FA-7611-422D-8956-C3EF2A17B47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1E51CAA-48D7-4F09-BE5B-5C13EFB9D8C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AAE07BF-668C-46D0-B863-962599A276F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392652-D79F-4456-8CA5-202CDD9F34F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049DF20-9881-4FAD-B306-363A32DBDB4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1AD6BD6-C32F-42C9-9DC8-6ACD7E19135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58719D-BE80-4731-81D7-6052937FBC1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BED455-1A02-48A2-B3D5-E98F020BD28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1C6AD9-6BDA-4A42-B910-2B84B44046C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F18D724-42B9-492E-AE2E-3C4E95C01A7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9F4E0E9-4FCD-43B6-B826-FCC06F3377B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F7BDAFA-81E4-4A17-8AD5-77DA06D14A3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D68C99-3729-4959-AD85-290CB00D34B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D8511C-1831-489B-A853-81DE734BEDE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DBC8A76-78FF-4348-9FD5-D45AFD7E1ED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ED03EB6-AA35-44CA-BDB4-5A482875FF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8033F3-07D2-42F2-A94A-D021BC692CA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124552D-2B2E-4DB5-8189-BB9554241E0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EFCB8CB-4E0B-439E-A105-0A67307B04A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5E238B4-58B1-4A6D-A977-32547F79F9F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7064E5A-EDA3-458D-B054-585EB4B4E99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6366888-3CAC-4418-983B-5571264F1A4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1AFF2E2-EDF7-4E6A-A01D-628A85BDE2E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B1E7E62-59B3-4647-A39E-1A14AE4D53A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990646-D0D1-4551-BF74-BF38427649D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D70182-85A2-4E7B-99CC-2F16D213954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D94D240-01DD-456E-863B-A2F8E62C848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592213-A05E-472B-817C-785CE86CFBA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51AF272-4F2F-4B64-B10F-AFC0178E643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3F262ED-AD23-468C-9FF8-2F6D87BE631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53414F5-0497-405B-92D4-457042E985A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EAA7617-AC09-406E-9B6E-216E44F9416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DA19A06-1192-4F01-89D3-8E92D0DA0B7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95D480F-08C5-4F90-8DA9-F719D46391E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404EFBD-9AF5-458A-901F-90F0A249603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544AFCB-19C0-4CDF-841E-739E39B67E6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E9F193B-A3DD-4022-BA5A-21563BFDAA1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2342455-83EE-483A-863F-FF079A89720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64910A9-8F81-4097-8005-433297466A2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A5A25A6-CC0B-44B7-B59C-082C3DDC970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A508892-A3AE-40A6-A076-7F97F7B7D1A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4045415-A9F2-4896-AA3B-0C4BE868527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AEB07FA1-73BA-48EA-B8A2-D9B3C12BC05E}"/>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A36DE92A-20B7-43A9-99B1-81386002E6BC}"/>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7AB52B9A-666E-453E-9E63-3C5AE2B4AFD8}"/>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1CB78141-731E-4016-A04D-1D00755B3886}"/>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13848AB9-A409-4BEC-8B10-6B38B21F167C}"/>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A71F2864-FE55-4FB1-B95B-F3763A50AD25}"/>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9DB7A5F7-1492-4435-A8A2-5ECC95868894}"/>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F701429F-5395-4C1D-9645-D6990E85A9CD}"/>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4D59E800-F2E3-46A9-86FE-A313E86D59A8}"/>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F410ACFC-A02C-438D-911C-C93BE4450E17}"/>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CB627010-A865-45B7-A7CA-6C64790F4E26}"/>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1E2A753-DBD1-4E1D-8F08-4C8AC336772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B2A5A22-64E9-4C80-A51A-0C43F2A09E9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47FBF7A-461E-456C-9896-463BE5837BC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6D47FD6-CBCA-40AF-980B-DEFB267CBE5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7E55FC-7B31-4AEE-9523-655EBA5639B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137795</xdr:rowOff>
    </xdr:from>
    <xdr:to>
      <xdr:col>24</xdr:col>
      <xdr:colOff>114300</xdr:colOff>
      <xdr:row>37</xdr:row>
      <xdr:rowOff>67945</xdr:rowOff>
    </xdr:to>
    <xdr:sp macro="" textlink="">
      <xdr:nvSpPr>
        <xdr:cNvPr id="73" name="楕円 72">
          <a:extLst>
            <a:ext uri="{FF2B5EF4-FFF2-40B4-BE49-F238E27FC236}">
              <a16:creationId xmlns:a16="http://schemas.microsoft.com/office/drawing/2014/main" id="{1F475A8E-8BFC-4286-BEF5-41373D5ACA13}"/>
            </a:ext>
          </a:extLst>
        </xdr:cNvPr>
        <xdr:cNvSpPr/>
      </xdr:nvSpPr>
      <xdr:spPr>
        <a:xfrm>
          <a:off x="45847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116222</xdr:rowOff>
    </xdr:from>
    <xdr:ext cx="405111" cy="259045"/>
    <xdr:sp macro="" textlink="">
      <xdr:nvSpPr>
        <xdr:cNvPr id="74" name="【図書館】&#10;有形固定資産減価償却率該当値テキスト">
          <a:extLst>
            <a:ext uri="{FF2B5EF4-FFF2-40B4-BE49-F238E27FC236}">
              <a16:creationId xmlns:a16="http://schemas.microsoft.com/office/drawing/2014/main" id="{A18D8C26-4172-45F0-BE84-18479EBECDE8}"/>
            </a:ext>
          </a:extLst>
        </xdr:cNvPr>
        <xdr:cNvSpPr txBox="1"/>
      </xdr:nvSpPr>
      <xdr:spPr>
        <a:xfrm>
          <a:off x="4673600" y="628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92075</xdr:rowOff>
    </xdr:from>
    <xdr:to>
      <xdr:col>20</xdr:col>
      <xdr:colOff>38100</xdr:colOff>
      <xdr:row>37</xdr:row>
      <xdr:rowOff>22225</xdr:rowOff>
    </xdr:to>
    <xdr:sp macro="" textlink="">
      <xdr:nvSpPr>
        <xdr:cNvPr id="75" name="楕円 74">
          <a:extLst>
            <a:ext uri="{FF2B5EF4-FFF2-40B4-BE49-F238E27FC236}">
              <a16:creationId xmlns:a16="http://schemas.microsoft.com/office/drawing/2014/main" id="{A4D7295B-5A5B-4655-834D-3964612BEE0A}"/>
            </a:ext>
          </a:extLst>
        </xdr:cNvPr>
        <xdr:cNvSpPr/>
      </xdr:nvSpPr>
      <xdr:spPr>
        <a:xfrm>
          <a:off x="3746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142875</xdr:rowOff>
    </xdr:from>
    <xdr:to>
      <xdr:col>24</xdr:col>
      <xdr:colOff>63500</xdr:colOff>
      <xdr:row>37</xdr:row>
      <xdr:rowOff>17145</xdr:rowOff>
    </xdr:to>
    <xdr:cxnSp macro="">
      <xdr:nvCxnSpPr>
        <xdr:cNvPr id="76" name="直線コネクタ 75">
          <a:extLst>
            <a:ext uri="{FF2B5EF4-FFF2-40B4-BE49-F238E27FC236}">
              <a16:creationId xmlns:a16="http://schemas.microsoft.com/office/drawing/2014/main" id="{C7D60E94-1B91-4BE3-8B04-328A9EE8D607}"/>
            </a:ext>
          </a:extLst>
        </xdr:cNvPr>
        <xdr:cNvCxnSpPr/>
      </xdr:nvCxnSpPr>
      <xdr:spPr>
        <a:xfrm>
          <a:off x="3797300" y="631507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74930</xdr:rowOff>
    </xdr:from>
    <xdr:to>
      <xdr:col>15</xdr:col>
      <xdr:colOff>101600</xdr:colOff>
      <xdr:row>37</xdr:row>
      <xdr:rowOff>5080</xdr:rowOff>
    </xdr:to>
    <xdr:sp macro="" textlink="">
      <xdr:nvSpPr>
        <xdr:cNvPr id="77" name="楕円 76">
          <a:extLst>
            <a:ext uri="{FF2B5EF4-FFF2-40B4-BE49-F238E27FC236}">
              <a16:creationId xmlns:a16="http://schemas.microsoft.com/office/drawing/2014/main" id="{07322794-46CC-4E13-A02D-5CB7951674BF}"/>
            </a:ext>
          </a:extLst>
        </xdr:cNvPr>
        <xdr:cNvSpPr/>
      </xdr:nvSpPr>
      <xdr:spPr>
        <a:xfrm>
          <a:off x="28575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125730</xdr:rowOff>
    </xdr:from>
    <xdr:to>
      <xdr:col>19</xdr:col>
      <xdr:colOff>177800</xdr:colOff>
      <xdr:row>36</xdr:row>
      <xdr:rowOff>142875</xdr:rowOff>
    </xdr:to>
    <xdr:cxnSp macro="">
      <xdr:nvCxnSpPr>
        <xdr:cNvPr id="78" name="直線コネクタ 77">
          <a:extLst>
            <a:ext uri="{FF2B5EF4-FFF2-40B4-BE49-F238E27FC236}">
              <a16:creationId xmlns:a16="http://schemas.microsoft.com/office/drawing/2014/main" id="{5DE96446-63BF-4263-B03F-50B654D4EDD3}"/>
            </a:ext>
          </a:extLst>
        </xdr:cNvPr>
        <xdr:cNvCxnSpPr/>
      </xdr:nvCxnSpPr>
      <xdr:spPr>
        <a:xfrm>
          <a:off x="2908300" y="62979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36830</xdr:rowOff>
    </xdr:from>
    <xdr:to>
      <xdr:col>10</xdr:col>
      <xdr:colOff>165100</xdr:colOff>
      <xdr:row>36</xdr:row>
      <xdr:rowOff>138430</xdr:rowOff>
    </xdr:to>
    <xdr:sp macro="" textlink="">
      <xdr:nvSpPr>
        <xdr:cNvPr id="79" name="楕円 78">
          <a:extLst>
            <a:ext uri="{FF2B5EF4-FFF2-40B4-BE49-F238E27FC236}">
              <a16:creationId xmlns:a16="http://schemas.microsoft.com/office/drawing/2014/main" id="{751C56A6-7302-4229-B51F-F7B968E87F9A}"/>
            </a:ext>
          </a:extLst>
        </xdr:cNvPr>
        <xdr:cNvSpPr/>
      </xdr:nvSpPr>
      <xdr:spPr>
        <a:xfrm>
          <a:off x="1968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87630</xdr:rowOff>
    </xdr:from>
    <xdr:to>
      <xdr:col>15</xdr:col>
      <xdr:colOff>50800</xdr:colOff>
      <xdr:row>36</xdr:row>
      <xdr:rowOff>125730</xdr:rowOff>
    </xdr:to>
    <xdr:cxnSp macro="">
      <xdr:nvCxnSpPr>
        <xdr:cNvPr id="80" name="直線コネクタ 79">
          <a:extLst>
            <a:ext uri="{FF2B5EF4-FFF2-40B4-BE49-F238E27FC236}">
              <a16:creationId xmlns:a16="http://schemas.microsoft.com/office/drawing/2014/main" id="{8EC93D04-8591-48B1-88EB-C305318047BE}"/>
            </a:ext>
          </a:extLst>
        </xdr:cNvPr>
        <xdr:cNvCxnSpPr/>
      </xdr:nvCxnSpPr>
      <xdr:spPr>
        <a:xfrm>
          <a:off x="2019300" y="62598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46355</xdr:rowOff>
    </xdr:from>
    <xdr:to>
      <xdr:col>6</xdr:col>
      <xdr:colOff>38100</xdr:colOff>
      <xdr:row>38</xdr:row>
      <xdr:rowOff>147955</xdr:rowOff>
    </xdr:to>
    <xdr:sp macro="" textlink="">
      <xdr:nvSpPr>
        <xdr:cNvPr id="81" name="楕円 80">
          <a:extLst>
            <a:ext uri="{FF2B5EF4-FFF2-40B4-BE49-F238E27FC236}">
              <a16:creationId xmlns:a16="http://schemas.microsoft.com/office/drawing/2014/main" id="{FDD6DD8A-D7D3-46EC-BB0F-015E209569BA}"/>
            </a:ext>
          </a:extLst>
        </xdr:cNvPr>
        <xdr:cNvSpPr/>
      </xdr:nvSpPr>
      <xdr:spPr>
        <a:xfrm>
          <a:off x="1079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87630</xdr:rowOff>
    </xdr:from>
    <xdr:to>
      <xdr:col>10</xdr:col>
      <xdr:colOff>114300</xdr:colOff>
      <xdr:row>38</xdr:row>
      <xdr:rowOff>97155</xdr:rowOff>
    </xdr:to>
    <xdr:cxnSp macro="">
      <xdr:nvCxnSpPr>
        <xdr:cNvPr id="82" name="直線コネクタ 81">
          <a:extLst>
            <a:ext uri="{FF2B5EF4-FFF2-40B4-BE49-F238E27FC236}">
              <a16:creationId xmlns:a16="http://schemas.microsoft.com/office/drawing/2014/main" id="{AD253406-4EA8-46F6-81B0-4F702BAFAB1A}"/>
            </a:ext>
          </a:extLst>
        </xdr:cNvPr>
        <xdr:cNvCxnSpPr/>
      </xdr:nvCxnSpPr>
      <xdr:spPr>
        <a:xfrm flipV="1">
          <a:off x="1130300" y="6259830"/>
          <a:ext cx="889000" cy="35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64C2B7E1-1E26-46AE-A4CD-7069179E81A8}"/>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E19A1F97-BF3F-47FE-873C-B293CD48884C}"/>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DCC2840D-C164-47BD-AF53-DD56D0A80369}"/>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C0F2B12D-1E1B-48E6-8DA5-12A62C100FC7}"/>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13352</xdr:rowOff>
    </xdr:from>
    <xdr:ext cx="405111" cy="259045"/>
    <xdr:sp macro="" textlink="">
      <xdr:nvSpPr>
        <xdr:cNvPr id="87" name="n_1mainValue【図書館】&#10;有形固定資産減価償却率">
          <a:extLst>
            <a:ext uri="{FF2B5EF4-FFF2-40B4-BE49-F238E27FC236}">
              <a16:creationId xmlns:a16="http://schemas.microsoft.com/office/drawing/2014/main" id="{AED52670-F83C-43E8-A631-4E1FC2C28B9B}"/>
            </a:ext>
          </a:extLst>
        </xdr:cNvPr>
        <xdr:cNvSpPr txBox="1"/>
      </xdr:nvSpPr>
      <xdr:spPr>
        <a:xfrm>
          <a:off x="3582044"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167657</xdr:rowOff>
    </xdr:from>
    <xdr:ext cx="405111" cy="259045"/>
    <xdr:sp macro="" textlink="">
      <xdr:nvSpPr>
        <xdr:cNvPr id="88" name="n_2mainValue【図書館】&#10;有形固定資産減価償却率">
          <a:extLst>
            <a:ext uri="{FF2B5EF4-FFF2-40B4-BE49-F238E27FC236}">
              <a16:creationId xmlns:a16="http://schemas.microsoft.com/office/drawing/2014/main" id="{080956EA-CFE5-48AF-8B02-FC7E558EC39C}"/>
            </a:ext>
          </a:extLst>
        </xdr:cNvPr>
        <xdr:cNvSpPr txBox="1"/>
      </xdr:nvSpPr>
      <xdr:spPr>
        <a:xfrm>
          <a:off x="2705744"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129557</xdr:rowOff>
    </xdr:from>
    <xdr:ext cx="405111" cy="259045"/>
    <xdr:sp macro="" textlink="">
      <xdr:nvSpPr>
        <xdr:cNvPr id="89" name="n_3mainValue【図書館】&#10;有形固定資産減価償却率">
          <a:extLst>
            <a:ext uri="{FF2B5EF4-FFF2-40B4-BE49-F238E27FC236}">
              <a16:creationId xmlns:a16="http://schemas.microsoft.com/office/drawing/2014/main" id="{E4168FF2-2B35-4DD1-996A-6A07AE750AA2}"/>
            </a:ext>
          </a:extLst>
        </xdr:cNvPr>
        <xdr:cNvSpPr txBox="1"/>
      </xdr:nvSpPr>
      <xdr:spPr>
        <a:xfrm>
          <a:off x="181674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139082</xdr:rowOff>
    </xdr:from>
    <xdr:ext cx="405111" cy="259045"/>
    <xdr:sp macro="" textlink="">
      <xdr:nvSpPr>
        <xdr:cNvPr id="90" name="n_4mainValue【図書館】&#10;有形固定資産減価償却率">
          <a:extLst>
            <a:ext uri="{FF2B5EF4-FFF2-40B4-BE49-F238E27FC236}">
              <a16:creationId xmlns:a16="http://schemas.microsoft.com/office/drawing/2014/main" id="{0B98FEDC-2FF3-4D20-A1C3-27F7685FA4EC}"/>
            </a:ext>
          </a:extLst>
        </xdr:cNvPr>
        <xdr:cNvSpPr txBox="1"/>
      </xdr:nvSpPr>
      <xdr:spPr>
        <a:xfrm>
          <a:off x="9277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7E69C15-A69B-4F1C-ABB6-5F0FCB32CEF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B13C178-8C8B-421E-823E-967C915AF04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062213F-09AF-4AF4-A4A8-04713AA4332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15E12E1-55C7-40C1-8D1B-DC85DE4BB17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D51F7B8-1697-4BA0-8200-DA989650A59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1ABAC3B-90F6-4CEF-A86D-612BE392075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EBD1BDE-988A-4801-99D7-942D691E8F1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02613A6-6303-4562-A25C-595B92F3C36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B0AC9F0A-B032-4275-8A4E-47909FFE4ED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852FE72-DB75-438A-B5E6-65D60CF5A0B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87CBDE44-0E73-4165-9753-6577616289A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11B55539-654E-4FE3-8F84-8EAC80BC152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BA460B1-CE0B-4C48-8769-3FBB59EA4F8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3F23CC22-5403-41BC-8608-56CB1C9B0CF7}"/>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C1CFF14-2D31-48AF-A91D-AA41E2CF469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D9233909-B3B3-48C1-92BC-77938719D3F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5AE3835-E5DA-4B7E-82BE-03A6D78B97CD}"/>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FD8DE63D-7235-4FF6-8600-5AAD1C945BBD}"/>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F3AD38C-A2B3-4980-B3C4-AE58349C0F6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F31E4FE8-18F8-420D-9C27-692F66D3F7F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A447586E-EE9C-4A0A-8D5A-2A14D6313AB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FD37C776-9FF2-4707-8016-40402F9AC2AF}"/>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4C4A7207-FC91-4B90-A8D5-D26CDD027C93}"/>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C94A7E2B-40FE-4E0D-99B7-AF9374CEAADA}"/>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B40CB4CF-0AAD-44F6-9C10-C17478FC11DB}"/>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FCBCC76C-A6C4-4AD1-8F8F-DB997C4EF162}"/>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0C3A433E-53FF-4D9D-A073-C59F70E7F987}"/>
            </a:ext>
          </a:extLst>
        </xdr:cNvPr>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4EF58641-15FA-4C11-AEC7-01855D92AD8F}"/>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6AF7B876-392D-48CE-A6CD-DE20FC248859}"/>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E19A7AD1-E3BE-4C20-B3C6-EDFADA3FD6E7}"/>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BE337F0E-F04A-46A6-87E5-2FC9EDBD5681}"/>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B021058C-0656-4F53-88E3-FE49EF730CA7}"/>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9DE1B23-62AD-4904-9CFC-698A8408AFE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3C43A95-3C8E-4A17-8AB7-9F73A4C465C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DBE8540-E276-4D71-9788-A735691A592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684FEC4-EE7B-4ED1-AFCF-4F3EB964CCE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E6888FA-C32E-479E-B59E-DD60A29F892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93980</xdr:rowOff>
    </xdr:from>
    <xdr:to>
      <xdr:col>55</xdr:col>
      <xdr:colOff>50800</xdr:colOff>
      <xdr:row>39</xdr:row>
      <xdr:rowOff>24130</xdr:rowOff>
    </xdr:to>
    <xdr:sp macro="" textlink="">
      <xdr:nvSpPr>
        <xdr:cNvPr id="128" name="楕円 127">
          <a:extLst>
            <a:ext uri="{FF2B5EF4-FFF2-40B4-BE49-F238E27FC236}">
              <a16:creationId xmlns:a16="http://schemas.microsoft.com/office/drawing/2014/main" id="{9B765D46-3EC6-4A09-B3A0-862DADF5E268}"/>
            </a:ext>
          </a:extLst>
        </xdr:cNvPr>
        <xdr:cNvSpPr/>
      </xdr:nvSpPr>
      <xdr:spPr>
        <a:xfrm>
          <a:off x="10426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72407</xdr:rowOff>
    </xdr:from>
    <xdr:ext cx="469744" cy="259045"/>
    <xdr:sp macro="" textlink="">
      <xdr:nvSpPr>
        <xdr:cNvPr id="129" name="【図書館】&#10;一人当たり面積該当値テキスト">
          <a:extLst>
            <a:ext uri="{FF2B5EF4-FFF2-40B4-BE49-F238E27FC236}">
              <a16:creationId xmlns:a16="http://schemas.microsoft.com/office/drawing/2014/main" id="{0D4DBDE7-5C9D-4797-83A6-01952915068E}"/>
            </a:ext>
          </a:extLst>
        </xdr:cNvPr>
        <xdr:cNvSpPr txBox="1"/>
      </xdr:nvSpPr>
      <xdr:spPr>
        <a:xfrm>
          <a:off x="10515600"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93980</xdr:rowOff>
    </xdr:from>
    <xdr:to>
      <xdr:col>50</xdr:col>
      <xdr:colOff>165100</xdr:colOff>
      <xdr:row>39</xdr:row>
      <xdr:rowOff>24130</xdr:rowOff>
    </xdr:to>
    <xdr:sp macro="" textlink="">
      <xdr:nvSpPr>
        <xdr:cNvPr id="130" name="楕円 129">
          <a:extLst>
            <a:ext uri="{FF2B5EF4-FFF2-40B4-BE49-F238E27FC236}">
              <a16:creationId xmlns:a16="http://schemas.microsoft.com/office/drawing/2014/main" id="{3BB120BD-0668-4F72-9AC0-DB738F804675}"/>
            </a:ext>
          </a:extLst>
        </xdr:cNvPr>
        <xdr:cNvSpPr/>
      </xdr:nvSpPr>
      <xdr:spPr>
        <a:xfrm>
          <a:off x="9588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144780</xdr:rowOff>
    </xdr:from>
    <xdr:to>
      <xdr:col>55</xdr:col>
      <xdr:colOff>0</xdr:colOff>
      <xdr:row>38</xdr:row>
      <xdr:rowOff>144780</xdr:rowOff>
    </xdr:to>
    <xdr:cxnSp macro="">
      <xdr:nvCxnSpPr>
        <xdr:cNvPr id="131" name="直線コネクタ 130">
          <a:extLst>
            <a:ext uri="{FF2B5EF4-FFF2-40B4-BE49-F238E27FC236}">
              <a16:creationId xmlns:a16="http://schemas.microsoft.com/office/drawing/2014/main" id="{CB5ACE24-1C22-4086-8792-12BFCC1D99D8}"/>
            </a:ext>
          </a:extLst>
        </xdr:cNvPr>
        <xdr:cNvCxnSpPr/>
      </xdr:nvCxnSpPr>
      <xdr:spPr>
        <a:xfrm>
          <a:off x="9639300" y="66598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93980</xdr:rowOff>
    </xdr:from>
    <xdr:to>
      <xdr:col>46</xdr:col>
      <xdr:colOff>38100</xdr:colOff>
      <xdr:row>39</xdr:row>
      <xdr:rowOff>24130</xdr:rowOff>
    </xdr:to>
    <xdr:sp macro="" textlink="">
      <xdr:nvSpPr>
        <xdr:cNvPr id="132" name="楕円 131">
          <a:extLst>
            <a:ext uri="{FF2B5EF4-FFF2-40B4-BE49-F238E27FC236}">
              <a16:creationId xmlns:a16="http://schemas.microsoft.com/office/drawing/2014/main" id="{C477AA49-B94A-4947-9883-01D13F7EC201}"/>
            </a:ext>
          </a:extLst>
        </xdr:cNvPr>
        <xdr:cNvSpPr/>
      </xdr:nvSpPr>
      <xdr:spPr>
        <a:xfrm>
          <a:off x="8699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144780</xdr:rowOff>
    </xdr:from>
    <xdr:to>
      <xdr:col>50</xdr:col>
      <xdr:colOff>114300</xdr:colOff>
      <xdr:row>38</xdr:row>
      <xdr:rowOff>144780</xdr:rowOff>
    </xdr:to>
    <xdr:cxnSp macro="">
      <xdr:nvCxnSpPr>
        <xdr:cNvPr id="133" name="直線コネクタ 132">
          <a:extLst>
            <a:ext uri="{FF2B5EF4-FFF2-40B4-BE49-F238E27FC236}">
              <a16:creationId xmlns:a16="http://schemas.microsoft.com/office/drawing/2014/main" id="{30248EF0-574E-425D-BB86-1774F271FAF6}"/>
            </a:ext>
          </a:extLst>
        </xdr:cNvPr>
        <xdr:cNvCxnSpPr/>
      </xdr:nvCxnSpPr>
      <xdr:spPr>
        <a:xfrm>
          <a:off x="8750300" y="665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93980</xdr:rowOff>
    </xdr:from>
    <xdr:to>
      <xdr:col>41</xdr:col>
      <xdr:colOff>101600</xdr:colOff>
      <xdr:row>39</xdr:row>
      <xdr:rowOff>24130</xdr:rowOff>
    </xdr:to>
    <xdr:sp macro="" textlink="">
      <xdr:nvSpPr>
        <xdr:cNvPr id="134" name="楕円 133">
          <a:extLst>
            <a:ext uri="{FF2B5EF4-FFF2-40B4-BE49-F238E27FC236}">
              <a16:creationId xmlns:a16="http://schemas.microsoft.com/office/drawing/2014/main" id="{C609CBED-27B3-4819-962B-92C8FE3A3428}"/>
            </a:ext>
          </a:extLst>
        </xdr:cNvPr>
        <xdr:cNvSpPr/>
      </xdr:nvSpPr>
      <xdr:spPr>
        <a:xfrm>
          <a:off x="781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144780</xdr:rowOff>
    </xdr:from>
    <xdr:to>
      <xdr:col>45</xdr:col>
      <xdr:colOff>177800</xdr:colOff>
      <xdr:row>38</xdr:row>
      <xdr:rowOff>144780</xdr:rowOff>
    </xdr:to>
    <xdr:cxnSp macro="">
      <xdr:nvCxnSpPr>
        <xdr:cNvPr id="135" name="直線コネクタ 134">
          <a:extLst>
            <a:ext uri="{FF2B5EF4-FFF2-40B4-BE49-F238E27FC236}">
              <a16:creationId xmlns:a16="http://schemas.microsoft.com/office/drawing/2014/main" id="{6ED57F91-0D92-4B08-9DE2-690CFCCD08F6}"/>
            </a:ext>
          </a:extLst>
        </xdr:cNvPr>
        <xdr:cNvCxnSpPr/>
      </xdr:nvCxnSpPr>
      <xdr:spPr>
        <a:xfrm>
          <a:off x="7861300" y="665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13970</xdr:rowOff>
    </xdr:from>
    <xdr:to>
      <xdr:col>36</xdr:col>
      <xdr:colOff>165100</xdr:colOff>
      <xdr:row>39</xdr:row>
      <xdr:rowOff>115570</xdr:rowOff>
    </xdr:to>
    <xdr:sp macro="" textlink="">
      <xdr:nvSpPr>
        <xdr:cNvPr id="136" name="楕円 135">
          <a:extLst>
            <a:ext uri="{FF2B5EF4-FFF2-40B4-BE49-F238E27FC236}">
              <a16:creationId xmlns:a16="http://schemas.microsoft.com/office/drawing/2014/main" id="{2CF1978D-80DD-475E-BFEE-3868D2920748}"/>
            </a:ext>
          </a:extLst>
        </xdr:cNvPr>
        <xdr:cNvSpPr/>
      </xdr:nvSpPr>
      <xdr:spPr>
        <a:xfrm>
          <a:off x="6921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144780</xdr:rowOff>
    </xdr:from>
    <xdr:to>
      <xdr:col>41</xdr:col>
      <xdr:colOff>50800</xdr:colOff>
      <xdr:row>39</xdr:row>
      <xdr:rowOff>64770</xdr:rowOff>
    </xdr:to>
    <xdr:cxnSp macro="">
      <xdr:nvCxnSpPr>
        <xdr:cNvPr id="137" name="直線コネクタ 136">
          <a:extLst>
            <a:ext uri="{FF2B5EF4-FFF2-40B4-BE49-F238E27FC236}">
              <a16:creationId xmlns:a16="http://schemas.microsoft.com/office/drawing/2014/main" id="{E07587B8-7169-48C8-8BAF-A3F6574EFB5A}"/>
            </a:ext>
          </a:extLst>
        </xdr:cNvPr>
        <xdr:cNvCxnSpPr/>
      </xdr:nvCxnSpPr>
      <xdr:spPr>
        <a:xfrm flipV="1">
          <a:off x="6972300" y="66598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1D6459E7-9340-438F-9B28-6E703A74D5C0}"/>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D8DB5080-1F40-4308-876D-50BC6674DD77}"/>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890BBC6D-6510-40A6-AF1B-2C3137A724E2}"/>
            </a:ext>
          </a:extLst>
        </xdr:cNvPr>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CE6DFDD5-174B-4FF2-B97B-56696A5CA295}"/>
            </a:ext>
          </a:extLst>
        </xdr:cNvPr>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15257</xdr:rowOff>
    </xdr:from>
    <xdr:ext cx="469744" cy="259045"/>
    <xdr:sp macro="" textlink="">
      <xdr:nvSpPr>
        <xdr:cNvPr id="142" name="n_1mainValue【図書館】&#10;一人当たり面積">
          <a:extLst>
            <a:ext uri="{FF2B5EF4-FFF2-40B4-BE49-F238E27FC236}">
              <a16:creationId xmlns:a16="http://schemas.microsoft.com/office/drawing/2014/main" id="{6C19B139-D6E2-42E2-AB3E-EBA88F636ED8}"/>
            </a:ext>
          </a:extLst>
        </xdr:cNvPr>
        <xdr:cNvSpPr txBox="1"/>
      </xdr:nvSpPr>
      <xdr:spPr>
        <a:xfrm>
          <a:off x="93917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15257</xdr:rowOff>
    </xdr:from>
    <xdr:ext cx="469744" cy="259045"/>
    <xdr:sp macro="" textlink="">
      <xdr:nvSpPr>
        <xdr:cNvPr id="143" name="n_2mainValue【図書館】&#10;一人当たり面積">
          <a:extLst>
            <a:ext uri="{FF2B5EF4-FFF2-40B4-BE49-F238E27FC236}">
              <a16:creationId xmlns:a16="http://schemas.microsoft.com/office/drawing/2014/main" id="{762A0E1C-AC3B-434B-AC6D-55D2AF9D9E72}"/>
            </a:ext>
          </a:extLst>
        </xdr:cNvPr>
        <xdr:cNvSpPr txBox="1"/>
      </xdr:nvSpPr>
      <xdr:spPr>
        <a:xfrm>
          <a:off x="85154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15257</xdr:rowOff>
    </xdr:from>
    <xdr:ext cx="469744" cy="259045"/>
    <xdr:sp macro="" textlink="">
      <xdr:nvSpPr>
        <xdr:cNvPr id="144" name="n_3mainValue【図書館】&#10;一人当たり面積">
          <a:extLst>
            <a:ext uri="{FF2B5EF4-FFF2-40B4-BE49-F238E27FC236}">
              <a16:creationId xmlns:a16="http://schemas.microsoft.com/office/drawing/2014/main" id="{EA79D1BE-F509-4963-B19B-932CDF2E8C85}"/>
            </a:ext>
          </a:extLst>
        </xdr:cNvPr>
        <xdr:cNvSpPr txBox="1"/>
      </xdr:nvSpPr>
      <xdr:spPr>
        <a:xfrm>
          <a:off x="76264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106697</xdr:rowOff>
    </xdr:from>
    <xdr:ext cx="469744" cy="259045"/>
    <xdr:sp macro="" textlink="">
      <xdr:nvSpPr>
        <xdr:cNvPr id="145" name="n_4mainValue【図書館】&#10;一人当たり面積">
          <a:extLst>
            <a:ext uri="{FF2B5EF4-FFF2-40B4-BE49-F238E27FC236}">
              <a16:creationId xmlns:a16="http://schemas.microsoft.com/office/drawing/2014/main" id="{71AEBB2F-CE0D-40C5-8FE2-2A3BE2094E55}"/>
            </a:ext>
          </a:extLst>
        </xdr:cNvPr>
        <xdr:cNvSpPr txBox="1"/>
      </xdr:nvSpPr>
      <xdr:spPr>
        <a:xfrm>
          <a:off x="6737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65D8F2B-A08C-4A1A-AB02-5342526EC07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7C941E5-858D-4DDD-912D-78F29BB257B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C971E96-2DFF-4E93-BD06-CBB1C80495C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96D03CF-4BE3-45A1-A302-4E096F45373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9AD1BBF-2A3D-48A4-BC7A-AE366480123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BBFFFA7-EE17-4B20-B4E2-1B411A3BDC1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8789422-8B67-4D19-86AC-DC4B428CBEB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4D0F2BA-3CAD-421E-9C50-B8AD391E5A4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17C5611-4244-43B2-B245-BD8C644F26B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4BF6465-5834-4465-B6FF-1614B667366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6DFF3BD-A59F-4C96-A652-A095826DE87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AB6F8D69-E4EE-47ED-8D9F-9C750585A0C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C962E695-A913-4045-A637-3FEB07783F7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52111C4-7FB9-49A9-82D5-09CE702300E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93647E4-F1DD-4C1B-81D0-890B9391E25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410128A-53A7-4215-B0DD-7843DFAC3AA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39CB7254-B76F-4021-8EE0-43826FCBA0D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5C77766A-C48D-4297-A5F0-DA9361FC89D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4092FF13-0E7C-4929-92C8-92B5F3F0AB8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90FE307A-3F9E-412C-93A7-49194024248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D7ED6994-95EA-488B-A20F-4E584D13991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CFEE88D9-DBDD-4FDF-8BDA-317FAF8FDDA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D1E010E2-838B-4A95-9E1F-124DCDA2899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F275D72C-D738-4D4E-99FB-CF379C2BEBA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8D658945-1407-479A-B7CF-A96DC10464AB}"/>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49D89576-2583-4D5B-A35B-AEEA009FFBD9}"/>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6535075B-28BF-42CD-BB10-BC420AA8334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54D08027-56AD-4003-99C7-3B380AA2BCA9}"/>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8F265861-EEF5-48A2-99FE-3FFEF764B957}"/>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51AB91B-3EC4-43C5-8BE8-AC87DB48D881}"/>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A6624162-80AD-4AB0-A983-D3665DA7269B}"/>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C5267E45-6EE0-44E4-A598-CED497B5EA53}"/>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2587D94D-A91B-4A1C-BB88-8475637987A0}"/>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C26B8C8F-C86A-4FF9-9E56-2D06CEB3A826}"/>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B15DFD88-370A-4E00-93F3-16FAABA3CB6D}"/>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5FF6635-2FCA-4318-9DE4-20F243F31BB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8E612AA-E5B2-492E-980C-BE9B4792507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CF568D3-C366-4D27-8482-4406F60F784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E68B1F7-9E5A-4A7D-B8A0-F1CD0146B10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B8139A2-9E62-4DFD-A6E5-0B645DED977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67310</xdr:rowOff>
    </xdr:from>
    <xdr:to>
      <xdr:col>24</xdr:col>
      <xdr:colOff>114300</xdr:colOff>
      <xdr:row>59</xdr:row>
      <xdr:rowOff>168910</xdr:rowOff>
    </xdr:to>
    <xdr:sp macro="" textlink="">
      <xdr:nvSpPr>
        <xdr:cNvPr id="186" name="楕円 185">
          <a:extLst>
            <a:ext uri="{FF2B5EF4-FFF2-40B4-BE49-F238E27FC236}">
              <a16:creationId xmlns:a16="http://schemas.microsoft.com/office/drawing/2014/main" id="{25B21EC5-4DC7-49A6-A316-0260BEE2738F}"/>
            </a:ext>
          </a:extLst>
        </xdr:cNvPr>
        <xdr:cNvSpPr/>
      </xdr:nvSpPr>
      <xdr:spPr>
        <a:xfrm>
          <a:off x="45847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45737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2E38FC51-1A57-41CB-941C-7DE7D1FB34A1}"/>
            </a:ext>
          </a:extLst>
        </xdr:cNvPr>
        <xdr:cNvSpPr txBox="1"/>
      </xdr:nvSpPr>
      <xdr:spPr>
        <a:xfrm>
          <a:off x="4673600"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25400</xdr:rowOff>
    </xdr:from>
    <xdr:to>
      <xdr:col>20</xdr:col>
      <xdr:colOff>38100</xdr:colOff>
      <xdr:row>59</xdr:row>
      <xdr:rowOff>127000</xdr:rowOff>
    </xdr:to>
    <xdr:sp macro="" textlink="">
      <xdr:nvSpPr>
        <xdr:cNvPr id="188" name="楕円 187">
          <a:extLst>
            <a:ext uri="{FF2B5EF4-FFF2-40B4-BE49-F238E27FC236}">
              <a16:creationId xmlns:a16="http://schemas.microsoft.com/office/drawing/2014/main" id="{CE298314-6E95-4604-A7D3-34E3BB53B8CC}"/>
            </a:ext>
          </a:extLst>
        </xdr:cNvPr>
        <xdr:cNvSpPr/>
      </xdr:nvSpPr>
      <xdr:spPr>
        <a:xfrm>
          <a:off x="3746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76200</xdr:rowOff>
    </xdr:from>
    <xdr:to>
      <xdr:col>24</xdr:col>
      <xdr:colOff>63500</xdr:colOff>
      <xdr:row>59</xdr:row>
      <xdr:rowOff>118110</xdr:rowOff>
    </xdr:to>
    <xdr:cxnSp macro="">
      <xdr:nvCxnSpPr>
        <xdr:cNvPr id="189" name="直線コネクタ 188">
          <a:extLst>
            <a:ext uri="{FF2B5EF4-FFF2-40B4-BE49-F238E27FC236}">
              <a16:creationId xmlns:a16="http://schemas.microsoft.com/office/drawing/2014/main" id="{24301472-6930-477B-B27C-8D4235FDC8F9}"/>
            </a:ext>
          </a:extLst>
        </xdr:cNvPr>
        <xdr:cNvCxnSpPr/>
      </xdr:nvCxnSpPr>
      <xdr:spPr>
        <a:xfrm>
          <a:off x="3797300" y="1019175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168275</xdr:rowOff>
    </xdr:from>
    <xdr:to>
      <xdr:col>15</xdr:col>
      <xdr:colOff>101600</xdr:colOff>
      <xdr:row>59</xdr:row>
      <xdr:rowOff>98425</xdr:rowOff>
    </xdr:to>
    <xdr:sp macro="" textlink="">
      <xdr:nvSpPr>
        <xdr:cNvPr id="190" name="楕円 189">
          <a:extLst>
            <a:ext uri="{FF2B5EF4-FFF2-40B4-BE49-F238E27FC236}">
              <a16:creationId xmlns:a16="http://schemas.microsoft.com/office/drawing/2014/main" id="{F7A02D42-97BC-4BD9-BA25-F85AC697A340}"/>
            </a:ext>
          </a:extLst>
        </xdr:cNvPr>
        <xdr:cNvSpPr/>
      </xdr:nvSpPr>
      <xdr:spPr>
        <a:xfrm>
          <a:off x="2857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47625</xdr:rowOff>
    </xdr:from>
    <xdr:to>
      <xdr:col>19</xdr:col>
      <xdr:colOff>177800</xdr:colOff>
      <xdr:row>59</xdr:row>
      <xdr:rowOff>76200</xdr:rowOff>
    </xdr:to>
    <xdr:cxnSp macro="">
      <xdr:nvCxnSpPr>
        <xdr:cNvPr id="191" name="直線コネクタ 190">
          <a:extLst>
            <a:ext uri="{FF2B5EF4-FFF2-40B4-BE49-F238E27FC236}">
              <a16:creationId xmlns:a16="http://schemas.microsoft.com/office/drawing/2014/main" id="{D937FB77-0594-4EA4-8C15-9A57728F5550}"/>
            </a:ext>
          </a:extLst>
        </xdr:cNvPr>
        <xdr:cNvCxnSpPr/>
      </xdr:nvCxnSpPr>
      <xdr:spPr>
        <a:xfrm>
          <a:off x="2908300" y="101631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122555</xdr:rowOff>
    </xdr:from>
    <xdr:to>
      <xdr:col>10</xdr:col>
      <xdr:colOff>165100</xdr:colOff>
      <xdr:row>59</xdr:row>
      <xdr:rowOff>52705</xdr:rowOff>
    </xdr:to>
    <xdr:sp macro="" textlink="">
      <xdr:nvSpPr>
        <xdr:cNvPr id="192" name="楕円 191">
          <a:extLst>
            <a:ext uri="{FF2B5EF4-FFF2-40B4-BE49-F238E27FC236}">
              <a16:creationId xmlns:a16="http://schemas.microsoft.com/office/drawing/2014/main" id="{5EA0D8D7-86E5-419E-BFDA-ACFD4EFF71E6}"/>
            </a:ext>
          </a:extLst>
        </xdr:cNvPr>
        <xdr:cNvSpPr/>
      </xdr:nvSpPr>
      <xdr:spPr>
        <a:xfrm>
          <a:off x="1968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1905</xdr:rowOff>
    </xdr:from>
    <xdr:to>
      <xdr:col>15</xdr:col>
      <xdr:colOff>50800</xdr:colOff>
      <xdr:row>59</xdr:row>
      <xdr:rowOff>47625</xdr:rowOff>
    </xdr:to>
    <xdr:cxnSp macro="">
      <xdr:nvCxnSpPr>
        <xdr:cNvPr id="193" name="直線コネクタ 192">
          <a:extLst>
            <a:ext uri="{FF2B5EF4-FFF2-40B4-BE49-F238E27FC236}">
              <a16:creationId xmlns:a16="http://schemas.microsoft.com/office/drawing/2014/main" id="{A1C81945-4E97-462E-A050-A3AEE3E80705}"/>
            </a:ext>
          </a:extLst>
        </xdr:cNvPr>
        <xdr:cNvCxnSpPr/>
      </xdr:nvCxnSpPr>
      <xdr:spPr>
        <a:xfrm>
          <a:off x="2019300" y="101174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88265</xdr:rowOff>
    </xdr:from>
    <xdr:to>
      <xdr:col>6</xdr:col>
      <xdr:colOff>38100</xdr:colOff>
      <xdr:row>59</xdr:row>
      <xdr:rowOff>18415</xdr:rowOff>
    </xdr:to>
    <xdr:sp macro="" textlink="">
      <xdr:nvSpPr>
        <xdr:cNvPr id="194" name="楕円 193">
          <a:extLst>
            <a:ext uri="{FF2B5EF4-FFF2-40B4-BE49-F238E27FC236}">
              <a16:creationId xmlns:a16="http://schemas.microsoft.com/office/drawing/2014/main" id="{124C961C-EFB1-41F3-8E92-2391CD750629}"/>
            </a:ext>
          </a:extLst>
        </xdr:cNvPr>
        <xdr:cNvSpPr/>
      </xdr:nvSpPr>
      <xdr:spPr>
        <a:xfrm>
          <a:off x="1079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139065</xdr:rowOff>
    </xdr:from>
    <xdr:to>
      <xdr:col>10</xdr:col>
      <xdr:colOff>114300</xdr:colOff>
      <xdr:row>59</xdr:row>
      <xdr:rowOff>1905</xdr:rowOff>
    </xdr:to>
    <xdr:cxnSp macro="">
      <xdr:nvCxnSpPr>
        <xdr:cNvPr id="195" name="直線コネクタ 194">
          <a:extLst>
            <a:ext uri="{FF2B5EF4-FFF2-40B4-BE49-F238E27FC236}">
              <a16:creationId xmlns:a16="http://schemas.microsoft.com/office/drawing/2014/main" id="{B3692C40-A9F4-4816-8F39-4252C8707C26}"/>
            </a:ext>
          </a:extLst>
        </xdr:cNvPr>
        <xdr:cNvCxnSpPr/>
      </xdr:nvCxnSpPr>
      <xdr:spPr>
        <a:xfrm>
          <a:off x="1130300" y="100831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A361F33A-4F3D-42FF-AF5E-FB866DB28B83}"/>
            </a:ext>
          </a:extLst>
        </xdr:cNvPr>
        <xdr:cNvSpPr txBox="1"/>
      </xdr:nvSpPr>
      <xdr:spPr>
        <a:xfrm>
          <a:off x="35820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8202A7C1-1770-44C8-BA92-7C6132F63305}"/>
            </a:ext>
          </a:extLst>
        </xdr:cNvPr>
        <xdr:cNvSpPr txBox="1"/>
      </xdr:nvSpPr>
      <xdr:spPr>
        <a:xfrm>
          <a:off x="2705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5F94E626-BAF5-45D2-93E8-A98977E04B58}"/>
            </a:ext>
          </a:extLst>
        </xdr:cNvPr>
        <xdr:cNvSpPr txBox="1"/>
      </xdr:nvSpPr>
      <xdr:spPr>
        <a:xfrm>
          <a:off x="1816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0A70FF24-BB55-4CF6-9372-107FA5FEF9F9}"/>
            </a:ext>
          </a:extLst>
        </xdr:cNvPr>
        <xdr:cNvSpPr txBox="1"/>
      </xdr:nvSpPr>
      <xdr:spPr>
        <a:xfrm>
          <a:off x="927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143527</xdr:rowOff>
    </xdr:from>
    <xdr:ext cx="405111" cy="259045"/>
    <xdr:sp macro="" textlink="">
      <xdr:nvSpPr>
        <xdr:cNvPr id="200" name="n_1mainValue【体育館・プール】&#10;有形固定資産減価償却率">
          <a:extLst>
            <a:ext uri="{FF2B5EF4-FFF2-40B4-BE49-F238E27FC236}">
              <a16:creationId xmlns:a16="http://schemas.microsoft.com/office/drawing/2014/main" id="{90A8D856-1B09-4B6F-A46F-8DD3EF265E13}"/>
            </a:ext>
          </a:extLst>
        </xdr:cNvPr>
        <xdr:cNvSpPr txBox="1"/>
      </xdr:nvSpPr>
      <xdr:spPr>
        <a:xfrm>
          <a:off x="35820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114952</xdr:rowOff>
    </xdr:from>
    <xdr:ext cx="405111" cy="259045"/>
    <xdr:sp macro="" textlink="">
      <xdr:nvSpPr>
        <xdr:cNvPr id="201" name="n_2mainValue【体育館・プール】&#10;有形固定資産減価償却率">
          <a:extLst>
            <a:ext uri="{FF2B5EF4-FFF2-40B4-BE49-F238E27FC236}">
              <a16:creationId xmlns:a16="http://schemas.microsoft.com/office/drawing/2014/main" id="{22EC8459-C8E4-45F8-B453-469842A0464D}"/>
            </a:ext>
          </a:extLst>
        </xdr:cNvPr>
        <xdr:cNvSpPr txBox="1"/>
      </xdr:nvSpPr>
      <xdr:spPr>
        <a:xfrm>
          <a:off x="27057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69232</xdr:rowOff>
    </xdr:from>
    <xdr:ext cx="405111" cy="259045"/>
    <xdr:sp macro="" textlink="">
      <xdr:nvSpPr>
        <xdr:cNvPr id="202" name="n_3mainValue【体育館・プール】&#10;有形固定資産減価償却率">
          <a:extLst>
            <a:ext uri="{FF2B5EF4-FFF2-40B4-BE49-F238E27FC236}">
              <a16:creationId xmlns:a16="http://schemas.microsoft.com/office/drawing/2014/main" id="{9357E1B0-B2A2-43FD-9B66-B40A4D388524}"/>
            </a:ext>
          </a:extLst>
        </xdr:cNvPr>
        <xdr:cNvSpPr txBox="1"/>
      </xdr:nvSpPr>
      <xdr:spPr>
        <a:xfrm>
          <a:off x="1816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34942</xdr:rowOff>
    </xdr:from>
    <xdr:ext cx="405111" cy="259045"/>
    <xdr:sp macro="" textlink="">
      <xdr:nvSpPr>
        <xdr:cNvPr id="203" name="n_4mainValue【体育館・プール】&#10;有形固定資産減価償却率">
          <a:extLst>
            <a:ext uri="{FF2B5EF4-FFF2-40B4-BE49-F238E27FC236}">
              <a16:creationId xmlns:a16="http://schemas.microsoft.com/office/drawing/2014/main" id="{6525933E-84FE-463D-9151-CD7003CECD70}"/>
            </a:ext>
          </a:extLst>
        </xdr:cNvPr>
        <xdr:cNvSpPr txBox="1"/>
      </xdr:nvSpPr>
      <xdr:spPr>
        <a:xfrm>
          <a:off x="92774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C879B1D-7A31-4A81-9C01-75C64F26A14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EAC0CEF4-FA63-4692-B079-E7ACC6EAD1E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B6560631-682F-4F4F-83CB-AA4F9592893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77B7DE64-3077-441E-A7F0-F495463A6C1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BB2618BD-ED00-4AF6-B024-3C527BA4B5F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25D5A3C2-8B5A-41A4-84AC-B5A609B831A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4A08C0F-1029-479C-A55E-C5AD6A4F50D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E293E641-CF4A-4DF9-87D1-2FE391A67E4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3ED9660-D2E0-4A26-AE3F-28E4E8F3EAC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6C70ABFA-93F3-415C-972C-E4A9BB31B97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1074F4DC-A43E-4A57-A33D-CFDD4129B6FC}"/>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20CBEB82-D914-490B-8D73-72A93DF698C9}"/>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90D7802B-84AB-4F71-A4ED-EA426A40D52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C21D65DB-C299-41B8-9186-6BD756A85571}"/>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D5966F3C-8AB3-476E-82FC-BC81064BB21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64CEB741-4829-4EA1-BE70-BD4699D32B38}"/>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87DE4976-7D2C-444C-A7FD-8CE919EB6A1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B0637F02-C7FA-423B-8329-17E3AD318F19}"/>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59FC39E2-DD2B-4A5E-9C89-CAB8D5B55D1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6DC3AEB0-988E-485D-B5CD-FD4B9E5E364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3376411B-8E7F-4FAC-A8D0-0C37CCD6B91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E047FACA-AEA7-465D-BF0C-C3C5D708771C}"/>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5E331246-6995-4782-A9BD-FAB471899E6E}"/>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D066E276-843B-4CAB-9495-68B9F3EF394D}"/>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B3838315-22F9-4AFA-8A3D-2CAC00F7F689}"/>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B5B65292-4AEE-4626-882B-A430D0C9D96B}"/>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BEE75ACA-7C6B-49D3-9123-D679BDFBAB48}"/>
            </a:ext>
          </a:extLst>
        </xdr:cNvPr>
        <xdr:cNvSpPr txBox="1"/>
      </xdr:nvSpPr>
      <xdr:spPr>
        <a:xfrm>
          <a:off x="10515600" y="10628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3A8405C6-F8FC-48FC-A4F4-FF71F2414936}"/>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951E84C2-EE05-45D5-A09C-6F6B38C00CB6}"/>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BEDA7779-4D86-4336-B0B3-A455EBDA1027}"/>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B546CC24-F738-4254-BBA3-A9128162D1D2}"/>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01DC4256-175F-445D-917D-1F10B9062180}"/>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564F324-E269-4631-8EF1-E9FBAD9BA07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A95F7E3-771B-4E3C-8AB9-CD144311098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BF593AF-8635-47BB-9A3C-3B5D1431950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E07BE78-E5DD-46A2-9727-2D71E23EF80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85971AB-E344-4F15-AB49-E710EE9AC9A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129794</xdr:rowOff>
    </xdr:from>
    <xdr:to>
      <xdr:col>55</xdr:col>
      <xdr:colOff>50800</xdr:colOff>
      <xdr:row>62</xdr:row>
      <xdr:rowOff>59944</xdr:rowOff>
    </xdr:to>
    <xdr:sp macro="" textlink="">
      <xdr:nvSpPr>
        <xdr:cNvPr id="241" name="楕円 240">
          <a:extLst>
            <a:ext uri="{FF2B5EF4-FFF2-40B4-BE49-F238E27FC236}">
              <a16:creationId xmlns:a16="http://schemas.microsoft.com/office/drawing/2014/main" id="{C2EB6887-FD9A-44B8-999C-AC778797B7C8}"/>
            </a:ext>
          </a:extLst>
        </xdr:cNvPr>
        <xdr:cNvSpPr/>
      </xdr:nvSpPr>
      <xdr:spPr>
        <a:xfrm>
          <a:off x="10426700" y="1058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152671</xdr:rowOff>
    </xdr:from>
    <xdr:ext cx="469744" cy="259045"/>
    <xdr:sp macro="" textlink="">
      <xdr:nvSpPr>
        <xdr:cNvPr id="242" name="【体育館・プール】&#10;一人当たり面積該当値テキスト">
          <a:extLst>
            <a:ext uri="{FF2B5EF4-FFF2-40B4-BE49-F238E27FC236}">
              <a16:creationId xmlns:a16="http://schemas.microsoft.com/office/drawing/2014/main" id="{EC38A746-27CC-4DBD-8B64-5B88913D4E4C}"/>
            </a:ext>
          </a:extLst>
        </xdr:cNvPr>
        <xdr:cNvSpPr txBox="1"/>
      </xdr:nvSpPr>
      <xdr:spPr>
        <a:xfrm>
          <a:off x="10515600" y="1043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132080</xdr:rowOff>
    </xdr:from>
    <xdr:to>
      <xdr:col>50</xdr:col>
      <xdr:colOff>165100</xdr:colOff>
      <xdr:row>62</xdr:row>
      <xdr:rowOff>62230</xdr:rowOff>
    </xdr:to>
    <xdr:sp macro="" textlink="">
      <xdr:nvSpPr>
        <xdr:cNvPr id="243" name="楕円 242">
          <a:extLst>
            <a:ext uri="{FF2B5EF4-FFF2-40B4-BE49-F238E27FC236}">
              <a16:creationId xmlns:a16="http://schemas.microsoft.com/office/drawing/2014/main" id="{4F1A5BC2-712A-4BF7-AC34-34F1E52738CC}"/>
            </a:ext>
          </a:extLst>
        </xdr:cNvPr>
        <xdr:cNvSpPr/>
      </xdr:nvSpPr>
      <xdr:spPr>
        <a:xfrm>
          <a:off x="9588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9144</xdr:rowOff>
    </xdr:from>
    <xdr:to>
      <xdr:col>55</xdr:col>
      <xdr:colOff>0</xdr:colOff>
      <xdr:row>62</xdr:row>
      <xdr:rowOff>11430</xdr:rowOff>
    </xdr:to>
    <xdr:cxnSp macro="">
      <xdr:nvCxnSpPr>
        <xdr:cNvPr id="244" name="直線コネクタ 243">
          <a:extLst>
            <a:ext uri="{FF2B5EF4-FFF2-40B4-BE49-F238E27FC236}">
              <a16:creationId xmlns:a16="http://schemas.microsoft.com/office/drawing/2014/main" id="{B69B6B9C-CDF2-4B6E-9095-4DE107CCA157}"/>
            </a:ext>
          </a:extLst>
        </xdr:cNvPr>
        <xdr:cNvCxnSpPr/>
      </xdr:nvCxnSpPr>
      <xdr:spPr>
        <a:xfrm flipV="1">
          <a:off x="9639300" y="1063904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132080</xdr:rowOff>
    </xdr:from>
    <xdr:to>
      <xdr:col>46</xdr:col>
      <xdr:colOff>38100</xdr:colOff>
      <xdr:row>62</xdr:row>
      <xdr:rowOff>62230</xdr:rowOff>
    </xdr:to>
    <xdr:sp macro="" textlink="">
      <xdr:nvSpPr>
        <xdr:cNvPr id="245" name="楕円 244">
          <a:extLst>
            <a:ext uri="{FF2B5EF4-FFF2-40B4-BE49-F238E27FC236}">
              <a16:creationId xmlns:a16="http://schemas.microsoft.com/office/drawing/2014/main" id="{0B110479-F5BF-4C75-B147-17B0918EBD9C}"/>
            </a:ext>
          </a:extLst>
        </xdr:cNvPr>
        <xdr:cNvSpPr/>
      </xdr:nvSpPr>
      <xdr:spPr>
        <a:xfrm>
          <a:off x="8699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11430</xdr:rowOff>
    </xdr:from>
    <xdr:to>
      <xdr:col>50</xdr:col>
      <xdr:colOff>114300</xdr:colOff>
      <xdr:row>62</xdr:row>
      <xdr:rowOff>11430</xdr:rowOff>
    </xdr:to>
    <xdr:cxnSp macro="">
      <xdr:nvCxnSpPr>
        <xdr:cNvPr id="246" name="直線コネクタ 245">
          <a:extLst>
            <a:ext uri="{FF2B5EF4-FFF2-40B4-BE49-F238E27FC236}">
              <a16:creationId xmlns:a16="http://schemas.microsoft.com/office/drawing/2014/main" id="{3EE30714-D31B-421C-A01B-9C49DF184638}"/>
            </a:ext>
          </a:extLst>
        </xdr:cNvPr>
        <xdr:cNvCxnSpPr/>
      </xdr:nvCxnSpPr>
      <xdr:spPr>
        <a:xfrm>
          <a:off x="8750300" y="10641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134366</xdr:rowOff>
    </xdr:from>
    <xdr:to>
      <xdr:col>41</xdr:col>
      <xdr:colOff>101600</xdr:colOff>
      <xdr:row>62</xdr:row>
      <xdr:rowOff>64516</xdr:rowOff>
    </xdr:to>
    <xdr:sp macro="" textlink="">
      <xdr:nvSpPr>
        <xdr:cNvPr id="247" name="楕円 246">
          <a:extLst>
            <a:ext uri="{FF2B5EF4-FFF2-40B4-BE49-F238E27FC236}">
              <a16:creationId xmlns:a16="http://schemas.microsoft.com/office/drawing/2014/main" id="{46BEE361-D630-47BC-BB60-2EEE40B165B9}"/>
            </a:ext>
          </a:extLst>
        </xdr:cNvPr>
        <xdr:cNvSpPr/>
      </xdr:nvSpPr>
      <xdr:spPr>
        <a:xfrm>
          <a:off x="7810500" y="105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11430</xdr:rowOff>
    </xdr:from>
    <xdr:to>
      <xdr:col>45</xdr:col>
      <xdr:colOff>177800</xdr:colOff>
      <xdr:row>62</xdr:row>
      <xdr:rowOff>13716</xdr:rowOff>
    </xdr:to>
    <xdr:cxnSp macro="">
      <xdr:nvCxnSpPr>
        <xdr:cNvPr id="248" name="直線コネクタ 247">
          <a:extLst>
            <a:ext uri="{FF2B5EF4-FFF2-40B4-BE49-F238E27FC236}">
              <a16:creationId xmlns:a16="http://schemas.microsoft.com/office/drawing/2014/main" id="{E0EE2274-8988-4C8C-A39E-E9BFB0665FFF}"/>
            </a:ext>
          </a:extLst>
        </xdr:cNvPr>
        <xdr:cNvCxnSpPr/>
      </xdr:nvCxnSpPr>
      <xdr:spPr>
        <a:xfrm flipV="1">
          <a:off x="7861300" y="1064133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132080</xdr:rowOff>
    </xdr:from>
    <xdr:to>
      <xdr:col>36</xdr:col>
      <xdr:colOff>165100</xdr:colOff>
      <xdr:row>62</xdr:row>
      <xdr:rowOff>62230</xdr:rowOff>
    </xdr:to>
    <xdr:sp macro="" textlink="">
      <xdr:nvSpPr>
        <xdr:cNvPr id="249" name="楕円 248">
          <a:extLst>
            <a:ext uri="{FF2B5EF4-FFF2-40B4-BE49-F238E27FC236}">
              <a16:creationId xmlns:a16="http://schemas.microsoft.com/office/drawing/2014/main" id="{9F5DE25D-78DD-4E9D-9C6D-AF9AC3118896}"/>
            </a:ext>
          </a:extLst>
        </xdr:cNvPr>
        <xdr:cNvSpPr/>
      </xdr:nvSpPr>
      <xdr:spPr>
        <a:xfrm>
          <a:off x="6921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11430</xdr:rowOff>
    </xdr:from>
    <xdr:to>
      <xdr:col>41</xdr:col>
      <xdr:colOff>50800</xdr:colOff>
      <xdr:row>62</xdr:row>
      <xdr:rowOff>13716</xdr:rowOff>
    </xdr:to>
    <xdr:cxnSp macro="">
      <xdr:nvCxnSpPr>
        <xdr:cNvPr id="250" name="直線コネクタ 249">
          <a:extLst>
            <a:ext uri="{FF2B5EF4-FFF2-40B4-BE49-F238E27FC236}">
              <a16:creationId xmlns:a16="http://schemas.microsoft.com/office/drawing/2014/main" id="{EFF1EA93-0919-455F-97F4-84940416A15D}"/>
            </a:ext>
          </a:extLst>
        </xdr:cNvPr>
        <xdr:cNvCxnSpPr/>
      </xdr:nvCxnSpPr>
      <xdr:spPr>
        <a:xfrm>
          <a:off x="6972300" y="1064133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5386CCEF-64E6-4776-A1F8-B59C7AD3937B}"/>
            </a:ext>
          </a:extLst>
        </xdr:cNvPr>
        <xdr:cNvSpPr txBox="1"/>
      </xdr:nvSpPr>
      <xdr:spPr>
        <a:xfrm>
          <a:off x="93917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68B59C59-45D8-4C9B-8E10-EC1C850F5E3F}"/>
            </a:ext>
          </a:extLst>
        </xdr:cNvPr>
        <xdr:cNvSpPr txBox="1"/>
      </xdr:nvSpPr>
      <xdr:spPr>
        <a:xfrm>
          <a:off x="8515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267307D5-D2AA-4F64-9DFD-A736521166B6}"/>
            </a:ext>
          </a:extLst>
        </xdr:cNvPr>
        <xdr:cNvSpPr txBox="1"/>
      </xdr:nvSpPr>
      <xdr:spPr>
        <a:xfrm>
          <a:off x="7626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BF455F1A-C490-4554-8104-4C3BA942EAC3}"/>
            </a:ext>
          </a:extLst>
        </xdr:cNvPr>
        <xdr:cNvSpPr txBox="1"/>
      </xdr:nvSpPr>
      <xdr:spPr>
        <a:xfrm>
          <a:off x="6737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78757</xdr:rowOff>
    </xdr:from>
    <xdr:ext cx="469744" cy="259045"/>
    <xdr:sp macro="" textlink="">
      <xdr:nvSpPr>
        <xdr:cNvPr id="255" name="n_1mainValue【体育館・プール】&#10;一人当たり面積">
          <a:extLst>
            <a:ext uri="{FF2B5EF4-FFF2-40B4-BE49-F238E27FC236}">
              <a16:creationId xmlns:a16="http://schemas.microsoft.com/office/drawing/2014/main" id="{574747B1-AF8D-4947-B6B6-E856BFEDBE8C}"/>
            </a:ext>
          </a:extLst>
        </xdr:cNvPr>
        <xdr:cNvSpPr txBox="1"/>
      </xdr:nvSpPr>
      <xdr:spPr>
        <a:xfrm>
          <a:off x="93917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78757</xdr:rowOff>
    </xdr:from>
    <xdr:ext cx="469744" cy="259045"/>
    <xdr:sp macro="" textlink="">
      <xdr:nvSpPr>
        <xdr:cNvPr id="256" name="n_2mainValue【体育館・プール】&#10;一人当たり面積">
          <a:extLst>
            <a:ext uri="{FF2B5EF4-FFF2-40B4-BE49-F238E27FC236}">
              <a16:creationId xmlns:a16="http://schemas.microsoft.com/office/drawing/2014/main" id="{911A55D3-6D05-4373-82A1-05AEF04994C7}"/>
            </a:ext>
          </a:extLst>
        </xdr:cNvPr>
        <xdr:cNvSpPr txBox="1"/>
      </xdr:nvSpPr>
      <xdr:spPr>
        <a:xfrm>
          <a:off x="8515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81043</xdr:rowOff>
    </xdr:from>
    <xdr:ext cx="469744" cy="259045"/>
    <xdr:sp macro="" textlink="">
      <xdr:nvSpPr>
        <xdr:cNvPr id="257" name="n_3mainValue【体育館・プール】&#10;一人当たり面積">
          <a:extLst>
            <a:ext uri="{FF2B5EF4-FFF2-40B4-BE49-F238E27FC236}">
              <a16:creationId xmlns:a16="http://schemas.microsoft.com/office/drawing/2014/main" id="{C2C94AE4-DF74-48C3-874F-F383FEA93D39}"/>
            </a:ext>
          </a:extLst>
        </xdr:cNvPr>
        <xdr:cNvSpPr txBox="1"/>
      </xdr:nvSpPr>
      <xdr:spPr>
        <a:xfrm>
          <a:off x="7626427" y="1036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78757</xdr:rowOff>
    </xdr:from>
    <xdr:ext cx="469744" cy="259045"/>
    <xdr:sp macro="" textlink="">
      <xdr:nvSpPr>
        <xdr:cNvPr id="258" name="n_4mainValue【体育館・プール】&#10;一人当たり面積">
          <a:extLst>
            <a:ext uri="{FF2B5EF4-FFF2-40B4-BE49-F238E27FC236}">
              <a16:creationId xmlns:a16="http://schemas.microsoft.com/office/drawing/2014/main" id="{E681A259-8439-480B-AB8C-CA1AA94DD9FF}"/>
            </a:ext>
          </a:extLst>
        </xdr:cNvPr>
        <xdr:cNvSpPr txBox="1"/>
      </xdr:nvSpPr>
      <xdr:spPr>
        <a:xfrm>
          <a:off x="6737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FF7C28DF-2995-4F20-8CE6-E64F936CE84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7950397E-9945-4255-B2CB-C5178E173BB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32EA37C8-0570-474A-B12A-EE7ED99994C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B7DF3AAB-C926-446B-BD10-CC845BEBD4C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AACA2DE2-AC08-4E52-9E15-CDBDCF2E8F8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28FCC602-217C-47C8-A6B0-165FB5AF504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84331F3F-0D4D-4C5A-BF42-94520FE01C7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BB43E19-0A36-4506-A38C-C7DB931317E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278E7D40-3DDB-4D83-8606-47CAFD84B3E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71541CFD-E9CD-410D-856D-165F9238FF4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381F4C2D-696B-45DB-B17E-761C3CFCB0B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1203D978-601E-4982-8C5C-5D3B11D1FCC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66301165-AFAE-4126-8588-CC9F069C35B8}"/>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D3CFB1D5-CAD1-473B-9D40-6227B54BA636}"/>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93B6FDAF-D663-480D-9D64-0969ED7307D1}"/>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E94D1C95-FD88-44D7-A2D9-CFFDA63FC93D}"/>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CA80CFAF-2F1A-402B-AC78-627B48DCC118}"/>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7288FD4F-6A63-4B61-B41D-6C1B768B082B}"/>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15FB8D31-9C01-4555-B6A7-989A2B5F019B}"/>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E745AED2-1F17-483C-96F8-E2F6183FFFC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1D80AC64-44AF-4B89-9B1F-61370F51097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8FAF85F9-E9E4-48AF-B9C5-051E8D0CC18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A9574785-17CD-47E4-829C-C8A58EB3B248}"/>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E956590A-F493-416C-94EC-2F78CDC4E472}"/>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5FD7A6A0-7118-4C09-910D-7FBA7CD99494}"/>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B461CC27-3D3B-4680-9463-3159D285FAE8}"/>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2ED3E4F9-7CD7-43CF-9022-6B94348FC4EA}"/>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106DDA43-2589-4A78-81F7-6D5D9B8FFE2E}"/>
            </a:ext>
          </a:extLst>
        </xdr:cNvPr>
        <xdr:cNvSpPr txBox="1"/>
      </xdr:nvSpPr>
      <xdr:spPr>
        <a:xfrm>
          <a:off x="4673600" y="13802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10DF7CB5-5B8C-4F1A-95CE-85C619F6E9A9}"/>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022F910E-8E94-4B6D-9D32-607C877762B8}"/>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F8184F53-3270-434E-A214-391973EA9567}"/>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D636FECA-6B58-40B9-9901-8AE52113397D}"/>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EEF90120-ED22-4D71-B3B5-938C7AD6E5E5}"/>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57B28D8-E1F0-4B4C-8FF7-6172C13421E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99CB452F-F4FD-454D-801F-3607E91B9E2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35F9A7B8-726C-4E49-904E-B869716715B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C5D9433-1AD4-4536-BEA0-1CD6FD578F1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B59D4EC-2703-4B65-BE25-4D23E78B72E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5587</xdr:rowOff>
    </xdr:from>
    <xdr:to>
      <xdr:col>24</xdr:col>
      <xdr:colOff>114300</xdr:colOff>
      <xdr:row>80</xdr:row>
      <xdr:rowOff>107187</xdr:rowOff>
    </xdr:to>
    <xdr:sp macro="" textlink="">
      <xdr:nvSpPr>
        <xdr:cNvPr id="297" name="楕円 296">
          <a:extLst>
            <a:ext uri="{FF2B5EF4-FFF2-40B4-BE49-F238E27FC236}">
              <a16:creationId xmlns:a16="http://schemas.microsoft.com/office/drawing/2014/main" id="{1844BF13-3E06-4FA4-9DCE-643A495AEB88}"/>
            </a:ext>
          </a:extLst>
        </xdr:cNvPr>
        <xdr:cNvSpPr/>
      </xdr:nvSpPr>
      <xdr:spPr>
        <a:xfrm>
          <a:off x="4584700" y="1372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28464</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94AE4380-DC9A-44A1-BDF0-7026EFA1D21F}"/>
            </a:ext>
          </a:extLst>
        </xdr:cNvPr>
        <xdr:cNvSpPr txBox="1"/>
      </xdr:nvSpPr>
      <xdr:spPr>
        <a:xfrm>
          <a:off x="4673600" y="135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145035</xdr:rowOff>
    </xdr:from>
    <xdr:to>
      <xdr:col>20</xdr:col>
      <xdr:colOff>38100</xdr:colOff>
      <xdr:row>80</xdr:row>
      <xdr:rowOff>75185</xdr:rowOff>
    </xdr:to>
    <xdr:sp macro="" textlink="">
      <xdr:nvSpPr>
        <xdr:cNvPr id="299" name="楕円 298">
          <a:extLst>
            <a:ext uri="{FF2B5EF4-FFF2-40B4-BE49-F238E27FC236}">
              <a16:creationId xmlns:a16="http://schemas.microsoft.com/office/drawing/2014/main" id="{A9EF5E44-7D0D-424B-A35B-49410501E98B}"/>
            </a:ext>
          </a:extLst>
        </xdr:cNvPr>
        <xdr:cNvSpPr/>
      </xdr:nvSpPr>
      <xdr:spPr>
        <a:xfrm>
          <a:off x="3746500" y="1368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24385</xdr:rowOff>
    </xdr:from>
    <xdr:to>
      <xdr:col>24</xdr:col>
      <xdr:colOff>63500</xdr:colOff>
      <xdr:row>80</xdr:row>
      <xdr:rowOff>56387</xdr:rowOff>
    </xdr:to>
    <xdr:cxnSp macro="">
      <xdr:nvCxnSpPr>
        <xdr:cNvPr id="300" name="直線コネクタ 299">
          <a:extLst>
            <a:ext uri="{FF2B5EF4-FFF2-40B4-BE49-F238E27FC236}">
              <a16:creationId xmlns:a16="http://schemas.microsoft.com/office/drawing/2014/main" id="{23FA049B-4F23-44CC-86C9-208B1B4A682D}"/>
            </a:ext>
          </a:extLst>
        </xdr:cNvPr>
        <xdr:cNvCxnSpPr/>
      </xdr:nvCxnSpPr>
      <xdr:spPr>
        <a:xfrm>
          <a:off x="3797300" y="13740385"/>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131318</xdr:rowOff>
    </xdr:from>
    <xdr:to>
      <xdr:col>15</xdr:col>
      <xdr:colOff>101600</xdr:colOff>
      <xdr:row>80</xdr:row>
      <xdr:rowOff>61468</xdr:rowOff>
    </xdr:to>
    <xdr:sp macro="" textlink="">
      <xdr:nvSpPr>
        <xdr:cNvPr id="301" name="楕円 300">
          <a:extLst>
            <a:ext uri="{FF2B5EF4-FFF2-40B4-BE49-F238E27FC236}">
              <a16:creationId xmlns:a16="http://schemas.microsoft.com/office/drawing/2014/main" id="{EEC21147-F708-43C7-AE4C-3632D6D9D414}"/>
            </a:ext>
          </a:extLst>
        </xdr:cNvPr>
        <xdr:cNvSpPr/>
      </xdr:nvSpPr>
      <xdr:spPr>
        <a:xfrm>
          <a:off x="2857500" y="1367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10668</xdr:rowOff>
    </xdr:from>
    <xdr:to>
      <xdr:col>19</xdr:col>
      <xdr:colOff>177800</xdr:colOff>
      <xdr:row>80</xdr:row>
      <xdr:rowOff>24385</xdr:rowOff>
    </xdr:to>
    <xdr:cxnSp macro="">
      <xdr:nvCxnSpPr>
        <xdr:cNvPr id="302" name="直線コネクタ 301">
          <a:extLst>
            <a:ext uri="{FF2B5EF4-FFF2-40B4-BE49-F238E27FC236}">
              <a16:creationId xmlns:a16="http://schemas.microsoft.com/office/drawing/2014/main" id="{DE2644D9-E73E-4C14-BE1A-D822F15E4142}"/>
            </a:ext>
          </a:extLst>
        </xdr:cNvPr>
        <xdr:cNvCxnSpPr/>
      </xdr:nvCxnSpPr>
      <xdr:spPr>
        <a:xfrm>
          <a:off x="2908300" y="13726668"/>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90170</xdr:rowOff>
    </xdr:from>
    <xdr:to>
      <xdr:col>10</xdr:col>
      <xdr:colOff>165100</xdr:colOff>
      <xdr:row>80</xdr:row>
      <xdr:rowOff>20320</xdr:rowOff>
    </xdr:to>
    <xdr:sp macro="" textlink="">
      <xdr:nvSpPr>
        <xdr:cNvPr id="303" name="楕円 302">
          <a:extLst>
            <a:ext uri="{FF2B5EF4-FFF2-40B4-BE49-F238E27FC236}">
              <a16:creationId xmlns:a16="http://schemas.microsoft.com/office/drawing/2014/main" id="{3CD6FACB-6601-448E-B6BB-0057B623D88B}"/>
            </a:ext>
          </a:extLst>
        </xdr:cNvPr>
        <xdr:cNvSpPr/>
      </xdr:nvSpPr>
      <xdr:spPr>
        <a:xfrm>
          <a:off x="19685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140970</xdr:rowOff>
    </xdr:from>
    <xdr:to>
      <xdr:col>15</xdr:col>
      <xdr:colOff>50800</xdr:colOff>
      <xdr:row>80</xdr:row>
      <xdr:rowOff>10668</xdr:rowOff>
    </xdr:to>
    <xdr:cxnSp macro="">
      <xdr:nvCxnSpPr>
        <xdr:cNvPr id="304" name="直線コネクタ 303">
          <a:extLst>
            <a:ext uri="{FF2B5EF4-FFF2-40B4-BE49-F238E27FC236}">
              <a16:creationId xmlns:a16="http://schemas.microsoft.com/office/drawing/2014/main" id="{57A400A9-D128-423E-B266-232575E85D65}"/>
            </a:ext>
          </a:extLst>
        </xdr:cNvPr>
        <xdr:cNvCxnSpPr/>
      </xdr:nvCxnSpPr>
      <xdr:spPr>
        <a:xfrm>
          <a:off x="2019300" y="136855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51308</xdr:rowOff>
    </xdr:from>
    <xdr:to>
      <xdr:col>6</xdr:col>
      <xdr:colOff>38100</xdr:colOff>
      <xdr:row>79</xdr:row>
      <xdr:rowOff>152908</xdr:rowOff>
    </xdr:to>
    <xdr:sp macro="" textlink="">
      <xdr:nvSpPr>
        <xdr:cNvPr id="305" name="楕円 304">
          <a:extLst>
            <a:ext uri="{FF2B5EF4-FFF2-40B4-BE49-F238E27FC236}">
              <a16:creationId xmlns:a16="http://schemas.microsoft.com/office/drawing/2014/main" id="{317B71D2-7962-4CD4-853B-F23AE4DECBF5}"/>
            </a:ext>
          </a:extLst>
        </xdr:cNvPr>
        <xdr:cNvSpPr/>
      </xdr:nvSpPr>
      <xdr:spPr>
        <a:xfrm>
          <a:off x="1079500" y="1359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102108</xdr:rowOff>
    </xdr:from>
    <xdr:to>
      <xdr:col>10</xdr:col>
      <xdr:colOff>114300</xdr:colOff>
      <xdr:row>79</xdr:row>
      <xdr:rowOff>140970</xdr:rowOff>
    </xdr:to>
    <xdr:cxnSp macro="">
      <xdr:nvCxnSpPr>
        <xdr:cNvPr id="306" name="直線コネクタ 305">
          <a:extLst>
            <a:ext uri="{FF2B5EF4-FFF2-40B4-BE49-F238E27FC236}">
              <a16:creationId xmlns:a16="http://schemas.microsoft.com/office/drawing/2014/main" id="{A8C59513-03E7-40CC-B53B-8B240FCF60A1}"/>
            </a:ext>
          </a:extLst>
        </xdr:cNvPr>
        <xdr:cNvCxnSpPr/>
      </xdr:nvCxnSpPr>
      <xdr:spPr>
        <a:xfrm>
          <a:off x="1130300" y="1364665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EAF7C5FD-F212-45ED-B28D-F7BD8C604098}"/>
            </a:ext>
          </a:extLst>
        </xdr:cNvPr>
        <xdr:cNvSpPr txBox="1"/>
      </xdr:nvSpPr>
      <xdr:spPr>
        <a:xfrm>
          <a:off x="3582044" y="1388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3ED21AA4-04D0-462B-B449-4EF973B623CF}"/>
            </a:ext>
          </a:extLst>
        </xdr:cNvPr>
        <xdr:cNvSpPr txBox="1"/>
      </xdr:nvSpPr>
      <xdr:spPr>
        <a:xfrm>
          <a:off x="27057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9467CA74-5905-4BD7-981A-E6856F7E4959}"/>
            </a:ext>
          </a:extLst>
        </xdr:cNvPr>
        <xdr:cNvSpPr txBox="1"/>
      </xdr:nvSpPr>
      <xdr:spPr>
        <a:xfrm>
          <a:off x="1816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114A1E59-2A14-4215-8855-B0EEB818F3A9}"/>
            </a:ext>
          </a:extLst>
        </xdr:cNvPr>
        <xdr:cNvSpPr txBox="1"/>
      </xdr:nvSpPr>
      <xdr:spPr>
        <a:xfrm>
          <a:off x="927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91712</xdr:rowOff>
    </xdr:from>
    <xdr:ext cx="405111" cy="259045"/>
    <xdr:sp macro="" textlink="">
      <xdr:nvSpPr>
        <xdr:cNvPr id="311" name="n_1mainValue【福祉施設】&#10;有形固定資産減価償却率">
          <a:extLst>
            <a:ext uri="{FF2B5EF4-FFF2-40B4-BE49-F238E27FC236}">
              <a16:creationId xmlns:a16="http://schemas.microsoft.com/office/drawing/2014/main" id="{059660F3-723B-46BF-B1E7-E9112306B6B7}"/>
            </a:ext>
          </a:extLst>
        </xdr:cNvPr>
        <xdr:cNvSpPr txBox="1"/>
      </xdr:nvSpPr>
      <xdr:spPr>
        <a:xfrm>
          <a:off x="3582044" y="13464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77995</xdr:rowOff>
    </xdr:from>
    <xdr:ext cx="405111" cy="259045"/>
    <xdr:sp macro="" textlink="">
      <xdr:nvSpPr>
        <xdr:cNvPr id="312" name="n_2mainValue【福祉施設】&#10;有形固定資産減価償却率">
          <a:extLst>
            <a:ext uri="{FF2B5EF4-FFF2-40B4-BE49-F238E27FC236}">
              <a16:creationId xmlns:a16="http://schemas.microsoft.com/office/drawing/2014/main" id="{4763DB04-2382-46B1-A753-E72D4C5D932F}"/>
            </a:ext>
          </a:extLst>
        </xdr:cNvPr>
        <xdr:cNvSpPr txBox="1"/>
      </xdr:nvSpPr>
      <xdr:spPr>
        <a:xfrm>
          <a:off x="2705744" y="1345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36847</xdr:rowOff>
    </xdr:from>
    <xdr:ext cx="405111" cy="259045"/>
    <xdr:sp macro="" textlink="">
      <xdr:nvSpPr>
        <xdr:cNvPr id="313" name="n_3mainValue【福祉施設】&#10;有形固定資産減価償却率">
          <a:extLst>
            <a:ext uri="{FF2B5EF4-FFF2-40B4-BE49-F238E27FC236}">
              <a16:creationId xmlns:a16="http://schemas.microsoft.com/office/drawing/2014/main" id="{A64A00C1-1FA4-4579-9BAF-407302C385B9}"/>
            </a:ext>
          </a:extLst>
        </xdr:cNvPr>
        <xdr:cNvSpPr txBox="1"/>
      </xdr:nvSpPr>
      <xdr:spPr>
        <a:xfrm>
          <a:off x="181674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169435</xdr:rowOff>
    </xdr:from>
    <xdr:ext cx="405111" cy="259045"/>
    <xdr:sp macro="" textlink="">
      <xdr:nvSpPr>
        <xdr:cNvPr id="314" name="n_4mainValue【福祉施設】&#10;有形固定資産減価償却率">
          <a:extLst>
            <a:ext uri="{FF2B5EF4-FFF2-40B4-BE49-F238E27FC236}">
              <a16:creationId xmlns:a16="http://schemas.microsoft.com/office/drawing/2014/main" id="{5F065C5B-725E-4008-99EA-E569EC7604E9}"/>
            </a:ext>
          </a:extLst>
        </xdr:cNvPr>
        <xdr:cNvSpPr txBox="1"/>
      </xdr:nvSpPr>
      <xdr:spPr>
        <a:xfrm>
          <a:off x="927744" y="1337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3EDC9D54-780A-48AA-AD99-842CC1E10B3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F0143AD6-A0E0-4DC9-8C25-CC50770ACF9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C723D3BB-C327-47E0-8DB0-6745C4885A3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63421FDC-F793-4AAA-91F0-E60D6E3A881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2F3847BB-200F-4762-90EC-9836030D11D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F716AD84-B3FC-4AE5-8CB0-AD1CE7E612B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CFB6FF44-715F-4642-A3DC-1C0C6516BAE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35A16D62-C66B-4B6B-9495-7CB5994FCAE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4BB40A0F-CAD5-40E7-AFCB-98B0752D814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230033A-0A23-4DBB-AEC4-25C6EEDC0B1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997DE238-2B05-40D4-9009-AA7068E84B2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3D8DC72B-C1A0-415B-8DDF-CB52E6C0555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4452CB9E-BB8C-489C-B440-CB4D52513B8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DCC6AEEC-ABF9-4E7E-B737-9A7CE4FF6E4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5A633DF0-CE49-4A5E-92AC-82140A27F46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8DC904AC-C9F6-491C-9B15-8E04C79C114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AE09A49F-06E7-45EF-BDD3-CB3D07A12423}"/>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E5F5A3AD-D44C-4ED1-961C-D0455F71ABA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7F6042AA-EEA1-4175-A23E-FBD35824C76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5E32CFCF-4487-4A3C-B42B-8D7EF8B273CB}"/>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11CB7F0C-1D53-4404-84D5-CA97428A704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775F4E7B-01AD-46F6-89E8-48587A6729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E364F221-BC6E-4FCE-A3DE-42D6A1680CF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58FA8EEE-8DFC-4549-9C24-52AE70697F8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CF4C851D-9A92-4C7A-8098-2B94ACA0C9F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FBC74A37-A53C-4C1B-A263-AC84C08643C0}"/>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FF06B00A-2FEA-4F2E-8661-A0EB68073AD2}"/>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63D8AD23-56A5-421F-8B35-144830FC504D}"/>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B692CA96-1A1E-4562-92EA-E1DD49BC0EC6}"/>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20FB5C8B-1026-4CFE-963E-B44FC820A304}"/>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3B1362BF-B607-476F-8EA0-986535A5D678}"/>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B56CD261-6C25-4B60-9740-C878149A381C}"/>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C49AF2A0-D30A-4475-8257-297DF5B84075}"/>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65175643-389B-41A8-B0B7-97C9F571C0FA}"/>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7F81854C-513F-48FE-B58A-43535CE118ED}"/>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C05D38DF-35CD-4F6F-BA4B-AC583A97889F}"/>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9B688A5-B54D-479D-A972-8EF08EDF4D7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2F19F29-60F5-4274-A5E9-6792FFA4CBE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FDCD6EE-B2F0-491E-8D8D-9038A4F8054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67A5404-0ECE-49B1-982F-2C0EB65335B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0321A49-84AB-4B56-BD66-254299B087A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101600</xdr:rowOff>
    </xdr:from>
    <xdr:to>
      <xdr:col>55</xdr:col>
      <xdr:colOff>50800</xdr:colOff>
      <xdr:row>85</xdr:row>
      <xdr:rowOff>31750</xdr:rowOff>
    </xdr:to>
    <xdr:sp macro="" textlink="">
      <xdr:nvSpPr>
        <xdr:cNvPr id="356" name="楕円 355">
          <a:extLst>
            <a:ext uri="{FF2B5EF4-FFF2-40B4-BE49-F238E27FC236}">
              <a16:creationId xmlns:a16="http://schemas.microsoft.com/office/drawing/2014/main" id="{88C54890-1747-47BD-9F82-5ADA0274FA11}"/>
            </a:ext>
          </a:extLst>
        </xdr:cNvPr>
        <xdr:cNvSpPr/>
      </xdr:nvSpPr>
      <xdr:spPr>
        <a:xfrm>
          <a:off x="10426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80027</xdr:rowOff>
    </xdr:from>
    <xdr:ext cx="469744" cy="259045"/>
    <xdr:sp macro="" textlink="">
      <xdr:nvSpPr>
        <xdr:cNvPr id="357" name="【福祉施設】&#10;一人当たり面積該当値テキスト">
          <a:extLst>
            <a:ext uri="{FF2B5EF4-FFF2-40B4-BE49-F238E27FC236}">
              <a16:creationId xmlns:a16="http://schemas.microsoft.com/office/drawing/2014/main" id="{C7F2AAB1-306E-4F69-ABBC-E683F1B1DE59}"/>
            </a:ext>
          </a:extLst>
        </xdr:cNvPr>
        <xdr:cNvSpPr txBox="1"/>
      </xdr:nvSpPr>
      <xdr:spPr>
        <a:xfrm>
          <a:off x="10515600"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58057</xdr:rowOff>
    </xdr:from>
    <xdr:to>
      <xdr:col>50</xdr:col>
      <xdr:colOff>165100</xdr:colOff>
      <xdr:row>84</xdr:row>
      <xdr:rowOff>159657</xdr:rowOff>
    </xdr:to>
    <xdr:sp macro="" textlink="">
      <xdr:nvSpPr>
        <xdr:cNvPr id="358" name="楕円 357">
          <a:extLst>
            <a:ext uri="{FF2B5EF4-FFF2-40B4-BE49-F238E27FC236}">
              <a16:creationId xmlns:a16="http://schemas.microsoft.com/office/drawing/2014/main" id="{0709E35C-547A-4C4C-989C-66C7F4C4A273}"/>
            </a:ext>
          </a:extLst>
        </xdr:cNvPr>
        <xdr:cNvSpPr/>
      </xdr:nvSpPr>
      <xdr:spPr>
        <a:xfrm>
          <a:off x="9588500" y="144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108857</xdr:rowOff>
    </xdr:from>
    <xdr:to>
      <xdr:col>55</xdr:col>
      <xdr:colOff>0</xdr:colOff>
      <xdr:row>84</xdr:row>
      <xdr:rowOff>152400</xdr:rowOff>
    </xdr:to>
    <xdr:cxnSp macro="">
      <xdr:nvCxnSpPr>
        <xdr:cNvPr id="359" name="直線コネクタ 358">
          <a:extLst>
            <a:ext uri="{FF2B5EF4-FFF2-40B4-BE49-F238E27FC236}">
              <a16:creationId xmlns:a16="http://schemas.microsoft.com/office/drawing/2014/main" id="{61290BBC-7798-407E-8EB4-B3A86525F728}"/>
            </a:ext>
          </a:extLst>
        </xdr:cNvPr>
        <xdr:cNvCxnSpPr/>
      </xdr:nvCxnSpPr>
      <xdr:spPr>
        <a:xfrm>
          <a:off x="9639300" y="14510657"/>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58057</xdr:rowOff>
    </xdr:from>
    <xdr:to>
      <xdr:col>46</xdr:col>
      <xdr:colOff>38100</xdr:colOff>
      <xdr:row>84</xdr:row>
      <xdr:rowOff>159657</xdr:rowOff>
    </xdr:to>
    <xdr:sp macro="" textlink="">
      <xdr:nvSpPr>
        <xdr:cNvPr id="360" name="楕円 359">
          <a:extLst>
            <a:ext uri="{FF2B5EF4-FFF2-40B4-BE49-F238E27FC236}">
              <a16:creationId xmlns:a16="http://schemas.microsoft.com/office/drawing/2014/main" id="{59372093-900E-42DE-B088-976E2718CDD4}"/>
            </a:ext>
          </a:extLst>
        </xdr:cNvPr>
        <xdr:cNvSpPr/>
      </xdr:nvSpPr>
      <xdr:spPr>
        <a:xfrm>
          <a:off x="8699500" y="144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108857</xdr:rowOff>
    </xdr:from>
    <xdr:to>
      <xdr:col>50</xdr:col>
      <xdr:colOff>114300</xdr:colOff>
      <xdr:row>84</xdr:row>
      <xdr:rowOff>108857</xdr:rowOff>
    </xdr:to>
    <xdr:cxnSp macro="">
      <xdr:nvCxnSpPr>
        <xdr:cNvPr id="361" name="直線コネクタ 360">
          <a:extLst>
            <a:ext uri="{FF2B5EF4-FFF2-40B4-BE49-F238E27FC236}">
              <a16:creationId xmlns:a16="http://schemas.microsoft.com/office/drawing/2014/main" id="{9DB91001-B158-4272-AFEB-95845334E805}"/>
            </a:ext>
          </a:extLst>
        </xdr:cNvPr>
        <xdr:cNvCxnSpPr/>
      </xdr:nvCxnSpPr>
      <xdr:spPr>
        <a:xfrm>
          <a:off x="8750300" y="14510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58057</xdr:rowOff>
    </xdr:from>
    <xdr:to>
      <xdr:col>41</xdr:col>
      <xdr:colOff>101600</xdr:colOff>
      <xdr:row>84</xdr:row>
      <xdr:rowOff>159657</xdr:rowOff>
    </xdr:to>
    <xdr:sp macro="" textlink="">
      <xdr:nvSpPr>
        <xdr:cNvPr id="362" name="楕円 361">
          <a:extLst>
            <a:ext uri="{FF2B5EF4-FFF2-40B4-BE49-F238E27FC236}">
              <a16:creationId xmlns:a16="http://schemas.microsoft.com/office/drawing/2014/main" id="{B2F8B890-7430-4A7C-BE60-09352182EDCB}"/>
            </a:ext>
          </a:extLst>
        </xdr:cNvPr>
        <xdr:cNvSpPr/>
      </xdr:nvSpPr>
      <xdr:spPr>
        <a:xfrm>
          <a:off x="7810500" y="144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108857</xdr:rowOff>
    </xdr:from>
    <xdr:to>
      <xdr:col>45</xdr:col>
      <xdr:colOff>177800</xdr:colOff>
      <xdr:row>84</xdr:row>
      <xdr:rowOff>108857</xdr:rowOff>
    </xdr:to>
    <xdr:cxnSp macro="">
      <xdr:nvCxnSpPr>
        <xdr:cNvPr id="363" name="直線コネクタ 362">
          <a:extLst>
            <a:ext uri="{FF2B5EF4-FFF2-40B4-BE49-F238E27FC236}">
              <a16:creationId xmlns:a16="http://schemas.microsoft.com/office/drawing/2014/main" id="{4BF5D156-A5ED-4581-A9E8-19BC9C61CF44}"/>
            </a:ext>
          </a:extLst>
        </xdr:cNvPr>
        <xdr:cNvCxnSpPr/>
      </xdr:nvCxnSpPr>
      <xdr:spPr>
        <a:xfrm>
          <a:off x="7861300" y="14510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58057</xdr:rowOff>
    </xdr:from>
    <xdr:to>
      <xdr:col>36</xdr:col>
      <xdr:colOff>165100</xdr:colOff>
      <xdr:row>84</xdr:row>
      <xdr:rowOff>159657</xdr:rowOff>
    </xdr:to>
    <xdr:sp macro="" textlink="">
      <xdr:nvSpPr>
        <xdr:cNvPr id="364" name="楕円 363">
          <a:extLst>
            <a:ext uri="{FF2B5EF4-FFF2-40B4-BE49-F238E27FC236}">
              <a16:creationId xmlns:a16="http://schemas.microsoft.com/office/drawing/2014/main" id="{64054AF1-DE6B-4796-BB46-17D8ADE974FB}"/>
            </a:ext>
          </a:extLst>
        </xdr:cNvPr>
        <xdr:cNvSpPr/>
      </xdr:nvSpPr>
      <xdr:spPr>
        <a:xfrm>
          <a:off x="6921500" y="144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108857</xdr:rowOff>
    </xdr:from>
    <xdr:to>
      <xdr:col>41</xdr:col>
      <xdr:colOff>50800</xdr:colOff>
      <xdr:row>84</xdr:row>
      <xdr:rowOff>108857</xdr:rowOff>
    </xdr:to>
    <xdr:cxnSp macro="">
      <xdr:nvCxnSpPr>
        <xdr:cNvPr id="365" name="直線コネクタ 364">
          <a:extLst>
            <a:ext uri="{FF2B5EF4-FFF2-40B4-BE49-F238E27FC236}">
              <a16:creationId xmlns:a16="http://schemas.microsoft.com/office/drawing/2014/main" id="{33F80A76-616B-4639-A0AF-58183517674D}"/>
            </a:ext>
          </a:extLst>
        </xdr:cNvPr>
        <xdr:cNvCxnSpPr/>
      </xdr:nvCxnSpPr>
      <xdr:spPr>
        <a:xfrm>
          <a:off x="6972300" y="14510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65D51EA5-B9A9-4BD7-AA73-2E2CA4922772}"/>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4377376A-30DE-4AEF-8707-E9A691459E28}"/>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777E5449-9EF7-42F0-9910-8EA177884859}"/>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5B9F7A22-8702-46E4-9BF5-FD1652C0698D}"/>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150784</xdr:rowOff>
    </xdr:from>
    <xdr:ext cx="469744" cy="259045"/>
    <xdr:sp macro="" textlink="">
      <xdr:nvSpPr>
        <xdr:cNvPr id="370" name="n_1mainValue【福祉施設】&#10;一人当たり面積">
          <a:extLst>
            <a:ext uri="{FF2B5EF4-FFF2-40B4-BE49-F238E27FC236}">
              <a16:creationId xmlns:a16="http://schemas.microsoft.com/office/drawing/2014/main" id="{A1C624D1-37CB-430A-9858-6CD562C3D351}"/>
            </a:ext>
          </a:extLst>
        </xdr:cNvPr>
        <xdr:cNvSpPr txBox="1"/>
      </xdr:nvSpPr>
      <xdr:spPr>
        <a:xfrm>
          <a:off x="939172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150784</xdr:rowOff>
    </xdr:from>
    <xdr:ext cx="469744" cy="259045"/>
    <xdr:sp macro="" textlink="">
      <xdr:nvSpPr>
        <xdr:cNvPr id="371" name="n_2mainValue【福祉施設】&#10;一人当たり面積">
          <a:extLst>
            <a:ext uri="{FF2B5EF4-FFF2-40B4-BE49-F238E27FC236}">
              <a16:creationId xmlns:a16="http://schemas.microsoft.com/office/drawing/2014/main" id="{FE7ECC9D-41B1-49BC-B3AE-22E9E3F16FEB}"/>
            </a:ext>
          </a:extLst>
        </xdr:cNvPr>
        <xdr:cNvSpPr txBox="1"/>
      </xdr:nvSpPr>
      <xdr:spPr>
        <a:xfrm>
          <a:off x="851542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150784</xdr:rowOff>
    </xdr:from>
    <xdr:ext cx="469744" cy="259045"/>
    <xdr:sp macro="" textlink="">
      <xdr:nvSpPr>
        <xdr:cNvPr id="372" name="n_3mainValue【福祉施設】&#10;一人当たり面積">
          <a:extLst>
            <a:ext uri="{FF2B5EF4-FFF2-40B4-BE49-F238E27FC236}">
              <a16:creationId xmlns:a16="http://schemas.microsoft.com/office/drawing/2014/main" id="{2C34D0EC-B880-4F43-91BA-BE73CE32578A}"/>
            </a:ext>
          </a:extLst>
        </xdr:cNvPr>
        <xdr:cNvSpPr txBox="1"/>
      </xdr:nvSpPr>
      <xdr:spPr>
        <a:xfrm>
          <a:off x="762642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150784</xdr:rowOff>
    </xdr:from>
    <xdr:ext cx="469744" cy="259045"/>
    <xdr:sp macro="" textlink="">
      <xdr:nvSpPr>
        <xdr:cNvPr id="373" name="n_4mainValue【福祉施設】&#10;一人当たり面積">
          <a:extLst>
            <a:ext uri="{FF2B5EF4-FFF2-40B4-BE49-F238E27FC236}">
              <a16:creationId xmlns:a16="http://schemas.microsoft.com/office/drawing/2014/main" id="{AD441D39-B480-485D-98F8-427C8A621484}"/>
            </a:ext>
          </a:extLst>
        </xdr:cNvPr>
        <xdr:cNvSpPr txBox="1"/>
      </xdr:nvSpPr>
      <xdr:spPr>
        <a:xfrm>
          <a:off x="673742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3641E96-0B58-4369-9DAE-136F6151A4E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707CF280-AE9D-4089-9ADA-6108294291E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9A0D919-65C9-4D95-85ED-39B4509D69F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20B27B6D-747F-451A-936E-31F948D2217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746DBDD7-C859-4244-ABB2-D2433E986BF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C5C124CF-0759-4F8D-80B2-4C3CDF4865D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EE6F683C-CFED-459A-9F1A-D05D4470716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9F247745-0837-4359-A767-8CEA8AF7DDE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7A95C29C-06EB-4C4B-BDDD-54A1D8437CB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55D5767B-975E-4C09-BED5-460CFEB7C14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DAE3E407-373C-4F15-8E36-5ADD993B158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3F7DB5F7-ACE7-4A00-ACA9-5FA835E9187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193A3D61-7856-41F1-A112-17420D58D277}"/>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23DC3C86-10DA-435C-ADB3-B8E10E34558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90AA679A-A6F7-4359-9732-BEA3C0DB265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291D2292-2CCA-41F2-9EC7-FF9E99B6F79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ECAA9F75-625F-4005-9F02-EE754917EE5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1ACBACD1-BA2D-4623-8991-A7F355D7E71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B9AC654B-0A3F-4137-8985-7699523FFB0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D313C378-9D2B-43E0-BBBC-A5F20A4D7DE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D31EC53F-60B3-4190-99D3-7C7335C6D67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6B0C9160-6ED5-4F74-94BA-A0C37E6FCBF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18237409-F7B8-4734-A3B2-3B3792CF99EB}"/>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420FB14E-1D7C-4DA8-997F-97681BD75C8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17EC87B8-DC79-4FD3-939E-A9F54A6228A8}"/>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E4971096-A591-4DE3-AE1C-BE213ADA96A1}"/>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2B7E3B0-024B-45B9-9ACB-84150A848AB4}"/>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14AAAA00-F1C7-4C77-91FD-AF8736BF8444}"/>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ED14893F-F8C1-49FA-BD15-EBF344EAD9A6}"/>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81C5162C-5BBF-4908-AB68-C85A310ADDF0}"/>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2F7E1559-B7BB-405F-8513-66FA42C5DBA7}"/>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1904DAEC-BF81-4012-BFB0-B795D44DC70D}"/>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CB440154-36E2-41B0-8EBD-62624D85CBB4}"/>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E55EB8C1-1A10-461C-B0A1-7DAB45284E89}"/>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FA2FB36-56EB-4142-83B2-1320A6D0FADF}"/>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83A41CFD-60F3-420A-A374-C8D10B12EBF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8BD16BF9-A4C2-4D04-B3D0-364DE14B56B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EB3F7E2-8181-4B55-A2DD-09884F13FEE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001D4DB-6214-423B-9333-42FDDE8D9B4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A5EEDB3-02F7-48FD-90E4-69A6FE0B722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118745</xdr:rowOff>
    </xdr:from>
    <xdr:to>
      <xdr:col>24</xdr:col>
      <xdr:colOff>114300</xdr:colOff>
      <xdr:row>107</xdr:row>
      <xdr:rowOff>48895</xdr:rowOff>
    </xdr:to>
    <xdr:sp macro="" textlink="">
      <xdr:nvSpPr>
        <xdr:cNvPr id="414" name="楕円 413">
          <a:extLst>
            <a:ext uri="{FF2B5EF4-FFF2-40B4-BE49-F238E27FC236}">
              <a16:creationId xmlns:a16="http://schemas.microsoft.com/office/drawing/2014/main" id="{43879544-6818-487E-86B7-E7900A08E44A}"/>
            </a:ext>
          </a:extLst>
        </xdr:cNvPr>
        <xdr:cNvSpPr/>
      </xdr:nvSpPr>
      <xdr:spPr>
        <a:xfrm>
          <a:off x="4584700" y="182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97172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1721260B-1748-46B8-94C5-A43B4961D06D}"/>
            </a:ext>
          </a:extLst>
        </xdr:cNvPr>
        <xdr:cNvSpPr txBox="1"/>
      </xdr:nvSpPr>
      <xdr:spPr>
        <a:xfrm>
          <a:off x="4673600" y="1827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67311</xdr:rowOff>
    </xdr:from>
    <xdr:to>
      <xdr:col>20</xdr:col>
      <xdr:colOff>38100</xdr:colOff>
      <xdr:row>106</xdr:row>
      <xdr:rowOff>168911</xdr:rowOff>
    </xdr:to>
    <xdr:sp macro="" textlink="">
      <xdr:nvSpPr>
        <xdr:cNvPr id="416" name="楕円 415">
          <a:extLst>
            <a:ext uri="{FF2B5EF4-FFF2-40B4-BE49-F238E27FC236}">
              <a16:creationId xmlns:a16="http://schemas.microsoft.com/office/drawing/2014/main" id="{1B9B4191-3931-4D16-A177-811EC9B126B3}"/>
            </a:ext>
          </a:extLst>
        </xdr:cNvPr>
        <xdr:cNvSpPr/>
      </xdr:nvSpPr>
      <xdr:spPr>
        <a:xfrm>
          <a:off x="3746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118111</xdr:rowOff>
    </xdr:from>
    <xdr:to>
      <xdr:col>24</xdr:col>
      <xdr:colOff>63500</xdr:colOff>
      <xdr:row>106</xdr:row>
      <xdr:rowOff>169545</xdr:rowOff>
    </xdr:to>
    <xdr:cxnSp macro="">
      <xdr:nvCxnSpPr>
        <xdr:cNvPr id="417" name="直線コネクタ 416">
          <a:extLst>
            <a:ext uri="{FF2B5EF4-FFF2-40B4-BE49-F238E27FC236}">
              <a16:creationId xmlns:a16="http://schemas.microsoft.com/office/drawing/2014/main" id="{177DEDD0-6558-40BC-A196-4EBA29DA6AB4}"/>
            </a:ext>
          </a:extLst>
        </xdr:cNvPr>
        <xdr:cNvCxnSpPr/>
      </xdr:nvCxnSpPr>
      <xdr:spPr>
        <a:xfrm>
          <a:off x="3797300" y="18291811"/>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55880</xdr:rowOff>
    </xdr:from>
    <xdr:to>
      <xdr:col>15</xdr:col>
      <xdr:colOff>101600</xdr:colOff>
      <xdr:row>106</xdr:row>
      <xdr:rowOff>157480</xdr:rowOff>
    </xdr:to>
    <xdr:sp macro="" textlink="">
      <xdr:nvSpPr>
        <xdr:cNvPr id="418" name="楕円 417">
          <a:extLst>
            <a:ext uri="{FF2B5EF4-FFF2-40B4-BE49-F238E27FC236}">
              <a16:creationId xmlns:a16="http://schemas.microsoft.com/office/drawing/2014/main" id="{441DC6EB-70D1-462B-AB6E-54DF641EEF40}"/>
            </a:ext>
          </a:extLst>
        </xdr:cNvPr>
        <xdr:cNvSpPr/>
      </xdr:nvSpPr>
      <xdr:spPr>
        <a:xfrm>
          <a:off x="2857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106680</xdr:rowOff>
    </xdr:from>
    <xdr:to>
      <xdr:col>19</xdr:col>
      <xdr:colOff>177800</xdr:colOff>
      <xdr:row>106</xdr:row>
      <xdr:rowOff>118111</xdr:rowOff>
    </xdr:to>
    <xdr:cxnSp macro="">
      <xdr:nvCxnSpPr>
        <xdr:cNvPr id="419" name="直線コネクタ 418">
          <a:extLst>
            <a:ext uri="{FF2B5EF4-FFF2-40B4-BE49-F238E27FC236}">
              <a16:creationId xmlns:a16="http://schemas.microsoft.com/office/drawing/2014/main" id="{1B6E33D6-7821-4AA5-8119-117CC0A3461E}"/>
            </a:ext>
          </a:extLst>
        </xdr:cNvPr>
        <xdr:cNvCxnSpPr/>
      </xdr:nvCxnSpPr>
      <xdr:spPr>
        <a:xfrm>
          <a:off x="2908300" y="182803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31114</xdr:rowOff>
    </xdr:from>
    <xdr:to>
      <xdr:col>10</xdr:col>
      <xdr:colOff>165100</xdr:colOff>
      <xdr:row>106</xdr:row>
      <xdr:rowOff>132714</xdr:rowOff>
    </xdr:to>
    <xdr:sp macro="" textlink="">
      <xdr:nvSpPr>
        <xdr:cNvPr id="420" name="楕円 419">
          <a:extLst>
            <a:ext uri="{FF2B5EF4-FFF2-40B4-BE49-F238E27FC236}">
              <a16:creationId xmlns:a16="http://schemas.microsoft.com/office/drawing/2014/main" id="{3BA82566-E615-464C-9340-C2307E11036E}"/>
            </a:ext>
          </a:extLst>
        </xdr:cNvPr>
        <xdr:cNvSpPr/>
      </xdr:nvSpPr>
      <xdr:spPr>
        <a:xfrm>
          <a:off x="1968500" y="182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81914</xdr:rowOff>
    </xdr:from>
    <xdr:to>
      <xdr:col>15</xdr:col>
      <xdr:colOff>50800</xdr:colOff>
      <xdr:row>106</xdr:row>
      <xdr:rowOff>106680</xdr:rowOff>
    </xdr:to>
    <xdr:cxnSp macro="">
      <xdr:nvCxnSpPr>
        <xdr:cNvPr id="421" name="直線コネクタ 420">
          <a:extLst>
            <a:ext uri="{FF2B5EF4-FFF2-40B4-BE49-F238E27FC236}">
              <a16:creationId xmlns:a16="http://schemas.microsoft.com/office/drawing/2014/main" id="{F7DBEFDB-F916-424D-A2CE-D66531826139}"/>
            </a:ext>
          </a:extLst>
        </xdr:cNvPr>
        <xdr:cNvCxnSpPr/>
      </xdr:nvCxnSpPr>
      <xdr:spPr>
        <a:xfrm>
          <a:off x="2019300" y="1825561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151130</xdr:rowOff>
    </xdr:from>
    <xdr:to>
      <xdr:col>6</xdr:col>
      <xdr:colOff>38100</xdr:colOff>
      <xdr:row>106</xdr:row>
      <xdr:rowOff>81280</xdr:rowOff>
    </xdr:to>
    <xdr:sp macro="" textlink="">
      <xdr:nvSpPr>
        <xdr:cNvPr id="422" name="楕円 421">
          <a:extLst>
            <a:ext uri="{FF2B5EF4-FFF2-40B4-BE49-F238E27FC236}">
              <a16:creationId xmlns:a16="http://schemas.microsoft.com/office/drawing/2014/main" id="{2636AE09-CD95-4BFF-8FFF-FC7A1C49368A}"/>
            </a:ext>
          </a:extLst>
        </xdr:cNvPr>
        <xdr:cNvSpPr/>
      </xdr:nvSpPr>
      <xdr:spPr>
        <a:xfrm>
          <a:off x="1079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30480</xdr:rowOff>
    </xdr:from>
    <xdr:to>
      <xdr:col>10</xdr:col>
      <xdr:colOff>114300</xdr:colOff>
      <xdr:row>106</xdr:row>
      <xdr:rowOff>81914</xdr:rowOff>
    </xdr:to>
    <xdr:cxnSp macro="">
      <xdr:nvCxnSpPr>
        <xdr:cNvPr id="423" name="直線コネクタ 422">
          <a:extLst>
            <a:ext uri="{FF2B5EF4-FFF2-40B4-BE49-F238E27FC236}">
              <a16:creationId xmlns:a16="http://schemas.microsoft.com/office/drawing/2014/main" id="{BDA455D3-77A9-4196-BCBC-B341015DD09F}"/>
            </a:ext>
          </a:extLst>
        </xdr:cNvPr>
        <xdr:cNvCxnSpPr/>
      </xdr:nvCxnSpPr>
      <xdr:spPr>
        <a:xfrm>
          <a:off x="1130300" y="1820418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BD2C5CB5-F045-44AE-BFD5-9FFF41191039}"/>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D14AD512-5DB8-49FD-89E6-CCC9847B9D1F}"/>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D887321D-8583-42F9-99DF-193C72976595}"/>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48C95F55-C588-4B79-939E-7F0DAC1B59CE}"/>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160038</xdr:rowOff>
    </xdr:from>
    <xdr:ext cx="405111" cy="259045"/>
    <xdr:sp macro="" textlink="">
      <xdr:nvSpPr>
        <xdr:cNvPr id="428" name="n_1mainValue【市民会館】&#10;有形固定資産減価償却率">
          <a:extLst>
            <a:ext uri="{FF2B5EF4-FFF2-40B4-BE49-F238E27FC236}">
              <a16:creationId xmlns:a16="http://schemas.microsoft.com/office/drawing/2014/main" id="{195EF646-CAE9-4CEC-85E0-5D6E217E7B25}"/>
            </a:ext>
          </a:extLst>
        </xdr:cNvPr>
        <xdr:cNvSpPr txBox="1"/>
      </xdr:nvSpPr>
      <xdr:spPr>
        <a:xfrm>
          <a:off x="3582044" y="1833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148607</xdr:rowOff>
    </xdr:from>
    <xdr:ext cx="405111" cy="259045"/>
    <xdr:sp macro="" textlink="">
      <xdr:nvSpPr>
        <xdr:cNvPr id="429" name="n_2mainValue【市民会館】&#10;有形固定資産減価償却率">
          <a:extLst>
            <a:ext uri="{FF2B5EF4-FFF2-40B4-BE49-F238E27FC236}">
              <a16:creationId xmlns:a16="http://schemas.microsoft.com/office/drawing/2014/main" id="{EC610600-847D-4A2A-AE64-3127EB062DD3}"/>
            </a:ext>
          </a:extLst>
        </xdr:cNvPr>
        <xdr:cNvSpPr txBox="1"/>
      </xdr:nvSpPr>
      <xdr:spPr>
        <a:xfrm>
          <a:off x="270574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123841</xdr:rowOff>
    </xdr:from>
    <xdr:ext cx="405111" cy="259045"/>
    <xdr:sp macro="" textlink="">
      <xdr:nvSpPr>
        <xdr:cNvPr id="430" name="n_3mainValue【市民会館】&#10;有形固定資産減価償却率">
          <a:extLst>
            <a:ext uri="{FF2B5EF4-FFF2-40B4-BE49-F238E27FC236}">
              <a16:creationId xmlns:a16="http://schemas.microsoft.com/office/drawing/2014/main" id="{C16CE68D-C3F3-4E3B-93FE-469D58E1EDE2}"/>
            </a:ext>
          </a:extLst>
        </xdr:cNvPr>
        <xdr:cNvSpPr txBox="1"/>
      </xdr:nvSpPr>
      <xdr:spPr>
        <a:xfrm>
          <a:off x="1816744" y="1829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72407</xdr:rowOff>
    </xdr:from>
    <xdr:ext cx="405111" cy="259045"/>
    <xdr:sp macro="" textlink="">
      <xdr:nvSpPr>
        <xdr:cNvPr id="431" name="n_4mainValue【市民会館】&#10;有形固定資産減価償却率">
          <a:extLst>
            <a:ext uri="{FF2B5EF4-FFF2-40B4-BE49-F238E27FC236}">
              <a16:creationId xmlns:a16="http://schemas.microsoft.com/office/drawing/2014/main" id="{F045F795-F64A-43A7-936A-C561B5266032}"/>
            </a:ext>
          </a:extLst>
        </xdr:cNvPr>
        <xdr:cNvSpPr txBox="1"/>
      </xdr:nvSpPr>
      <xdr:spPr>
        <a:xfrm>
          <a:off x="927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43845593-8412-41AD-BA42-4A84708E046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2D4DCCA1-0C8F-4CB8-8086-F558C72B3E7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808481FF-30BF-4445-BE1C-88EBEDE75EF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6B42A010-357B-4A2B-A1B2-EB5CB4062EE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73970FFC-4F6E-4F5F-BA12-647305343DC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BAE712F6-C2E4-4EB4-8963-A79B6C68161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CCDCDAC4-0359-421B-9F71-FEDC14871FC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883605B-FAB6-4A41-B85E-152FE47A8A8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CF693F6C-3E8E-432A-BB21-B52A86276DB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70BEA19-714F-4E71-91CC-CEB3FD49319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75AC5969-80A2-4187-9E6A-B127D4D503E4}"/>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A16E0C94-F628-4FB5-BFC6-84C64BB58E36}"/>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97EF5DD4-E98B-4D17-96AB-3340B423260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A380F87C-D3E6-4848-84BE-83DBDCF78668}"/>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705FA718-7BDB-49BD-8E1B-AF980B2A5D1A}"/>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AD14D330-2ACB-4F2C-9E76-3EFA8DD646FA}"/>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344926C3-44F2-4A37-B8A3-645B60A97BE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5B9AA78-B8A8-49EC-87C0-B7BE2384F0C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E97AA576-95C1-425C-85D4-282E1CD3AFF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259A22AB-651D-4A0F-BF4F-D019E57B9FDA}"/>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D6B1F7D4-A9C3-4291-BBFE-E031E82E80A7}"/>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8CD69D42-FF1A-4BFC-9270-AFB8D25E865A}"/>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2AEA22E0-09B9-4986-A53D-1089A0AB6A62}"/>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66783FAC-3864-41F1-B4A1-449AD950CCBE}"/>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9736B211-4D27-44E8-89F5-BF2FD40F18DF}"/>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1FA3BD4D-BF21-45E5-9DB9-277A5F83DF24}"/>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666853B3-189D-40A7-B22B-B848E70E5371}"/>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64C9D56C-0F19-49E0-B9F4-921D3CE6AD61}"/>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327ECB00-E046-4B48-B5BD-F65A487B3642}"/>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B65C7E59-9DAA-4E62-8FD1-4AB53CD4BB46}"/>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C0F6F253-2191-47F1-A526-0A589C11939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C505D6DC-7197-478B-BC3D-5EFBC025FC4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D2EDB316-7020-424C-8373-157F92D13A5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2937B6DB-4D24-4F7A-95FA-FB8B9DAC735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C3D063A-59C1-4C50-B1DE-43871123C1D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xdr:rowOff>
    </xdr:from>
    <xdr:to>
      <xdr:col>55</xdr:col>
      <xdr:colOff>50800</xdr:colOff>
      <xdr:row>106</xdr:row>
      <xdr:rowOff>109855</xdr:rowOff>
    </xdr:to>
    <xdr:sp macro="" textlink="">
      <xdr:nvSpPr>
        <xdr:cNvPr id="467" name="楕円 466">
          <a:extLst>
            <a:ext uri="{FF2B5EF4-FFF2-40B4-BE49-F238E27FC236}">
              <a16:creationId xmlns:a16="http://schemas.microsoft.com/office/drawing/2014/main" id="{2AF08332-53B6-4B96-9E0C-984E9559EA6F}"/>
            </a:ext>
          </a:extLst>
        </xdr:cNvPr>
        <xdr:cNvSpPr/>
      </xdr:nvSpPr>
      <xdr:spPr>
        <a:xfrm>
          <a:off x="104267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158132</xdr:rowOff>
    </xdr:from>
    <xdr:ext cx="469744" cy="259045"/>
    <xdr:sp macro="" textlink="">
      <xdr:nvSpPr>
        <xdr:cNvPr id="468" name="【市民会館】&#10;一人当たり面積該当値テキスト">
          <a:extLst>
            <a:ext uri="{FF2B5EF4-FFF2-40B4-BE49-F238E27FC236}">
              <a16:creationId xmlns:a16="http://schemas.microsoft.com/office/drawing/2014/main" id="{1BE2888F-1572-4005-BC68-4B5B13081FE7}"/>
            </a:ext>
          </a:extLst>
        </xdr:cNvPr>
        <xdr:cNvSpPr txBox="1"/>
      </xdr:nvSpPr>
      <xdr:spPr>
        <a:xfrm>
          <a:off x="10515600" y="1816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8255</xdr:rowOff>
    </xdr:from>
    <xdr:to>
      <xdr:col>50</xdr:col>
      <xdr:colOff>165100</xdr:colOff>
      <xdr:row>106</xdr:row>
      <xdr:rowOff>109855</xdr:rowOff>
    </xdr:to>
    <xdr:sp macro="" textlink="">
      <xdr:nvSpPr>
        <xdr:cNvPr id="469" name="楕円 468">
          <a:extLst>
            <a:ext uri="{FF2B5EF4-FFF2-40B4-BE49-F238E27FC236}">
              <a16:creationId xmlns:a16="http://schemas.microsoft.com/office/drawing/2014/main" id="{99B473BB-CB69-4575-9542-8F5CDED407E2}"/>
            </a:ext>
          </a:extLst>
        </xdr:cNvPr>
        <xdr:cNvSpPr/>
      </xdr:nvSpPr>
      <xdr:spPr>
        <a:xfrm>
          <a:off x="9588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59055</xdr:rowOff>
    </xdr:from>
    <xdr:to>
      <xdr:col>55</xdr:col>
      <xdr:colOff>0</xdr:colOff>
      <xdr:row>106</xdr:row>
      <xdr:rowOff>59055</xdr:rowOff>
    </xdr:to>
    <xdr:cxnSp macro="">
      <xdr:nvCxnSpPr>
        <xdr:cNvPr id="470" name="直線コネクタ 469">
          <a:extLst>
            <a:ext uri="{FF2B5EF4-FFF2-40B4-BE49-F238E27FC236}">
              <a16:creationId xmlns:a16="http://schemas.microsoft.com/office/drawing/2014/main" id="{C13149A3-648F-460A-9701-6A437F16A649}"/>
            </a:ext>
          </a:extLst>
        </xdr:cNvPr>
        <xdr:cNvCxnSpPr/>
      </xdr:nvCxnSpPr>
      <xdr:spPr>
        <a:xfrm>
          <a:off x="9639300" y="182327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8255</xdr:rowOff>
    </xdr:from>
    <xdr:to>
      <xdr:col>46</xdr:col>
      <xdr:colOff>38100</xdr:colOff>
      <xdr:row>106</xdr:row>
      <xdr:rowOff>109855</xdr:rowOff>
    </xdr:to>
    <xdr:sp macro="" textlink="">
      <xdr:nvSpPr>
        <xdr:cNvPr id="471" name="楕円 470">
          <a:extLst>
            <a:ext uri="{FF2B5EF4-FFF2-40B4-BE49-F238E27FC236}">
              <a16:creationId xmlns:a16="http://schemas.microsoft.com/office/drawing/2014/main" id="{CE1395BB-AABA-49E0-BE3E-02962DAC50B3}"/>
            </a:ext>
          </a:extLst>
        </xdr:cNvPr>
        <xdr:cNvSpPr/>
      </xdr:nvSpPr>
      <xdr:spPr>
        <a:xfrm>
          <a:off x="8699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59055</xdr:rowOff>
    </xdr:from>
    <xdr:to>
      <xdr:col>50</xdr:col>
      <xdr:colOff>114300</xdr:colOff>
      <xdr:row>106</xdr:row>
      <xdr:rowOff>59055</xdr:rowOff>
    </xdr:to>
    <xdr:cxnSp macro="">
      <xdr:nvCxnSpPr>
        <xdr:cNvPr id="472" name="直線コネクタ 471">
          <a:extLst>
            <a:ext uri="{FF2B5EF4-FFF2-40B4-BE49-F238E27FC236}">
              <a16:creationId xmlns:a16="http://schemas.microsoft.com/office/drawing/2014/main" id="{50602A1E-A18A-467C-B306-45A1684A5596}"/>
            </a:ext>
          </a:extLst>
        </xdr:cNvPr>
        <xdr:cNvCxnSpPr/>
      </xdr:nvCxnSpPr>
      <xdr:spPr>
        <a:xfrm>
          <a:off x="8750300" y="18232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8255</xdr:rowOff>
    </xdr:from>
    <xdr:to>
      <xdr:col>41</xdr:col>
      <xdr:colOff>101600</xdr:colOff>
      <xdr:row>106</xdr:row>
      <xdr:rowOff>109855</xdr:rowOff>
    </xdr:to>
    <xdr:sp macro="" textlink="">
      <xdr:nvSpPr>
        <xdr:cNvPr id="473" name="楕円 472">
          <a:extLst>
            <a:ext uri="{FF2B5EF4-FFF2-40B4-BE49-F238E27FC236}">
              <a16:creationId xmlns:a16="http://schemas.microsoft.com/office/drawing/2014/main" id="{5CD58733-9E90-452A-BED5-7DDE35144DA5}"/>
            </a:ext>
          </a:extLst>
        </xdr:cNvPr>
        <xdr:cNvSpPr/>
      </xdr:nvSpPr>
      <xdr:spPr>
        <a:xfrm>
          <a:off x="7810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59055</xdr:rowOff>
    </xdr:from>
    <xdr:to>
      <xdr:col>45</xdr:col>
      <xdr:colOff>177800</xdr:colOff>
      <xdr:row>106</xdr:row>
      <xdr:rowOff>59055</xdr:rowOff>
    </xdr:to>
    <xdr:cxnSp macro="">
      <xdr:nvCxnSpPr>
        <xdr:cNvPr id="474" name="直線コネクタ 473">
          <a:extLst>
            <a:ext uri="{FF2B5EF4-FFF2-40B4-BE49-F238E27FC236}">
              <a16:creationId xmlns:a16="http://schemas.microsoft.com/office/drawing/2014/main" id="{BD6D4843-434C-4808-AB41-FB08EFAD671B}"/>
            </a:ext>
          </a:extLst>
        </xdr:cNvPr>
        <xdr:cNvCxnSpPr/>
      </xdr:nvCxnSpPr>
      <xdr:spPr>
        <a:xfrm>
          <a:off x="7861300" y="18232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8255</xdr:rowOff>
    </xdr:from>
    <xdr:to>
      <xdr:col>36</xdr:col>
      <xdr:colOff>165100</xdr:colOff>
      <xdr:row>106</xdr:row>
      <xdr:rowOff>109855</xdr:rowOff>
    </xdr:to>
    <xdr:sp macro="" textlink="">
      <xdr:nvSpPr>
        <xdr:cNvPr id="475" name="楕円 474">
          <a:extLst>
            <a:ext uri="{FF2B5EF4-FFF2-40B4-BE49-F238E27FC236}">
              <a16:creationId xmlns:a16="http://schemas.microsoft.com/office/drawing/2014/main" id="{366CF0CE-B8C1-4263-8DD0-0F69FD52DB04}"/>
            </a:ext>
          </a:extLst>
        </xdr:cNvPr>
        <xdr:cNvSpPr/>
      </xdr:nvSpPr>
      <xdr:spPr>
        <a:xfrm>
          <a:off x="6921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59055</xdr:rowOff>
    </xdr:from>
    <xdr:to>
      <xdr:col>41</xdr:col>
      <xdr:colOff>50800</xdr:colOff>
      <xdr:row>106</xdr:row>
      <xdr:rowOff>59055</xdr:rowOff>
    </xdr:to>
    <xdr:cxnSp macro="">
      <xdr:nvCxnSpPr>
        <xdr:cNvPr id="476" name="直線コネクタ 475">
          <a:extLst>
            <a:ext uri="{FF2B5EF4-FFF2-40B4-BE49-F238E27FC236}">
              <a16:creationId xmlns:a16="http://schemas.microsoft.com/office/drawing/2014/main" id="{5C6E01A0-A6DA-4E3D-BB84-54D51E068774}"/>
            </a:ext>
          </a:extLst>
        </xdr:cNvPr>
        <xdr:cNvCxnSpPr/>
      </xdr:nvCxnSpPr>
      <xdr:spPr>
        <a:xfrm>
          <a:off x="6972300" y="18232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1ECC0A96-3073-4869-9207-DFBEF0D7E35F}"/>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2A4433FD-2FDB-4A89-B81C-71F25ACA05CF}"/>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23DAFEF1-45F2-4A94-9DCE-0EA5B964365C}"/>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9EC2B55B-1DD2-4E05-82CD-91F1298F6A02}"/>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100982</xdr:rowOff>
    </xdr:from>
    <xdr:ext cx="469744" cy="259045"/>
    <xdr:sp macro="" textlink="">
      <xdr:nvSpPr>
        <xdr:cNvPr id="481" name="n_1mainValue【市民会館】&#10;一人当たり面積">
          <a:extLst>
            <a:ext uri="{FF2B5EF4-FFF2-40B4-BE49-F238E27FC236}">
              <a16:creationId xmlns:a16="http://schemas.microsoft.com/office/drawing/2014/main" id="{B83A0BA7-C1EA-4BD9-8ACF-444D3E42CFEB}"/>
            </a:ext>
          </a:extLst>
        </xdr:cNvPr>
        <xdr:cNvSpPr txBox="1"/>
      </xdr:nvSpPr>
      <xdr:spPr>
        <a:xfrm>
          <a:off x="9391727" y="1827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100982</xdr:rowOff>
    </xdr:from>
    <xdr:ext cx="469744" cy="259045"/>
    <xdr:sp macro="" textlink="">
      <xdr:nvSpPr>
        <xdr:cNvPr id="482" name="n_2mainValue【市民会館】&#10;一人当たり面積">
          <a:extLst>
            <a:ext uri="{FF2B5EF4-FFF2-40B4-BE49-F238E27FC236}">
              <a16:creationId xmlns:a16="http://schemas.microsoft.com/office/drawing/2014/main" id="{2DCEC15D-B702-4B85-99C5-7A65BDAFF4C5}"/>
            </a:ext>
          </a:extLst>
        </xdr:cNvPr>
        <xdr:cNvSpPr txBox="1"/>
      </xdr:nvSpPr>
      <xdr:spPr>
        <a:xfrm>
          <a:off x="8515427" y="1827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100982</xdr:rowOff>
    </xdr:from>
    <xdr:ext cx="469744" cy="259045"/>
    <xdr:sp macro="" textlink="">
      <xdr:nvSpPr>
        <xdr:cNvPr id="483" name="n_3mainValue【市民会館】&#10;一人当たり面積">
          <a:extLst>
            <a:ext uri="{FF2B5EF4-FFF2-40B4-BE49-F238E27FC236}">
              <a16:creationId xmlns:a16="http://schemas.microsoft.com/office/drawing/2014/main" id="{697DAAC0-119C-4B7A-9BE9-F01FA1950456}"/>
            </a:ext>
          </a:extLst>
        </xdr:cNvPr>
        <xdr:cNvSpPr txBox="1"/>
      </xdr:nvSpPr>
      <xdr:spPr>
        <a:xfrm>
          <a:off x="7626427" y="1827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100982</xdr:rowOff>
    </xdr:from>
    <xdr:ext cx="469744" cy="259045"/>
    <xdr:sp macro="" textlink="">
      <xdr:nvSpPr>
        <xdr:cNvPr id="484" name="n_4mainValue【市民会館】&#10;一人当たり面積">
          <a:extLst>
            <a:ext uri="{FF2B5EF4-FFF2-40B4-BE49-F238E27FC236}">
              <a16:creationId xmlns:a16="http://schemas.microsoft.com/office/drawing/2014/main" id="{CB103CA8-D797-489F-860D-E41E54277EB1}"/>
            </a:ext>
          </a:extLst>
        </xdr:cNvPr>
        <xdr:cNvSpPr txBox="1"/>
      </xdr:nvSpPr>
      <xdr:spPr>
        <a:xfrm>
          <a:off x="6737427" y="1827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DB818A3F-2AF3-49B6-946D-D6B2E8D7161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AAAD6A5C-089D-4E45-ABE8-9483D8C4039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6DF8897E-88D1-4A0C-A4D3-3B919F0F474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893D8607-D7B3-4889-A90C-D2140CC7FB6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21334021-7537-4D49-BC07-4189C495BF0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3366B37B-A89D-47DE-94AB-92A82B17C5B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7EA7A1FE-263A-48A5-ADD9-0FCE42D0FA6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BBB490BA-D82B-4703-92C8-6316F942816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4966DA2F-67C9-4F86-B349-2F0427AEDAB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BFE505D6-B10E-4472-A3E8-407CB6F309D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C7B69629-E0C8-495C-BC0C-3A349D474E0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058BC3E0-BE36-460D-BAC8-CC61A046862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65D4A1DD-2891-47FF-833E-8675E304A36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D0DF08AE-E2E5-400E-A2CA-F45B2817BB5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337B3FE2-15EB-4614-AFBA-318B7C00F9B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7B9D8D19-CB4D-49D2-AB31-8FC3C0337B3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142FD5F4-0E6D-4495-BDD1-2F60D21FAD5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AE50F873-61DA-427D-8A63-F4F6B894FEB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9B5C95EF-2E34-40CB-937C-2F2D127D36E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5B05E65E-7286-43F9-A473-18C716414B2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97F4DAA6-8DE5-432F-93C2-6893C9CE0FA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A60AC9FF-EF76-47C2-B7B6-E3C8BA43608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4388B5BD-68BC-4AC0-A503-37E881A15C1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665ED976-C9C0-4BE9-ACDC-AE4D24F7292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AD52361C-96B9-403F-B957-9397F725D3F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1F8EE096-645A-447C-B66B-D0E4905D08E4}"/>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27C39706-70E2-4AD9-8DF7-ECCEC3EB7614}"/>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8C65D79F-D420-45CC-986B-B8F2CF67B7E0}"/>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890959B-0222-487F-8D1E-BA0A065682C6}"/>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3790E296-A17C-47AF-9270-91456C2C37BD}"/>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AE27421F-D975-448D-99F6-AB92B1561BDC}"/>
            </a:ext>
          </a:extLst>
        </xdr:cNvPr>
        <xdr:cNvSpPr txBox="1"/>
      </xdr:nvSpPr>
      <xdr:spPr>
        <a:xfrm>
          <a:off x="16357600" y="658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788B94B7-ABC0-4DDC-B7E8-8CFB665331A1}"/>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2BDE2658-B9A4-46FA-BFBE-B3CE0AF36B3E}"/>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2B690791-F439-4004-A0BE-853C064481BE}"/>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EB333DAA-6E7C-4B28-BF27-F5CF6C7A6AB9}"/>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BC7F5032-7ABB-4E75-83EE-BA5C8DB251CE}"/>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19B3C78-D1FF-412F-8232-C21F568202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C3132D58-6AD3-4F95-807E-E1DBF6FDF47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FE79DE1C-252D-43FE-A805-E3475B323CB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2AAC1736-7260-44E4-B4DD-001A4F69B82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5847E1B-FFB1-4C05-A311-36D2B5B6C6D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84183</xdr:rowOff>
    </xdr:from>
    <xdr:to>
      <xdr:col>85</xdr:col>
      <xdr:colOff>177800</xdr:colOff>
      <xdr:row>39</xdr:row>
      <xdr:rowOff>14333</xdr:rowOff>
    </xdr:to>
    <xdr:sp macro="" textlink="">
      <xdr:nvSpPr>
        <xdr:cNvPr id="526" name="楕円 525">
          <a:extLst>
            <a:ext uri="{FF2B5EF4-FFF2-40B4-BE49-F238E27FC236}">
              <a16:creationId xmlns:a16="http://schemas.microsoft.com/office/drawing/2014/main" id="{786BF16D-24CC-4366-9589-0F5B8A9B3BB3}"/>
            </a:ext>
          </a:extLst>
        </xdr:cNvPr>
        <xdr:cNvSpPr/>
      </xdr:nvSpPr>
      <xdr:spPr>
        <a:xfrm>
          <a:off x="16268700" y="65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107060</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975DEB83-ED62-4F30-BCDB-890AC43210FD}"/>
            </a:ext>
          </a:extLst>
        </xdr:cNvPr>
        <xdr:cNvSpPr txBox="1"/>
      </xdr:nvSpPr>
      <xdr:spPr>
        <a:xfrm>
          <a:off x="16357600" y="6450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46627</xdr:rowOff>
    </xdr:from>
    <xdr:to>
      <xdr:col>81</xdr:col>
      <xdr:colOff>101600</xdr:colOff>
      <xdr:row>38</xdr:row>
      <xdr:rowOff>148227</xdr:rowOff>
    </xdr:to>
    <xdr:sp macro="" textlink="">
      <xdr:nvSpPr>
        <xdr:cNvPr id="528" name="楕円 527">
          <a:extLst>
            <a:ext uri="{FF2B5EF4-FFF2-40B4-BE49-F238E27FC236}">
              <a16:creationId xmlns:a16="http://schemas.microsoft.com/office/drawing/2014/main" id="{DA0CBD11-F726-4E28-9CF7-3897967811E5}"/>
            </a:ext>
          </a:extLst>
        </xdr:cNvPr>
        <xdr:cNvSpPr/>
      </xdr:nvSpPr>
      <xdr:spPr>
        <a:xfrm>
          <a:off x="154305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97427</xdr:rowOff>
    </xdr:from>
    <xdr:to>
      <xdr:col>85</xdr:col>
      <xdr:colOff>127000</xdr:colOff>
      <xdr:row>38</xdr:row>
      <xdr:rowOff>134983</xdr:rowOff>
    </xdr:to>
    <xdr:cxnSp macro="">
      <xdr:nvCxnSpPr>
        <xdr:cNvPr id="529" name="直線コネクタ 528">
          <a:extLst>
            <a:ext uri="{FF2B5EF4-FFF2-40B4-BE49-F238E27FC236}">
              <a16:creationId xmlns:a16="http://schemas.microsoft.com/office/drawing/2014/main" id="{112ADEBD-7DB5-47EB-BF21-EE816CA98009}"/>
            </a:ext>
          </a:extLst>
        </xdr:cNvPr>
        <xdr:cNvCxnSpPr/>
      </xdr:nvCxnSpPr>
      <xdr:spPr>
        <a:xfrm>
          <a:off x="15481300" y="661252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9072</xdr:rowOff>
    </xdr:from>
    <xdr:to>
      <xdr:col>76</xdr:col>
      <xdr:colOff>165100</xdr:colOff>
      <xdr:row>38</xdr:row>
      <xdr:rowOff>110672</xdr:rowOff>
    </xdr:to>
    <xdr:sp macro="" textlink="">
      <xdr:nvSpPr>
        <xdr:cNvPr id="530" name="楕円 529">
          <a:extLst>
            <a:ext uri="{FF2B5EF4-FFF2-40B4-BE49-F238E27FC236}">
              <a16:creationId xmlns:a16="http://schemas.microsoft.com/office/drawing/2014/main" id="{8677E4C4-720B-4949-9812-E3B48919F7F3}"/>
            </a:ext>
          </a:extLst>
        </xdr:cNvPr>
        <xdr:cNvSpPr/>
      </xdr:nvSpPr>
      <xdr:spPr>
        <a:xfrm>
          <a:off x="14541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59872</xdr:rowOff>
    </xdr:from>
    <xdr:to>
      <xdr:col>81</xdr:col>
      <xdr:colOff>50800</xdr:colOff>
      <xdr:row>38</xdr:row>
      <xdr:rowOff>97427</xdr:rowOff>
    </xdr:to>
    <xdr:cxnSp macro="">
      <xdr:nvCxnSpPr>
        <xdr:cNvPr id="531" name="直線コネクタ 530">
          <a:extLst>
            <a:ext uri="{FF2B5EF4-FFF2-40B4-BE49-F238E27FC236}">
              <a16:creationId xmlns:a16="http://schemas.microsoft.com/office/drawing/2014/main" id="{F806895C-BD17-4B2C-9A39-525E28BB8A5E}"/>
            </a:ext>
          </a:extLst>
        </xdr:cNvPr>
        <xdr:cNvCxnSpPr/>
      </xdr:nvCxnSpPr>
      <xdr:spPr>
        <a:xfrm>
          <a:off x="14592300" y="657497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139700</xdr:rowOff>
    </xdr:from>
    <xdr:to>
      <xdr:col>72</xdr:col>
      <xdr:colOff>38100</xdr:colOff>
      <xdr:row>38</xdr:row>
      <xdr:rowOff>69850</xdr:rowOff>
    </xdr:to>
    <xdr:sp macro="" textlink="">
      <xdr:nvSpPr>
        <xdr:cNvPr id="532" name="楕円 531">
          <a:extLst>
            <a:ext uri="{FF2B5EF4-FFF2-40B4-BE49-F238E27FC236}">
              <a16:creationId xmlns:a16="http://schemas.microsoft.com/office/drawing/2014/main" id="{0BB345AF-F09E-45E4-979E-44EB752E23E3}"/>
            </a:ext>
          </a:extLst>
        </xdr:cNvPr>
        <xdr:cNvSpPr/>
      </xdr:nvSpPr>
      <xdr:spPr>
        <a:xfrm>
          <a:off x="13652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19050</xdr:rowOff>
    </xdr:from>
    <xdr:to>
      <xdr:col>76</xdr:col>
      <xdr:colOff>114300</xdr:colOff>
      <xdr:row>38</xdr:row>
      <xdr:rowOff>59872</xdr:rowOff>
    </xdr:to>
    <xdr:cxnSp macro="">
      <xdr:nvCxnSpPr>
        <xdr:cNvPr id="533" name="直線コネクタ 532">
          <a:extLst>
            <a:ext uri="{FF2B5EF4-FFF2-40B4-BE49-F238E27FC236}">
              <a16:creationId xmlns:a16="http://schemas.microsoft.com/office/drawing/2014/main" id="{9D38F885-8D5A-4016-9E5C-51F712F73E5D}"/>
            </a:ext>
          </a:extLst>
        </xdr:cNvPr>
        <xdr:cNvCxnSpPr/>
      </xdr:nvCxnSpPr>
      <xdr:spPr>
        <a:xfrm>
          <a:off x="13703300" y="6534150"/>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111942</xdr:rowOff>
    </xdr:from>
    <xdr:to>
      <xdr:col>67</xdr:col>
      <xdr:colOff>101600</xdr:colOff>
      <xdr:row>38</xdr:row>
      <xdr:rowOff>42092</xdr:rowOff>
    </xdr:to>
    <xdr:sp macro="" textlink="">
      <xdr:nvSpPr>
        <xdr:cNvPr id="534" name="楕円 533">
          <a:extLst>
            <a:ext uri="{FF2B5EF4-FFF2-40B4-BE49-F238E27FC236}">
              <a16:creationId xmlns:a16="http://schemas.microsoft.com/office/drawing/2014/main" id="{7144DC6A-F48D-43EC-8625-5F044416BFEF}"/>
            </a:ext>
          </a:extLst>
        </xdr:cNvPr>
        <xdr:cNvSpPr/>
      </xdr:nvSpPr>
      <xdr:spPr>
        <a:xfrm>
          <a:off x="12763500" y="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162741</xdr:rowOff>
    </xdr:from>
    <xdr:to>
      <xdr:col>71</xdr:col>
      <xdr:colOff>177800</xdr:colOff>
      <xdr:row>38</xdr:row>
      <xdr:rowOff>19050</xdr:rowOff>
    </xdr:to>
    <xdr:cxnSp macro="">
      <xdr:nvCxnSpPr>
        <xdr:cNvPr id="535" name="直線コネクタ 534">
          <a:extLst>
            <a:ext uri="{FF2B5EF4-FFF2-40B4-BE49-F238E27FC236}">
              <a16:creationId xmlns:a16="http://schemas.microsoft.com/office/drawing/2014/main" id="{F8D773B4-2123-46B1-8D94-900DCDDA4C1A}"/>
            </a:ext>
          </a:extLst>
        </xdr:cNvPr>
        <xdr:cNvCxnSpPr/>
      </xdr:nvCxnSpPr>
      <xdr:spPr>
        <a:xfrm>
          <a:off x="12814300" y="650639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E6698DE2-1F39-49EF-B370-8BD3F540AA9E}"/>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CC3B81AE-51DF-419A-B882-A22106A95409}"/>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BD586894-9900-4D70-9E8E-439FDCAF928B}"/>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7E4326A0-8536-41D2-A256-F28513C916CD}"/>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164754</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B0E60AD0-5BA6-4330-AC6C-F5776618BA24}"/>
            </a:ext>
          </a:extLst>
        </xdr:cNvPr>
        <xdr:cNvSpPr txBox="1"/>
      </xdr:nvSpPr>
      <xdr:spPr>
        <a:xfrm>
          <a:off x="152660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127199</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79B36BD1-2A56-4F5F-8886-E9456FA61B5C}"/>
            </a:ext>
          </a:extLst>
        </xdr:cNvPr>
        <xdr:cNvSpPr txBox="1"/>
      </xdr:nvSpPr>
      <xdr:spPr>
        <a:xfrm>
          <a:off x="14389744"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86377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FA35C7F8-9633-48BE-BB6E-1DD8F1435910}"/>
            </a:ext>
          </a:extLst>
        </xdr:cNvPr>
        <xdr:cNvSpPr txBox="1"/>
      </xdr:nvSpPr>
      <xdr:spPr>
        <a:xfrm>
          <a:off x="13500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58619</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83F453FC-8269-4728-B709-C25700D00749}"/>
            </a:ext>
          </a:extLst>
        </xdr:cNvPr>
        <xdr:cNvSpPr txBox="1"/>
      </xdr:nvSpPr>
      <xdr:spPr>
        <a:xfrm>
          <a:off x="126117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6084A312-1BC7-4A12-BF97-85C34E54B8E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6CC8E64D-CC7B-45AE-A20A-8E069C6E2B4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08475C8F-884C-4BFB-84F1-77375A2BD22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C5AC8BF-70D4-48E7-955C-0ECB802F7F9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5BE28299-DB8E-4C6D-A47B-63743E9A5AE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6422D278-EA55-4457-A80D-C23E2F3FD68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EBCB561-69C0-4033-A423-90EC594F4D0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88F4A664-EBD9-4E2B-A3B1-EA9608C91E6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AD70A0DE-5FB7-4FE3-AA7E-263A277FC83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79B81887-2C94-4595-83D5-0D7CD3CDD2F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7784CE2A-4D4A-4358-8D98-B967583B98A6}"/>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5DAAFF03-94E0-4B9C-966F-0886F075498E}"/>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9770AD87-EEAC-4116-9C5A-6FB11B8913A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67600556-5DF2-4D51-8A34-082B541B9101}"/>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F0902064-B3FD-410E-83C0-BCF2C563FBBB}"/>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62ED315A-0FF3-48C2-BAB6-B90AFAA2F3A3}"/>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F71B1F8F-D939-404C-8913-5AC11CCF714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73AE73A5-BB72-4804-9667-28FF88B8A87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6C09F46E-2F09-48CB-BCFE-67B0BAA170A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F9F0FDB9-2537-44FC-B21E-7C7DEE37EC64}"/>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1D4515B3-B390-4C84-AFAE-293F76432315}"/>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F86CD7C0-CADE-4716-9A56-18DC3DA52BED}"/>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D406534D-7021-4763-A33E-7D39D160B34F}"/>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9A52D6E4-B8D4-471B-979E-57103F703FCF}"/>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28200272-6439-400F-9A47-9D2178BA5A52}"/>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80EB391D-7F4F-4CC2-992B-3A4D60EBB8AA}"/>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64F2EF84-1161-428F-AB35-069698F97A59}"/>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2A56E86F-6FEC-44D9-8075-9A8223844253}"/>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620DF73D-F3AA-4849-9858-93CC919890F0}"/>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6EEE4898-C41F-41E0-8C72-21CE3FE59C7C}"/>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E554A2B3-26DD-41F2-96E4-3C58E3956AC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BF00D72B-16D0-4D1B-80D4-29668B07F72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6C563561-4206-4C54-872D-DAC6A727AA4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9A8C1723-26B7-4A5B-B3D3-5F66BB32EEC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50AB5F8-FED9-4B71-8099-D3C6EB3F48C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15027</xdr:rowOff>
    </xdr:from>
    <xdr:to>
      <xdr:col>116</xdr:col>
      <xdr:colOff>114300</xdr:colOff>
      <xdr:row>38</xdr:row>
      <xdr:rowOff>116627</xdr:rowOff>
    </xdr:to>
    <xdr:sp macro="" textlink="">
      <xdr:nvSpPr>
        <xdr:cNvPr id="579" name="楕円 578">
          <a:extLst>
            <a:ext uri="{FF2B5EF4-FFF2-40B4-BE49-F238E27FC236}">
              <a16:creationId xmlns:a16="http://schemas.microsoft.com/office/drawing/2014/main" id="{BAA4E3FB-FECB-49E5-97F5-9DF0BB675280}"/>
            </a:ext>
          </a:extLst>
        </xdr:cNvPr>
        <xdr:cNvSpPr/>
      </xdr:nvSpPr>
      <xdr:spPr>
        <a:xfrm>
          <a:off x="22110700" y="653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164904</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C2F730B9-1C73-4814-A171-41B6B256D786}"/>
            </a:ext>
          </a:extLst>
        </xdr:cNvPr>
        <xdr:cNvSpPr txBox="1"/>
      </xdr:nvSpPr>
      <xdr:spPr>
        <a:xfrm>
          <a:off x="22199600" y="650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19073</xdr:rowOff>
    </xdr:from>
    <xdr:to>
      <xdr:col>112</xdr:col>
      <xdr:colOff>38100</xdr:colOff>
      <xdr:row>38</xdr:row>
      <xdr:rowOff>120673</xdr:rowOff>
    </xdr:to>
    <xdr:sp macro="" textlink="">
      <xdr:nvSpPr>
        <xdr:cNvPr id="581" name="楕円 580">
          <a:extLst>
            <a:ext uri="{FF2B5EF4-FFF2-40B4-BE49-F238E27FC236}">
              <a16:creationId xmlns:a16="http://schemas.microsoft.com/office/drawing/2014/main" id="{80467EE3-E90E-4FA8-BFC6-DE7F28786C8E}"/>
            </a:ext>
          </a:extLst>
        </xdr:cNvPr>
        <xdr:cNvSpPr/>
      </xdr:nvSpPr>
      <xdr:spPr>
        <a:xfrm>
          <a:off x="21272500" y="653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65827</xdr:rowOff>
    </xdr:from>
    <xdr:to>
      <xdr:col>116</xdr:col>
      <xdr:colOff>63500</xdr:colOff>
      <xdr:row>38</xdr:row>
      <xdr:rowOff>69873</xdr:rowOff>
    </xdr:to>
    <xdr:cxnSp macro="">
      <xdr:nvCxnSpPr>
        <xdr:cNvPr id="582" name="直線コネクタ 581">
          <a:extLst>
            <a:ext uri="{FF2B5EF4-FFF2-40B4-BE49-F238E27FC236}">
              <a16:creationId xmlns:a16="http://schemas.microsoft.com/office/drawing/2014/main" id="{EC290B63-096C-4011-A8B3-513ED158A581}"/>
            </a:ext>
          </a:extLst>
        </xdr:cNvPr>
        <xdr:cNvCxnSpPr/>
      </xdr:nvCxnSpPr>
      <xdr:spPr>
        <a:xfrm flipV="1">
          <a:off x="21323300" y="6580927"/>
          <a:ext cx="838200" cy="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21948</xdr:rowOff>
    </xdr:from>
    <xdr:to>
      <xdr:col>107</xdr:col>
      <xdr:colOff>101600</xdr:colOff>
      <xdr:row>38</xdr:row>
      <xdr:rowOff>123548</xdr:rowOff>
    </xdr:to>
    <xdr:sp macro="" textlink="">
      <xdr:nvSpPr>
        <xdr:cNvPr id="583" name="楕円 582">
          <a:extLst>
            <a:ext uri="{FF2B5EF4-FFF2-40B4-BE49-F238E27FC236}">
              <a16:creationId xmlns:a16="http://schemas.microsoft.com/office/drawing/2014/main" id="{1C821091-D04A-4121-84EB-5DD58198F04A}"/>
            </a:ext>
          </a:extLst>
        </xdr:cNvPr>
        <xdr:cNvSpPr/>
      </xdr:nvSpPr>
      <xdr:spPr>
        <a:xfrm>
          <a:off x="20383500" y="653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69873</xdr:rowOff>
    </xdr:from>
    <xdr:to>
      <xdr:col>111</xdr:col>
      <xdr:colOff>177800</xdr:colOff>
      <xdr:row>38</xdr:row>
      <xdr:rowOff>72748</xdr:rowOff>
    </xdr:to>
    <xdr:cxnSp macro="">
      <xdr:nvCxnSpPr>
        <xdr:cNvPr id="584" name="直線コネクタ 583">
          <a:extLst>
            <a:ext uri="{FF2B5EF4-FFF2-40B4-BE49-F238E27FC236}">
              <a16:creationId xmlns:a16="http://schemas.microsoft.com/office/drawing/2014/main" id="{603735D4-B971-4576-B132-81C44782A17E}"/>
            </a:ext>
          </a:extLst>
        </xdr:cNvPr>
        <xdr:cNvCxnSpPr/>
      </xdr:nvCxnSpPr>
      <xdr:spPr>
        <a:xfrm flipV="1">
          <a:off x="20434300" y="6584973"/>
          <a:ext cx="889000" cy="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24006</xdr:rowOff>
    </xdr:from>
    <xdr:to>
      <xdr:col>102</xdr:col>
      <xdr:colOff>165100</xdr:colOff>
      <xdr:row>38</xdr:row>
      <xdr:rowOff>125606</xdr:rowOff>
    </xdr:to>
    <xdr:sp macro="" textlink="">
      <xdr:nvSpPr>
        <xdr:cNvPr id="585" name="楕円 584">
          <a:extLst>
            <a:ext uri="{FF2B5EF4-FFF2-40B4-BE49-F238E27FC236}">
              <a16:creationId xmlns:a16="http://schemas.microsoft.com/office/drawing/2014/main" id="{4E820A81-3677-44ED-9BF8-009F7D7FAA07}"/>
            </a:ext>
          </a:extLst>
        </xdr:cNvPr>
        <xdr:cNvSpPr/>
      </xdr:nvSpPr>
      <xdr:spPr>
        <a:xfrm>
          <a:off x="19494500" y="653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72748</xdr:rowOff>
    </xdr:from>
    <xdr:to>
      <xdr:col>107</xdr:col>
      <xdr:colOff>50800</xdr:colOff>
      <xdr:row>38</xdr:row>
      <xdr:rowOff>74806</xdr:rowOff>
    </xdr:to>
    <xdr:cxnSp macro="">
      <xdr:nvCxnSpPr>
        <xdr:cNvPr id="586" name="直線コネクタ 585">
          <a:extLst>
            <a:ext uri="{FF2B5EF4-FFF2-40B4-BE49-F238E27FC236}">
              <a16:creationId xmlns:a16="http://schemas.microsoft.com/office/drawing/2014/main" id="{B79F0617-3657-48DA-80F3-0FEDE7525B9A}"/>
            </a:ext>
          </a:extLst>
        </xdr:cNvPr>
        <xdr:cNvCxnSpPr/>
      </xdr:nvCxnSpPr>
      <xdr:spPr>
        <a:xfrm flipV="1">
          <a:off x="19545300" y="6587848"/>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30886</xdr:rowOff>
    </xdr:from>
    <xdr:to>
      <xdr:col>98</xdr:col>
      <xdr:colOff>38100</xdr:colOff>
      <xdr:row>38</xdr:row>
      <xdr:rowOff>132486</xdr:rowOff>
    </xdr:to>
    <xdr:sp macro="" textlink="">
      <xdr:nvSpPr>
        <xdr:cNvPr id="587" name="楕円 586">
          <a:extLst>
            <a:ext uri="{FF2B5EF4-FFF2-40B4-BE49-F238E27FC236}">
              <a16:creationId xmlns:a16="http://schemas.microsoft.com/office/drawing/2014/main" id="{6E0DBBFF-B1FC-448D-9F43-4B1E41426A78}"/>
            </a:ext>
          </a:extLst>
        </xdr:cNvPr>
        <xdr:cNvSpPr/>
      </xdr:nvSpPr>
      <xdr:spPr>
        <a:xfrm>
          <a:off x="18605500" y="654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74806</xdr:rowOff>
    </xdr:from>
    <xdr:to>
      <xdr:col>102</xdr:col>
      <xdr:colOff>114300</xdr:colOff>
      <xdr:row>38</xdr:row>
      <xdr:rowOff>81686</xdr:rowOff>
    </xdr:to>
    <xdr:cxnSp macro="">
      <xdr:nvCxnSpPr>
        <xdr:cNvPr id="588" name="直線コネクタ 587">
          <a:extLst>
            <a:ext uri="{FF2B5EF4-FFF2-40B4-BE49-F238E27FC236}">
              <a16:creationId xmlns:a16="http://schemas.microsoft.com/office/drawing/2014/main" id="{343D4DBC-D1CA-453F-B986-BD4031C674F0}"/>
            </a:ext>
          </a:extLst>
        </xdr:cNvPr>
        <xdr:cNvCxnSpPr/>
      </xdr:nvCxnSpPr>
      <xdr:spPr>
        <a:xfrm flipV="1">
          <a:off x="18656300" y="6589906"/>
          <a:ext cx="889000" cy="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3A5BA79D-5EBF-4937-8EBC-EDB4F3ED39EA}"/>
            </a:ext>
          </a:extLst>
        </xdr:cNvPr>
        <xdr:cNvSpPr txBox="1"/>
      </xdr:nvSpPr>
      <xdr:spPr>
        <a:xfrm>
          <a:off x="21043411" y="66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3DC0CEF2-683B-4AD9-AD6E-3F182F06F462}"/>
            </a:ext>
          </a:extLst>
        </xdr:cNvPr>
        <xdr:cNvSpPr txBox="1"/>
      </xdr:nvSpPr>
      <xdr:spPr>
        <a:xfrm>
          <a:off x="20167111" y="66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AA0300FE-C5A6-4AED-830F-A311BD89B80B}"/>
            </a:ext>
          </a:extLst>
        </xdr:cNvPr>
        <xdr:cNvSpPr txBox="1"/>
      </xdr:nvSpPr>
      <xdr:spPr>
        <a:xfrm>
          <a:off x="1927811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CF9F9C00-1701-4846-BE60-924C08FB1FDC}"/>
            </a:ext>
          </a:extLst>
        </xdr:cNvPr>
        <xdr:cNvSpPr txBox="1"/>
      </xdr:nvSpPr>
      <xdr:spPr>
        <a:xfrm>
          <a:off x="18389111" y="66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137201</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FEBEDF70-2D1B-4CEB-81E2-CC848C277984}"/>
            </a:ext>
          </a:extLst>
        </xdr:cNvPr>
        <xdr:cNvSpPr txBox="1"/>
      </xdr:nvSpPr>
      <xdr:spPr>
        <a:xfrm>
          <a:off x="21043411" y="630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140075</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55474526-E6D4-4C4A-B393-50F07C13B46B}"/>
            </a:ext>
          </a:extLst>
        </xdr:cNvPr>
        <xdr:cNvSpPr txBox="1"/>
      </xdr:nvSpPr>
      <xdr:spPr>
        <a:xfrm>
          <a:off x="20167111" y="631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142133</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8AE17389-505F-4312-9D7C-E53F8C1EACCF}"/>
            </a:ext>
          </a:extLst>
        </xdr:cNvPr>
        <xdr:cNvSpPr txBox="1"/>
      </xdr:nvSpPr>
      <xdr:spPr>
        <a:xfrm>
          <a:off x="19278111" y="631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149013</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F41C9BD4-D2DC-4F91-99D0-ECF0BF4532FB}"/>
            </a:ext>
          </a:extLst>
        </xdr:cNvPr>
        <xdr:cNvSpPr txBox="1"/>
      </xdr:nvSpPr>
      <xdr:spPr>
        <a:xfrm>
          <a:off x="18389111" y="632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5CA77C53-8097-47FC-AFC5-0376843A2C0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E4E61CAD-3CED-4A9D-8A8F-B00EC281F8B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4FB6E497-7D0B-42DB-A853-F6C4FBACA99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A3E4CB6D-9199-41B4-B7DE-5411DBD9AA6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4B04877C-F09F-43B5-9664-3C59A724915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CF42B974-2EF1-4AE4-841A-EFBFEF5F794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338E49B8-FFFE-44E5-9E86-BC41E0F476A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1B6A9AB4-D5CA-477A-8B51-2C724DB6E90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B942AB5E-17F1-494B-A08B-9BB005916B3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9347DC98-C6CD-4A7A-8F91-E1C19AFC143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DB6E42DE-3A6F-4050-81DF-A0BCB8D8DDA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D15F35E7-7E03-453F-8F1F-95A6127EBC2A}"/>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2BB40F56-2528-4407-8864-936A1ACE0873}"/>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FACE5837-DBA9-4955-8CAA-1B1D9782F929}"/>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E69D7EA1-06C3-42F6-8B8A-FA8A428761FC}"/>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42F5517C-276D-45AB-AD34-DB078116C49D}"/>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ED25170D-72DD-4668-86AE-4E22866006C5}"/>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4CEFCD99-9B7E-4122-A999-AE11A32086D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B721831A-2FDB-4C35-89FB-2602326FCE8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3E91DD6C-01E4-4153-9372-F6445F0401E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D1C65676-1C01-43A8-8E65-1F8EC53B80C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B74EDD44-B232-4751-8B8E-477541ED43A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2AA1B6D8-E712-4A3C-8FA4-267DA73582CC}"/>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197D703E-E2C1-4020-9CB8-47DF766EAC0F}"/>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BDCAE3C9-D92A-4E8D-A726-B9EECAA684BA}"/>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28351406-1D43-4DB5-8659-F3DD3545394C}"/>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81543318-58E4-4456-A79A-0F4CF4C9FC76}"/>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6F2318F5-8439-4B7E-938E-AA775D1C011D}"/>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9D9E3CB7-27F3-4A1C-B507-7A99C73432A6}"/>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E0580240-0271-4E4F-A427-F8F5BBEA00C7}"/>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16FCDE86-EB40-40FE-9D84-9D00CCDD1DD4}"/>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DA1FCED3-B67E-4FAA-BBE7-577219E26C26}"/>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2A6A7AA8-DEF1-4B7E-85AE-3F9828D98A57}"/>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F6CC564A-AA76-40EC-8313-CB7AA6B5620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1BC516F4-111E-4D83-BCD3-2796F2EF87C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A0F72E81-40B1-429F-A624-D3603EFE9C2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CF5AB1B4-4F8F-40BF-B87D-DE99EB3D862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5FB197B4-719A-47FB-A435-BEAFF093168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97790</xdr:rowOff>
    </xdr:from>
    <xdr:to>
      <xdr:col>85</xdr:col>
      <xdr:colOff>177800</xdr:colOff>
      <xdr:row>61</xdr:row>
      <xdr:rowOff>27940</xdr:rowOff>
    </xdr:to>
    <xdr:sp macro="" textlink="">
      <xdr:nvSpPr>
        <xdr:cNvPr id="635" name="楕円 634">
          <a:extLst>
            <a:ext uri="{FF2B5EF4-FFF2-40B4-BE49-F238E27FC236}">
              <a16:creationId xmlns:a16="http://schemas.microsoft.com/office/drawing/2014/main" id="{8326C5A1-C737-4332-9545-8F7006F0F40C}"/>
            </a:ext>
          </a:extLst>
        </xdr:cNvPr>
        <xdr:cNvSpPr/>
      </xdr:nvSpPr>
      <xdr:spPr>
        <a:xfrm>
          <a:off x="162687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76217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87480855-2152-47FF-ABC7-0AADBBB1B2AF}"/>
            </a:ext>
          </a:extLst>
        </xdr:cNvPr>
        <xdr:cNvSpPr txBox="1"/>
      </xdr:nvSpPr>
      <xdr:spPr>
        <a:xfrm>
          <a:off x="16357600"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61214</xdr:rowOff>
    </xdr:from>
    <xdr:to>
      <xdr:col>81</xdr:col>
      <xdr:colOff>101600</xdr:colOff>
      <xdr:row>60</xdr:row>
      <xdr:rowOff>162814</xdr:rowOff>
    </xdr:to>
    <xdr:sp macro="" textlink="">
      <xdr:nvSpPr>
        <xdr:cNvPr id="637" name="楕円 636">
          <a:extLst>
            <a:ext uri="{FF2B5EF4-FFF2-40B4-BE49-F238E27FC236}">
              <a16:creationId xmlns:a16="http://schemas.microsoft.com/office/drawing/2014/main" id="{6F3B435D-60B3-469C-9517-6D9BD7C05216}"/>
            </a:ext>
          </a:extLst>
        </xdr:cNvPr>
        <xdr:cNvSpPr/>
      </xdr:nvSpPr>
      <xdr:spPr>
        <a:xfrm>
          <a:off x="15430500" y="1034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112014</xdr:rowOff>
    </xdr:from>
    <xdr:to>
      <xdr:col>85</xdr:col>
      <xdr:colOff>127000</xdr:colOff>
      <xdr:row>60</xdr:row>
      <xdr:rowOff>148590</xdr:rowOff>
    </xdr:to>
    <xdr:cxnSp macro="">
      <xdr:nvCxnSpPr>
        <xdr:cNvPr id="638" name="直線コネクタ 637">
          <a:extLst>
            <a:ext uri="{FF2B5EF4-FFF2-40B4-BE49-F238E27FC236}">
              <a16:creationId xmlns:a16="http://schemas.microsoft.com/office/drawing/2014/main" id="{8DB74C3D-0D07-42D1-BAEB-0E4606809004}"/>
            </a:ext>
          </a:extLst>
        </xdr:cNvPr>
        <xdr:cNvCxnSpPr/>
      </xdr:nvCxnSpPr>
      <xdr:spPr>
        <a:xfrm>
          <a:off x="15481300" y="1039901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63500</xdr:rowOff>
    </xdr:from>
    <xdr:to>
      <xdr:col>76</xdr:col>
      <xdr:colOff>165100</xdr:colOff>
      <xdr:row>60</xdr:row>
      <xdr:rowOff>165100</xdr:rowOff>
    </xdr:to>
    <xdr:sp macro="" textlink="">
      <xdr:nvSpPr>
        <xdr:cNvPr id="639" name="楕円 638">
          <a:extLst>
            <a:ext uri="{FF2B5EF4-FFF2-40B4-BE49-F238E27FC236}">
              <a16:creationId xmlns:a16="http://schemas.microsoft.com/office/drawing/2014/main" id="{63738B8B-5580-4D23-A9F5-26AF54B940B6}"/>
            </a:ext>
          </a:extLst>
        </xdr:cNvPr>
        <xdr:cNvSpPr/>
      </xdr:nvSpPr>
      <xdr:spPr>
        <a:xfrm>
          <a:off x="14541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112014</xdr:rowOff>
    </xdr:from>
    <xdr:to>
      <xdr:col>81</xdr:col>
      <xdr:colOff>50800</xdr:colOff>
      <xdr:row>60</xdr:row>
      <xdr:rowOff>114300</xdr:rowOff>
    </xdr:to>
    <xdr:cxnSp macro="">
      <xdr:nvCxnSpPr>
        <xdr:cNvPr id="640" name="直線コネクタ 639">
          <a:extLst>
            <a:ext uri="{FF2B5EF4-FFF2-40B4-BE49-F238E27FC236}">
              <a16:creationId xmlns:a16="http://schemas.microsoft.com/office/drawing/2014/main" id="{108F0102-1978-4773-BDC4-01A3729CFD58}"/>
            </a:ext>
          </a:extLst>
        </xdr:cNvPr>
        <xdr:cNvCxnSpPr/>
      </xdr:nvCxnSpPr>
      <xdr:spPr>
        <a:xfrm flipV="1">
          <a:off x="14592300" y="103990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38354</xdr:rowOff>
    </xdr:from>
    <xdr:to>
      <xdr:col>72</xdr:col>
      <xdr:colOff>38100</xdr:colOff>
      <xdr:row>60</xdr:row>
      <xdr:rowOff>139954</xdr:rowOff>
    </xdr:to>
    <xdr:sp macro="" textlink="">
      <xdr:nvSpPr>
        <xdr:cNvPr id="641" name="楕円 640">
          <a:extLst>
            <a:ext uri="{FF2B5EF4-FFF2-40B4-BE49-F238E27FC236}">
              <a16:creationId xmlns:a16="http://schemas.microsoft.com/office/drawing/2014/main" id="{CA6838A6-2F80-4CAE-B77A-647B27E64E00}"/>
            </a:ext>
          </a:extLst>
        </xdr:cNvPr>
        <xdr:cNvSpPr/>
      </xdr:nvSpPr>
      <xdr:spPr>
        <a:xfrm>
          <a:off x="13652500" y="1032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89154</xdr:rowOff>
    </xdr:from>
    <xdr:to>
      <xdr:col>76</xdr:col>
      <xdr:colOff>114300</xdr:colOff>
      <xdr:row>60</xdr:row>
      <xdr:rowOff>114300</xdr:rowOff>
    </xdr:to>
    <xdr:cxnSp macro="">
      <xdr:nvCxnSpPr>
        <xdr:cNvPr id="642" name="直線コネクタ 641">
          <a:extLst>
            <a:ext uri="{FF2B5EF4-FFF2-40B4-BE49-F238E27FC236}">
              <a16:creationId xmlns:a16="http://schemas.microsoft.com/office/drawing/2014/main" id="{C415B6DB-257C-4FCC-8744-AC6DD144D87B}"/>
            </a:ext>
          </a:extLst>
        </xdr:cNvPr>
        <xdr:cNvCxnSpPr/>
      </xdr:nvCxnSpPr>
      <xdr:spPr>
        <a:xfrm>
          <a:off x="13703300" y="1037615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159512</xdr:rowOff>
    </xdr:from>
    <xdr:to>
      <xdr:col>67</xdr:col>
      <xdr:colOff>101600</xdr:colOff>
      <xdr:row>60</xdr:row>
      <xdr:rowOff>89662</xdr:rowOff>
    </xdr:to>
    <xdr:sp macro="" textlink="">
      <xdr:nvSpPr>
        <xdr:cNvPr id="643" name="楕円 642">
          <a:extLst>
            <a:ext uri="{FF2B5EF4-FFF2-40B4-BE49-F238E27FC236}">
              <a16:creationId xmlns:a16="http://schemas.microsoft.com/office/drawing/2014/main" id="{448E0D6F-9E54-4124-ADA3-C2D9EADD5B93}"/>
            </a:ext>
          </a:extLst>
        </xdr:cNvPr>
        <xdr:cNvSpPr/>
      </xdr:nvSpPr>
      <xdr:spPr>
        <a:xfrm>
          <a:off x="12763500" y="1027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38862</xdr:rowOff>
    </xdr:from>
    <xdr:to>
      <xdr:col>71</xdr:col>
      <xdr:colOff>177800</xdr:colOff>
      <xdr:row>60</xdr:row>
      <xdr:rowOff>89154</xdr:rowOff>
    </xdr:to>
    <xdr:cxnSp macro="">
      <xdr:nvCxnSpPr>
        <xdr:cNvPr id="644" name="直線コネクタ 643">
          <a:extLst>
            <a:ext uri="{FF2B5EF4-FFF2-40B4-BE49-F238E27FC236}">
              <a16:creationId xmlns:a16="http://schemas.microsoft.com/office/drawing/2014/main" id="{344886D1-4782-4A5A-A0DF-765DEBAAC36F}"/>
            </a:ext>
          </a:extLst>
        </xdr:cNvPr>
        <xdr:cNvCxnSpPr/>
      </xdr:nvCxnSpPr>
      <xdr:spPr>
        <a:xfrm>
          <a:off x="12814300" y="1032586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4AA89C58-9BB4-417D-AD7D-E1A535D3ECCF}"/>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0ED5D93B-6CC6-4154-B3F7-55E4E505E3B4}"/>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A8188840-74D9-47C2-8BD0-C50C5457C137}"/>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6C3A0E1B-0729-4456-B922-84A65846F82C}"/>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153941</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4177E7EA-9550-4289-9B10-1163F4771CAC}"/>
            </a:ext>
          </a:extLst>
        </xdr:cNvPr>
        <xdr:cNvSpPr txBox="1"/>
      </xdr:nvSpPr>
      <xdr:spPr>
        <a:xfrm>
          <a:off x="15266044" y="1044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156227</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764170FE-CA13-4004-BAC5-6CC12895F3EA}"/>
            </a:ext>
          </a:extLst>
        </xdr:cNvPr>
        <xdr:cNvSpPr txBox="1"/>
      </xdr:nvSpPr>
      <xdr:spPr>
        <a:xfrm>
          <a:off x="14389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131081</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1327E392-F38F-4F0A-82AE-D9159488F58F}"/>
            </a:ext>
          </a:extLst>
        </xdr:cNvPr>
        <xdr:cNvSpPr txBox="1"/>
      </xdr:nvSpPr>
      <xdr:spPr>
        <a:xfrm>
          <a:off x="13500744" y="1041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80789</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1B0D690E-D926-4177-A4E6-F6C4FAB44676}"/>
            </a:ext>
          </a:extLst>
        </xdr:cNvPr>
        <xdr:cNvSpPr txBox="1"/>
      </xdr:nvSpPr>
      <xdr:spPr>
        <a:xfrm>
          <a:off x="12611744" y="10367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2BA9BD1C-1B3C-4283-8A41-8797B801281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0BFDA141-F1DF-4064-BCE1-F09EA15AC60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1E77EAE2-4EE5-4A47-8719-C7DF19448E3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B41B4F44-0A66-4883-9149-501F9681CF8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E0E7CC01-FB40-4F7C-9AB6-DC367340CE7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7E60CFA6-01F5-4FA1-9E29-5EE70C1AA97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B829A671-3EA7-4F7B-A9DF-19F841286BE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C1748936-1090-4035-AC62-3545F3D30F2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CEFEEA56-602C-4C54-B78A-F98CB86887C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6C1E5108-E6C1-4E8A-B6B4-13C99B1E419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76C9351B-2D84-4AD0-BA92-78D55267E60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042986C3-5154-442A-B72F-7A0E0DE8A94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916BD24F-2496-4CBF-81C9-F4AA1A615D3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313606F0-B2E8-44E1-87B7-C78343A20DA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E3E731A2-C57C-41A0-AC64-CBD185D3387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E188C734-BFA1-4A2B-9FC8-E0353294FDC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2A7EE38E-0DD0-4B20-BC9F-C91EBCA9AA9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3E9276C7-D885-4591-AEA6-18213DF61BC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0AF1AEF4-2107-4650-8442-1DBC3518063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28CE7584-1DA5-4D0A-B10B-390BD61553B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05186FD9-9702-4C2B-8A5F-5DBB666E3F4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7AE3976F-5FD9-4F7B-9D35-991D4C7BC3A1}"/>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E6FF9636-9FA7-461A-AC7F-6CA92FFB202C}"/>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6F3BEE24-18A0-4229-B950-2BD63D018E2A}"/>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0F3B4B23-07C5-47EA-8676-E1C85E371939}"/>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044B83A5-0E9E-49E0-94B2-18D679B1A6FE}"/>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CA0DE9CE-331C-494E-BF79-F5013E9E4E32}"/>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118FAD7D-6E20-4DBF-9A21-126C6604A9F5}"/>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DF71CF0B-DC86-4490-93C3-0FEA51944647}"/>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25C03BC6-5E76-4537-BF66-FDCA52648295}"/>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CDE2F104-965D-4859-AA49-7732D05BC111}"/>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E958E161-E69C-43B0-AA31-C3EF23846E14}"/>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CA9F78F3-BF36-42FA-A381-9DC1FCFF402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12202D92-9AB0-4489-B67A-9158DC61FD9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84F28229-021F-4B01-B337-702901B9A67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C01AF264-5213-4843-ADA9-157F29D277B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B44D80D6-05CA-4EEB-8FE6-5F32EF905B2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90" name="楕円 689">
          <a:extLst>
            <a:ext uri="{FF2B5EF4-FFF2-40B4-BE49-F238E27FC236}">
              <a16:creationId xmlns:a16="http://schemas.microsoft.com/office/drawing/2014/main" id="{3F036A4D-5E98-41A8-9484-E980CFB112C1}"/>
            </a:ext>
          </a:extLst>
        </xdr:cNvPr>
        <xdr:cNvSpPr/>
      </xdr:nvSpPr>
      <xdr:spPr>
        <a:xfrm>
          <a:off x="221107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DFEDDCAB-6E7B-46AA-8A5D-F35CFCDC9126}"/>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159512</xdr:rowOff>
    </xdr:from>
    <xdr:to>
      <xdr:col>112</xdr:col>
      <xdr:colOff>38100</xdr:colOff>
      <xdr:row>63</xdr:row>
      <xdr:rowOff>89662</xdr:rowOff>
    </xdr:to>
    <xdr:sp macro="" textlink="">
      <xdr:nvSpPr>
        <xdr:cNvPr id="692" name="楕円 691">
          <a:extLst>
            <a:ext uri="{FF2B5EF4-FFF2-40B4-BE49-F238E27FC236}">
              <a16:creationId xmlns:a16="http://schemas.microsoft.com/office/drawing/2014/main" id="{CD995364-3675-4A9C-87AD-CB4369491270}"/>
            </a:ext>
          </a:extLst>
        </xdr:cNvPr>
        <xdr:cNvSpPr/>
      </xdr:nvSpPr>
      <xdr:spPr>
        <a:xfrm>
          <a:off x="21272500" y="1078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38862</xdr:rowOff>
    </xdr:from>
    <xdr:to>
      <xdr:col>116</xdr:col>
      <xdr:colOff>63500</xdr:colOff>
      <xdr:row>63</xdr:row>
      <xdr:rowOff>43434</xdr:rowOff>
    </xdr:to>
    <xdr:cxnSp macro="">
      <xdr:nvCxnSpPr>
        <xdr:cNvPr id="693" name="直線コネクタ 692">
          <a:extLst>
            <a:ext uri="{FF2B5EF4-FFF2-40B4-BE49-F238E27FC236}">
              <a16:creationId xmlns:a16="http://schemas.microsoft.com/office/drawing/2014/main" id="{86B25AE6-E7DC-4233-94E1-5005A55E5C0A}"/>
            </a:ext>
          </a:extLst>
        </xdr:cNvPr>
        <xdr:cNvCxnSpPr/>
      </xdr:nvCxnSpPr>
      <xdr:spPr>
        <a:xfrm>
          <a:off x="21323300" y="1084021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164084</xdr:rowOff>
    </xdr:from>
    <xdr:to>
      <xdr:col>107</xdr:col>
      <xdr:colOff>101600</xdr:colOff>
      <xdr:row>63</xdr:row>
      <xdr:rowOff>94234</xdr:rowOff>
    </xdr:to>
    <xdr:sp macro="" textlink="">
      <xdr:nvSpPr>
        <xdr:cNvPr id="694" name="楕円 693">
          <a:extLst>
            <a:ext uri="{FF2B5EF4-FFF2-40B4-BE49-F238E27FC236}">
              <a16:creationId xmlns:a16="http://schemas.microsoft.com/office/drawing/2014/main" id="{77ACC04C-E381-4451-B3C8-1CECB5383DA5}"/>
            </a:ext>
          </a:extLst>
        </xdr:cNvPr>
        <xdr:cNvSpPr/>
      </xdr:nvSpPr>
      <xdr:spPr>
        <a:xfrm>
          <a:off x="20383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38862</xdr:rowOff>
    </xdr:from>
    <xdr:to>
      <xdr:col>111</xdr:col>
      <xdr:colOff>177800</xdr:colOff>
      <xdr:row>63</xdr:row>
      <xdr:rowOff>43434</xdr:rowOff>
    </xdr:to>
    <xdr:cxnSp macro="">
      <xdr:nvCxnSpPr>
        <xdr:cNvPr id="695" name="直線コネクタ 694">
          <a:extLst>
            <a:ext uri="{FF2B5EF4-FFF2-40B4-BE49-F238E27FC236}">
              <a16:creationId xmlns:a16="http://schemas.microsoft.com/office/drawing/2014/main" id="{7B9D7C62-5799-4FA3-8C3B-0311C288ACEA}"/>
            </a:ext>
          </a:extLst>
        </xdr:cNvPr>
        <xdr:cNvCxnSpPr/>
      </xdr:nvCxnSpPr>
      <xdr:spPr>
        <a:xfrm flipV="1">
          <a:off x="20434300" y="10840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168656</xdr:rowOff>
    </xdr:from>
    <xdr:to>
      <xdr:col>102</xdr:col>
      <xdr:colOff>165100</xdr:colOff>
      <xdr:row>63</xdr:row>
      <xdr:rowOff>98806</xdr:rowOff>
    </xdr:to>
    <xdr:sp macro="" textlink="">
      <xdr:nvSpPr>
        <xdr:cNvPr id="696" name="楕円 695">
          <a:extLst>
            <a:ext uri="{FF2B5EF4-FFF2-40B4-BE49-F238E27FC236}">
              <a16:creationId xmlns:a16="http://schemas.microsoft.com/office/drawing/2014/main" id="{0256F7B0-2B3B-46B9-8264-B0DCD1B3E98B}"/>
            </a:ext>
          </a:extLst>
        </xdr:cNvPr>
        <xdr:cNvSpPr/>
      </xdr:nvSpPr>
      <xdr:spPr>
        <a:xfrm>
          <a:off x="19494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43434</xdr:rowOff>
    </xdr:from>
    <xdr:to>
      <xdr:col>107</xdr:col>
      <xdr:colOff>50800</xdr:colOff>
      <xdr:row>63</xdr:row>
      <xdr:rowOff>48006</xdr:rowOff>
    </xdr:to>
    <xdr:cxnSp macro="">
      <xdr:nvCxnSpPr>
        <xdr:cNvPr id="697" name="直線コネクタ 696">
          <a:extLst>
            <a:ext uri="{FF2B5EF4-FFF2-40B4-BE49-F238E27FC236}">
              <a16:creationId xmlns:a16="http://schemas.microsoft.com/office/drawing/2014/main" id="{F9C17E09-47C5-498E-A566-E49BB543D8E9}"/>
            </a:ext>
          </a:extLst>
        </xdr:cNvPr>
        <xdr:cNvCxnSpPr/>
      </xdr:nvCxnSpPr>
      <xdr:spPr>
        <a:xfrm flipV="1">
          <a:off x="19545300" y="108447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168656</xdr:rowOff>
    </xdr:from>
    <xdr:to>
      <xdr:col>98</xdr:col>
      <xdr:colOff>38100</xdr:colOff>
      <xdr:row>63</xdr:row>
      <xdr:rowOff>98806</xdr:rowOff>
    </xdr:to>
    <xdr:sp macro="" textlink="">
      <xdr:nvSpPr>
        <xdr:cNvPr id="698" name="楕円 697">
          <a:extLst>
            <a:ext uri="{FF2B5EF4-FFF2-40B4-BE49-F238E27FC236}">
              <a16:creationId xmlns:a16="http://schemas.microsoft.com/office/drawing/2014/main" id="{CEEB0680-E798-4B26-8BBC-F567D63C3020}"/>
            </a:ext>
          </a:extLst>
        </xdr:cNvPr>
        <xdr:cNvSpPr/>
      </xdr:nvSpPr>
      <xdr:spPr>
        <a:xfrm>
          <a:off x="18605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48006</xdr:rowOff>
    </xdr:from>
    <xdr:to>
      <xdr:col>102</xdr:col>
      <xdr:colOff>114300</xdr:colOff>
      <xdr:row>63</xdr:row>
      <xdr:rowOff>48006</xdr:rowOff>
    </xdr:to>
    <xdr:cxnSp macro="">
      <xdr:nvCxnSpPr>
        <xdr:cNvPr id="699" name="直線コネクタ 698">
          <a:extLst>
            <a:ext uri="{FF2B5EF4-FFF2-40B4-BE49-F238E27FC236}">
              <a16:creationId xmlns:a16="http://schemas.microsoft.com/office/drawing/2014/main" id="{A1B9B22C-E70B-4976-AE41-8615BBE15BBD}"/>
            </a:ext>
          </a:extLst>
        </xdr:cNvPr>
        <xdr:cNvCxnSpPr/>
      </xdr:nvCxnSpPr>
      <xdr:spPr>
        <a:xfrm>
          <a:off x="18656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712F95F6-2DC7-4836-8DAB-9D30F1A52512}"/>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B39991AC-FCBC-4616-B467-A3C0E90DD9E9}"/>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807B05B0-96CF-486B-88AE-14BECD2DA218}"/>
            </a:ext>
          </a:extLst>
        </xdr:cNvPr>
        <xdr:cNvSpPr txBox="1"/>
      </xdr:nvSpPr>
      <xdr:spPr>
        <a:xfrm>
          <a:off x="19310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2E24E9DE-8963-4219-B0AB-65D435F15D24}"/>
            </a:ext>
          </a:extLst>
        </xdr:cNvPr>
        <xdr:cNvSpPr txBox="1"/>
      </xdr:nvSpPr>
      <xdr:spPr>
        <a:xfrm>
          <a:off x="18421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106189</xdr:rowOff>
    </xdr:from>
    <xdr:ext cx="469744" cy="259045"/>
    <xdr:sp macro="" textlink="">
      <xdr:nvSpPr>
        <xdr:cNvPr id="704" name="n_1mainValue【保健センター・保健所】&#10;一人当たり面積">
          <a:extLst>
            <a:ext uri="{FF2B5EF4-FFF2-40B4-BE49-F238E27FC236}">
              <a16:creationId xmlns:a16="http://schemas.microsoft.com/office/drawing/2014/main" id="{FCCB164E-C21D-4A4A-8A23-D8FAD61B73C4}"/>
            </a:ext>
          </a:extLst>
        </xdr:cNvPr>
        <xdr:cNvSpPr txBox="1"/>
      </xdr:nvSpPr>
      <xdr:spPr>
        <a:xfrm>
          <a:off x="21075727" y="1056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110761</xdr:rowOff>
    </xdr:from>
    <xdr:ext cx="469744" cy="259045"/>
    <xdr:sp macro="" textlink="">
      <xdr:nvSpPr>
        <xdr:cNvPr id="705" name="n_2mainValue【保健センター・保健所】&#10;一人当たり面積">
          <a:extLst>
            <a:ext uri="{FF2B5EF4-FFF2-40B4-BE49-F238E27FC236}">
              <a16:creationId xmlns:a16="http://schemas.microsoft.com/office/drawing/2014/main" id="{9E0A5D9C-80AA-4CA6-8E37-ABE60D53F962}"/>
            </a:ext>
          </a:extLst>
        </xdr:cNvPr>
        <xdr:cNvSpPr txBox="1"/>
      </xdr:nvSpPr>
      <xdr:spPr>
        <a:xfrm>
          <a:off x="20199427" y="1056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115333</xdr:rowOff>
    </xdr:from>
    <xdr:ext cx="469744" cy="259045"/>
    <xdr:sp macro="" textlink="">
      <xdr:nvSpPr>
        <xdr:cNvPr id="706" name="n_3mainValue【保健センター・保健所】&#10;一人当たり面積">
          <a:extLst>
            <a:ext uri="{FF2B5EF4-FFF2-40B4-BE49-F238E27FC236}">
              <a16:creationId xmlns:a16="http://schemas.microsoft.com/office/drawing/2014/main" id="{C979BF6B-82F2-433B-8FA2-99307427736A}"/>
            </a:ext>
          </a:extLst>
        </xdr:cNvPr>
        <xdr:cNvSpPr txBox="1"/>
      </xdr:nvSpPr>
      <xdr:spPr>
        <a:xfrm>
          <a:off x="19310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115333</xdr:rowOff>
    </xdr:from>
    <xdr:ext cx="469744" cy="259045"/>
    <xdr:sp macro="" textlink="">
      <xdr:nvSpPr>
        <xdr:cNvPr id="707" name="n_4mainValue【保健センター・保健所】&#10;一人当たり面積">
          <a:extLst>
            <a:ext uri="{FF2B5EF4-FFF2-40B4-BE49-F238E27FC236}">
              <a16:creationId xmlns:a16="http://schemas.microsoft.com/office/drawing/2014/main" id="{C16CD1B6-6E29-4DD9-B918-9F055D16262A}"/>
            </a:ext>
          </a:extLst>
        </xdr:cNvPr>
        <xdr:cNvSpPr txBox="1"/>
      </xdr:nvSpPr>
      <xdr:spPr>
        <a:xfrm>
          <a:off x="18421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F4C3A6F8-89A6-408B-A144-365FA1566D2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6D658385-4881-4479-8DF4-92D7F4E82FB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DFC4B8C5-2751-49D9-AED4-02C18C03E85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3FAC7C44-88BC-4862-88A5-A76A844579A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8FB90FD7-763D-4AC4-9811-88A1150FC85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627D5F51-3D53-4A93-92BA-D200DEAC343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2FFB46DF-01F5-4CAD-A818-C76092D7748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1B21B016-1C92-44D0-8083-EAB80178045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28398DD3-7501-4CA5-BB3A-433DD2560EE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2CF43B61-E32F-4ACC-8B4E-9FCBE3D5586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2CFB88E1-9B10-4633-A3C5-5F46918371E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AE1A7F2A-1998-49CD-BF3A-BB3BF606F56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2D22162D-E084-4938-A6C4-D7216DE6199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142CF267-8F92-461E-9B98-65359578DEA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430639FE-80F1-41E9-AA88-7B85BE83A79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F287C81C-FFD1-43E4-A41D-BC123C6C412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3BDFDB58-49B4-4B88-8048-65BA0534564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6AD9BE47-D79E-45A9-A5C6-530BED66439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37316992-7CC3-4513-8004-F4546B0EE6F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E46C9D14-7C15-4D18-8A47-A9692C208B8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251ADB95-1BD8-45A4-99CC-22A71E83B2B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2F7D7DB2-3F7B-40ED-A6EE-D47DC799AA1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E63783E7-1759-4761-8D0C-0791729F0A5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CC4CBCB1-ADB9-4B18-B92C-981D17CDFE7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D7E303F9-4A03-4B04-90E3-794377BC74BC}"/>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2CB3D89F-5D88-4DA9-AF5F-EDB4B17BA21D}"/>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8D9D3BE5-D55E-404E-A5B1-D842C0FEFD3B}"/>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0B2C7F56-8413-493C-ADA8-061011E8DA59}"/>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4BDB0F8E-EAA7-4C18-A1A7-FDC5870BA683}"/>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F10E0231-BF21-467C-9647-3E6AE2D39EA8}"/>
            </a:ext>
          </a:extLst>
        </xdr:cNvPr>
        <xdr:cNvSpPr txBox="1"/>
      </xdr:nvSpPr>
      <xdr:spPr>
        <a:xfrm>
          <a:off x="16357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797A469B-A17B-4EA0-9B09-89E6B15408A1}"/>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F73E2E74-8D72-4E6C-9B08-B23488973ADA}"/>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59BFD999-28E5-4F47-B957-BA69B949D31E}"/>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2DB24909-0339-4B9E-9F43-5DEFE79D7BA1}"/>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AAF954C2-CBA1-4282-AA03-8ACE53B15B5C}"/>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F21BAB5D-C79E-430A-8E9F-A6C5AD27FD9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B409ED80-8F2F-400A-9FFB-B330EB1D94B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2EAC8198-C46F-4CAE-BF7C-F00EE7979DF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C9193C5B-4196-4604-B049-CC94C8DFBEC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D1A38584-22E1-4D8D-8E26-4A3C6C0C257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38736</xdr:rowOff>
    </xdr:from>
    <xdr:to>
      <xdr:col>85</xdr:col>
      <xdr:colOff>177800</xdr:colOff>
      <xdr:row>80</xdr:row>
      <xdr:rowOff>140336</xdr:rowOff>
    </xdr:to>
    <xdr:sp macro="" textlink="">
      <xdr:nvSpPr>
        <xdr:cNvPr id="748" name="楕円 747">
          <a:extLst>
            <a:ext uri="{FF2B5EF4-FFF2-40B4-BE49-F238E27FC236}">
              <a16:creationId xmlns:a16="http://schemas.microsoft.com/office/drawing/2014/main" id="{4D1D4D5E-931F-47E6-B0FE-7F972E7C0930}"/>
            </a:ext>
          </a:extLst>
        </xdr:cNvPr>
        <xdr:cNvSpPr/>
      </xdr:nvSpPr>
      <xdr:spPr>
        <a:xfrm>
          <a:off x="16268700" y="137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61613</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53E8F604-DD34-4B87-94C9-5B641B23577E}"/>
            </a:ext>
          </a:extLst>
        </xdr:cNvPr>
        <xdr:cNvSpPr txBox="1"/>
      </xdr:nvSpPr>
      <xdr:spPr>
        <a:xfrm>
          <a:off x="16357600" y="1360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34925</xdr:rowOff>
    </xdr:from>
    <xdr:to>
      <xdr:col>81</xdr:col>
      <xdr:colOff>101600</xdr:colOff>
      <xdr:row>80</xdr:row>
      <xdr:rowOff>136525</xdr:rowOff>
    </xdr:to>
    <xdr:sp macro="" textlink="">
      <xdr:nvSpPr>
        <xdr:cNvPr id="750" name="楕円 749">
          <a:extLst>
            <a:ext uri="{FF2B5EF4-FFF2-40B4-BE49-F238E27FC236}">
              <a16:creationId xmlns:a16="http://schemas.microsoft.com/office/drawing/2014/main" id="{089C424C-8140-4A25-9E07-98B5DC42BDF5}"/>
            </a:ext>
          </a:extLst>
        </xdr:cNvPr>
        <xdr:cNvSpPr/>
      </xdr:nvSpPr>
      <xdr:spPr>
        <a:xfrm>
          <a:off x="1543050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85725</xdr:rowOff>
    </xdr:from>
    <xdr:to>
      <xdr:col>85</xdr:col>
      <xdr:colOff>127000</xdr:colOff>
      <xdr:row>80</xdr:row>
      <xdr:rowOff>89536</xdr:rowOff>
    </xdr:to>
    <xdr:cxnSp macro="">
      <xdr:nvCxnSpPr>
        <xdr:cNvPr id="751" name="直線コネクタ 750">
          <a:extLst>
            <a:ext uri="{FF2B5EF4-FFF2-40B4-BE49-F238E27FC236}">
              <a16:creationId xmlns:a16="http://schemas.microsoft.com/office/drawing/2014/main" id="{A010E24B-0321-47E2-BCE1-1CC2F31680A8}"/>
            </a:ext>
          </a:extLst>
        </xdr:cNvPr>
        <xdr:cNvCxnSpPr/>
      </xdr:nvCxnSpPr>
      <xdr:spPr>
        <a:xfrm>
          <a:off x="15481300" y="1380172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13970</xdr:rowOff>
    </xdr:from>
    <xdr:to>
      <xdr:col>76</xdr:col>
      <xdr:colOff>165100</xdr:colOff>
      <xdr:row>80</xdr:row>
      <xdr:rowOff>115570</xdr:rowOff>
    </xdr:to>
    <xdr:sp macro="" textlink="">
      <xdr:nvSpPr>
        <xdr:cNvPr id="752" name="楕円 751">
          <a:extLst>
            <a:ext uri="{FF2B5EF4-FFF2-40B4-BE49-F238E27FC236}">
              <a16:creationId xmlns:a16="http://schemas.microsoft.com/office/drawing/2014/main" id="{725B6678-35EA-40B0-A451-2F7F1A468161}"/>
            </a:ext>
          </a:extLst>
        </xdr:cNvPr>
        <xdr:cNvSpPr/>
      </xdr:nvSpPr>
      <xdr:spPr>
        <a:xfrm>
          <a:off x="14541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64770</xdr:rowOff>
    </xdr:from>
    <xdr:to>
      <xdr:col>81</xdr:col>
      <xdr:colOff>50800</xdr:colOff>
      <xdr:row>80</xdr:row>
      <xdr:rowOff>85725</xdr:rowOff>
    </xdr:to>
    <xdr:cxnSp macro="">
      <xdr:nvCxnSpPr>
        <xdr:cNvPr id="753" name="直線コネクタ 752">
          <a:extLst>
            <a:ext uri="{FF2B5EF4-FFF2-40B4-BE49-F238E27FC236}">
              <a16:creationId xmlns:a16="http://schemas.microsoft.com/office/drawing/2014/main" id="{BD8DB6F1-43EC-4EF7-832F-A39FA8BA5321}"/>
            </a:ext>
          </a:extLst>
        </xdr:cNvPr>
        <xdr:cNvCxnSpPr/>
      </xdr:nvCxnSpPr>
      <xdr:spPr>
        <a:xfrm>
          <a:off x="14592300" y="137807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164464</xdr:rowOff>
    </xdr:from>
    <xdr:to>
      <xdr:col>72</xdr:col>
      <xdr:colOff>38100</xdr:colOff>
      <xdr:row>80</xdr:row>
      <xdr:rowOff>94614</xdr:rowOff>
    </xdr:to>
    <xdr:sp macro="" textlink="">
      <xdr:nvSpPr>
        <xdr:cNvPr id="754" name="楕円 753">
          <a:extLst>
            <a:ext uri="{FF2B5EF4-FFF2-40B4-BE49-F238E27FC236}">
              <a16:creationId xmlns:a16="http://schemas.microsoft.com/office/drawing/2014/main" id="{EB974D99-DFEC-466F-9198-20F73F37F926}"/>
            </a:ext>
          </a:extLst>
        </xdr:cNvPr>
        <xdr:cNvSpPr/>
      </xdr:nvSpPr>
      <xdr:spPr>
        <a:xfrm>
          <a:off x="136525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43814</xdr:rowOff>
    </xdr:from>
    <xdr:to>
      <xdr:col>76</xdr:col>
      <xdr:colOff>114300</xdr:colOff>
      <xdr:row>80</xdr:row>
      <xdr:rowOff>64770</xdr:rowOff>
    </xdr:to>
    <xdr:cxnSp macro="">
      <xdr:nvCxnSpPr>
        <xdr:cNvPr id="755" name="直線コネクタ 754">
          <a:extLst>
            <a:ext uri="{FF2B5EF4-FFF2-40B4-BE49-F238E27FC236}">
              <a16:creationId xmlns:a16="http://schemas.microsoft.com/office/drawing/2014/main" id="{9D2E950A-41D6-4ECE-9E2F-8DF4BA7F8C6C}"/>
            </a:ext>
          </a:extLst>
        </xdr:cNvPr>
        <xdr:cNvCxnSpPr/>
      </xdr:nvCxnSpPr>
      <xdr:spPr>
        <a:xfrm>
          <a:off x="13703300" y="1375981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130175</xdr:rowOff>
    </xdr:from>
    <xdr:to>
      <xdr:col>67</xdr:col>
      <xdr:colOff>101600</xdr:colOff>
      <xdr:row>80</xdr:row>
      <xdr:rowOff>60325</xdr:rowOff>
    </xdr:to>
    <xdr:sp macro="" textlink="">
      <xdr:nvSpPr>
        <xdr:cNvPr id="756" name="楕円 755">
          <a:extLst>
            <a:ext uri="{FF2B5EF4-FFF2-40B4-BE49-F238E27FC236}">
              <a16:creationId xmlns:a16="http://schemas.microsoft.com/office/drawing/2014/main" id="{61A13B85-456F-42B6-B607-3FE0AB9FFFEA}"/>
            </a:ext>
          </a:extLst>
        </xdr:cNvPr>
        <xdr:cNvSpPr/>
      </xdr:nvSpPr>
      <xdr:spPr>
        <a:xfrm>
          <a:off x="12763500" y="1367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9525</xdr:rowOff>
    </xdr:from>
    <xdr:to>
      <xdr:col>71</xdr:col>
      <xdr:colOff>177800</xdr:colOff>
      <xdr:row>80</xdr:row>
      <xdr:rowOff>43814</xdr:rowOff>
    </xdr:to>
    <xdr:cxnSp macro="">
      <xdr:nvCxnSpPr>
        <xdr:cNvPr id="757" name="直線コネクタ 756">
          <a:extLst>
            <a:ext uri="{FF2B5EF4-FFF2-40B4-BE49-F238E27FC236}">
              <a16:creationId xmlns:a16="http://schemas.microsoft.com/office/drawing/2014/main" id="{C6F17BD6-5196-4D63-B897-737BE9CEB363}"/>
            </a:ext>
          </a:extLst>
        </xdr:cNvPr>
        <xdr:cNvCxnSpPr/>
      </xdr:nvCxnSpPr>
      <xdr:spPr>
        <a:xfrm>
          <a:off x="12814300" y="137255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E70B5F18-6E4F-4D32-9060-5B78CF4E6E9C}"/>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3A14D348-C640-4C63-B3D4-F67F54C74ABE}"/>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F683CCCC-EE52-433E-B9AC-66E2E98627A1}"/>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5AED4EB5-1318-446C-80B6-1A25B1EF4271}"/>
            </a:ext>
          </a:extLst>
        </xdr:cNvPr>
        <xdr:cNvSpPr txBox="1"/>
      </xdr:nvSpPr>
      <xdr:spPr>
        <a:xfrm>
          <a:off x="12611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153052</xdr:rowOff>
    </xdr:from>
    <xdr:ext cx="405111" cy="259045"/>
    <xdr:sp macro="" textlink="">
      <xdr:nvSpPr>
        <xdr:cNvPr id="762" name="n_1mainValue【消防施設】&#10;有形固定資産減価償却率">
          <a:extLst>
            <a:ext uri="{FF2B5EF4-FFF2-40B4-BE49-F238E27FC236}">
              <a16:creationId xmlns:a16="http://schemas.microsoft.com/office/drawing/2014/main" id="{06A0D159-3079-493A-8B3A-44012CEBC60B}"/>
            </a:ext>
          </a:extLst>
        </xdr:cNvPr>
        <xdr:cNvSpPr txBox="1"/>
      </xdr:nvSpPr>
      <xdr:spPr>
        <a:xfrm>
          <a:off x="15266044"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132097</xdr:rowOff>
    </xdr:from>
    <xdr:ext cx="405111" cy="259045"/>
    <xdr:sp macro="" textlink="">
      <xdr:nvSpPr>
        <xdr:cNvPr id="763" name="n_2mainValue【消防施設】&#10;有形固定資産減価償却率">
          <a:extLst>
            <a:ext uri="{FF2B5EF4-FFF2-40B4-BE49-F238E27FC236}">
              <a16:creationId xmlns:a16="http://schemas.microsoft.com/office/drawing/2014/main" id="{9BB1BAED-F051-447A-911C-6EDF9969A96C}"/>
            </a:ext>
          </a:extLst>
        </xdr:cNvPr>
        <xdr:cNvSpPr txBox="1"/>
      </xdr:nvSpPr>
      <xdr:spPr>
        <a:xfrm>
          <a:off x="14389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111141</xdr:rowOff>
    </xdr:from>
    <xdr:ext cx="405111" cy="259045"/>
    <xdr:sp macro="" textlink="">
      <xdr:nvSpPr>
        <xdr:cNvPr id="764" name="n_3mainValue【消防施設】&#10;有形固定資産減価償却率">
          <a:extLst>
            <a:ext uri="{FF2B5EF4-FFF2-40B4-BE49-F238E27FC236}">
              <a16:creationId xmlns:a16="http://schemas.microsoft.com/office/drawing/2014/main" id="{DB0B96BF-1E72-4159-83C7-4CF33B97313D}"/>
            </a:ext>
          </a:extLst>
        </xdr:cNvPr>
        <xdr:cNvSpPr txBox="1"/>
      </xdr:nvSpPr>
      <xdr:spPr>
        <a:xfrm>
          <a:off x="135007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76852</xdr:rowOff>
    </xdr:from>
    <xdr:ext cx="405111" cy="259045"/>
    <xdr:sp macro="" textlink="">
      <xdr:nvSpPr>
        <xdr:cNvPr id="765" name="n_4mainValue【消防施設】&#10;有形固定資産減価償却率">
          <a:extLst>
            <a:ext uri="{FF2B5EF4-FFF2-40B4-BE49-F238E27FC236}">
              <a16:creationId xmlns:a16="http://schemas.microsoft.com/office/drawing/2014/main" id="{316A3EB6-E4E8-4A85-B6B1-DB9DE2FF3C7D}"/>
            </a:ext>
          </a:extLst>
        </xdr:cNvPr>
        <xdr:cNvSpPr txBox="1"/>
      </xdr:nvSpPr>
      <xdr:spPr>
        <a:xfrm>
          <a:off x="1261174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82FA7D78-4E05-4A14-9172-D57855CDAFC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08E437E9-3F36-4BFE-AEFA-DC25099D3A2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BF8F37B1-112A-47F7-A598-A3796009618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DDF0C61C-0FA3-4B91-A0F0-14B91BE4A5B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0B01481D-EA36-4B3C-8E81-9C253907802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91B294D2-0724-433A-891E-1A29A54ECAF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A77E353E-3A7C-43F0-9B42-EAE80FA0B4D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E607A793-7F34-4F26-A06C-6EE85553F88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DF1641EB-AF13-4CE6-BA60-73FF3E2C707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EF993075-1911-40C2-B4F7-5964056B5E4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A67A128C-A827-4F33-B470-90565C6F56CF}"/>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9CB2DFE2-45C8-4E00-9266-88EFCE648E9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902CB3A1-8670-42F0-84A3-604D1F1C419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1E1E4338-B37D-4F0D-B5A3-300FC7C1466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7CAA9E38-27DE-4FBD-B47F-8D00FF5F639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DF86BEC7-FD91-4FED-A2D2-5C5F0BC2646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4D9D64BD-800E-4D10-9092-AC54826825A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596AE27A-A24B-4083-AAD7-5B2D0A8D51D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D0E7A24F-9F18-4072-A06D-E73559C863B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ACD4C943-2CBC-4F1C-B3D3-9B713D4D994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633C51F1-C6CB-434A-AD05-38978D8BEEE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3D84509C-A716-4C1C-ABFB-0700245FA7C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8B088039-CBEE-40AB-8476-06EA9193D7B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BA399260-63B1-455C-9DB4-1CBEEF8240C8}"/>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6B1B83C6-7566-41B9-8451-75B7B7D3B0FC}"/>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55D6E6B4-3D82-4275-8016-59092584B224}"/>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8A8432B5-0D45-4A0D-8B30-7E2A9D78294C}"/>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E4B19431-3308-4CA6-BF36-147BF1130FD3}"/>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F190F61D-8DDF-4515-89E0-758842EE9F99}"/>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EA04D0AF-CB10-4DB4-9C68-216F21CC6466}"/>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CAE2B272-25DA-4DB0-A4CA-0D72E7D788D1}"/>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29F46267-5B15-42E4-99CF-3694DE736EC8}"/>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0011AB82-9AFC-4C91-8EDA-9F418779180C}"/>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0A7565FC-7E8C-487F-91A5-19B4E2EC6A2E}"/>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D89EAA21-465A-49D3-80C8-08622FCE643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B47717CA-6747-47DB-AB4F-2331EBE8BC5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75C1DE6B-0CC3-4614-993A-0C0636CBE9F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F6F39C60-C0F9-4877-BC83-C0AD96C9447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CAF840CB-4845-4059-B17C-E054B5780D8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05" name="楕円 804">
          <a:extLst>
            <a:ext uri="{FF2B5EF4-FFF2-40B4-BE49-F238E27FC236}">
              <a16:creationId xmlns:a16="http://schemas.microsoft.com/office/drawing/2014/main" id="{AEE8DFA0-942A-4294-BD97-76709FFA8946}"/>
            </a:ext>
          </a:extLst>
        </xdr:cNvPr>
        <xdr:cNvSpPr/>
      </xdr:nvSpPr>
      <xdr:spPr>
        <a:xfrm>
          <a:off x="22110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22877</xdr:rowOff>
    </xdr:from>
    <xdr:ext cx="469744" cy="259045"/>
    <xdr:sp macro="" textlink="">
      <xdr:nvSpPr>
        <xdr:cNvPr id="806" name="【消防施設】&#10;一人当たり面積該当値テキスト">
          <a:extLst>
            <a:ext uri="{FF2B5EF4-FFF2-40B4-BE49-F238E27FC236}">
              <a16:creationId xmlns:a16="http://schemas.microsoft.com/office/drawing/2014/main" id="{CCA3D17C-4E0D-4D1F-B410-19AC65FF2A01}"/>
            </a:ext>
          </a:extLst>
        </xdr:cNvPr>
        <xdr:cNvSpPr txBox="1"/>
      </xdr:nvSpPr>
      <xdr:spPr>
        <a:xfrm>
          <a:off x="22199600"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57150</xdr:rowOff>
    </xdr:from>
    <xdr:to>
      <xdr:col>112</xdr:col>
      <xdr:colOff>38100</xdr:colOff>
      <xdr:row>83</xdr:row>
      <xdr:rowOff>158750</xdr:rowOff>
    </xdr:to>
    <xdr:sp macro="" textlink="">
      <xdr:nvSpPr>
        <xdr:cNvPr id="807" name="楕円 806">
          <a:extLst>
            <a:ext uri="{FF2B5EF4-FFF2-40B4-BE49-F238E27FC236}">
              <a16:creationId xmlns:a16="http://schemas.microsoft.com/office/drawing/2014/main" id="{E94B9BF8-8B63-41C5-9FCD-81B91D92A627}"/>
            </a:ext>
          </a:extLst>
        </xdr:cNvPr>
        <xdr:cNvSpPr/>
      </xdr:nvSpPr>
      <xdr:spPr>
        <a:xfrm>
          <a:off x="21272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107950</xdr:rowOff>
    </xdr:to>
    <xdr:cxnSp macro="">
      <xdr:nvCxnSpPr>
        <xdr:cNvPr id="808" name="直線コネクタ 807">
          <a:extLst>
            <a:ext uri="{FF2B5EF4-FFF2-40B4-BE49-F238E27FC236}">
              <a16:creationId xmlns:a16="http://schemas.microsoft.com/office/drawing/2014/main" id="{797A60B2-5D23-446F-A37B-D89635F413BF}"/>
            </a:ext>
          </a:extLst>
        </xdr:cNvPr>
        <xdr:cNvCxnSpPr/>
      </xdr:nvCxnSpPr>
      <xdr:spPr>
        <a:xfrm flipV="1">
          <a:off x="21323300" y="14325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57150</xdr:rowOff>
    </xdr:from>
    <xdr:to>
      <xdr:col>107</xdr:col>
      <xdr:colOff>101600</xdr:colOff>
      <xdr:row>83</xdr:row>
      <xdr:rowOff>158750</xdr:rowOff>
    </xdr:to>
    <xdr:sp macro="" textlink="">
      <xdr:nvSpPr>
        <xdr:cNvPr id="809" name="楕円 808">
          <a:extLst>
            <a:ext uri="{FF2B5EF4-FFF2-40B4-BE49-F238E27FC236}">
              <a16:creationId xmlns:a16="http://schemas.microsoft.com/office/drawing/2014/main" id="{F724A0B6-31C8-47B1-B043-AB65CCCAFC50}"/>
            </a:ext>
          </a:extLst>
        </xdr:cNvPr>
        <xdr:cNvSpPr/>
      </xdr:nvSpPr>
      <xdr:spPr>
        <a:xfrm>
          <a:off x="20383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107950</xdr:rowOff>
    </xdr:from>
    <xdr:to>
      <xdr:col>111</xdr:col>
      <xdr:colOff>177800</xdr:colOff>
      <xdr:row>83</xdr:row>
      <xdr:rowOff>107950</xdr:rowOff>
    </xdr:to>
    <xdr:cxnSp macro="">
      <xdr:nvCxnSpPr>
        <xdr:cNvPr id="810" name="直線コネクタ 809">
          <a:extLst>
            <a:ext uri="{FF2B5EF4-FFF2-40B4-BE49-F238E27FC236}">
              <a16:creationId xmlns:a16="http://schemas.microsoft.com/office/drawing/2014/main" id="{C785F72A-3E79-43B5-A482-AACF7C68B245}"/>
            </a:ext>
          </a:extLst>
        </xdr:cNvPr>
        <xdr:cNvCxnSpPr/>
      </xdr:nvCxnSpPr>
      <xdr:spPr>
        <a:xfrm>
          <a:off x="20434300" y="1433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57150</xdr:rowOff>
    </xdr:from>
    <xdr:to>
      <xdr:col>102</xdr:col>
      <xdr:colOff>165100</xdr:colOff>
      <xdr:row>83</xdr:row>
      <xdr:rowOff>158750</xdr:rowOff>
    </xdr:to>
    <xdr:sp macro="" textlink="">
      <xdr:nvSpPr>
        <xdr:cNvPr id="811" name="楕円 810">
          <a:extLst>
            <a:ext uri="{FF2B5EF4-FFF2-40B4-BE49-F238E27FC236}">
              <a16:creationId xmlns:a16="http://schemas.microsoft.com/office/drawing/2014/main" id="{D70B534D-705E-4EC8-933A-37A6A75F47A0}"/>
            </a:ext>
          </a:extLst>
        </xdr:cNvPr>
        <xdr:cNvSpPr/>
      </xdr:nvSpPr>
      <xdr:spPr>
        <a:xfrm>
          <a:off x="19494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107950</xdr:rowOff>
    </xdr:from>
    <xdr:to>
      <xdr:col>107</xdr:col>
      <xdr:colOff>50800</xdr:colOff>
      <xdr:row>83</xdr:row>
      <xdr:rowOff>107950</xdr:rowOff>
    </xdr:to>
    <xdr:cxnSp macro="">
      <xdr:nvCxnSpPr>
        <xdr:cNvPr id="812" name="直線コネクタ 811">
          <a:extLst>
            <a:ext uri="{FF2B5EF4-FFF2-40B4-BE49-F238E27FC236}">
              <a16:creationId xmlns:a16="http://schemas.microsoft.com/office/drawing/2014/main" id="{8E3ED96A-4DE9-4CCE-8A54-FBDA00740BE5}"/>
            </a:ext>
          </a:extLst>
        </xdr:cNvPr>
        <xdr:cNvCxnSpPr/>
      </xdr:nvCxnSpPr>
      <xdr:spPr>
        <a:xfrm>
          <a:off x="19545300" y="1433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57150</xdr:rowOff>
    </xdr:from>
    <xdr:to>
      <xdr:col>98</xdr:col>
      <xdr:colOff>38100</xdr:colOff>
      <xdr:row>83</xdr:row>
      <xdr:rowOff>158750</xdr:rowOff>
    </xdr:to>
    <xdr:sp macro="" textlink="">
      <xdr:nvSpPr>
        <xdr:cNvPr id="813" name="楕円 812">
          <a:extLst>
            <a:ext uri="{FF2B5EF4-FFF2-40B4-BE49-F238E27FC236}">
              <a16:creationId xmlns:a16="http://schemas.microsoft.com/office/drawing/2014/main" id="{FB47962E-3594-46C4-B674-FBE1B8B8B642}"/>
            </a:ext>
          </a:extLst>
        </xdr:cNvPr>
        <xdr:cNvSpPr/>
      </xdr:nvSpPr>
      <xdr:spPr>
        <a:xfrm>
          <a:off x="18605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107950</xdr:rowOff>
    </xdr:from>
    <xdr:to>
      <xdr:col>102</xdr:col>
      <xdr:colOff>114300</xdr:colOff>
      <xdr:row>83</xdr:row>
      <xdr:rowOff>107950</xdr:rowOff>
    </xdr:to>
    <xdr:cxnSp macro="">
      <xdr:nvCxnSpPr>
        <xdr:cNvPr id="814" name="直線コネクタ 813">
          <a:extLst>
            <a:ext uri="{FF2B5EF4-FFF2-40B4-BE49-F238E27FC236}">
              <a16:creationId xmlns:a16="http://schemas.microsoft.com/office/drawing/2014/main" id="{21889C2B-DFFF-4C33-A7E3-23AD00905A9C}"/>
            </a:ext>
          </a:extLst>
        </xdr:cNvPr>
        <xdr:cNvCxnSpPr/>
      </xdr:nvCxnSpPr>
      <xdr:spPr>
        <a:xfrm>
          <a:off x="18656300" y="1433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5A1A96AF-DE45-4E8B-B17A-1A3560F2E84A}"/>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151D02C6-437C-45B4-A6B8-F22BA0DD8759}"/>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D4C36B08-34B2-48DF-98C1-C3F76EA3D526}"/>
            </a:ext>
          </a:extLst>
        </xdr:cNvPr>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ECC68C4E-3880-4A77-B0E1-175741B740F6}"/>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149877</xdr:rowOff>
    </xdr:from>
    <xdr:ext cx="469744" cy="259045"/>
    <xdr:sp macro="" textlink="">
      <xdr:nvSpPr>
        <xdr:cNvPr id="819" name="n_1mainValue【消防施設】&#10;一人当たり面積">
          <a:extLst>
            <a:ext uri="{FF2B5EF4-FFF2-40B4-BE49-F238E27FC236}">
              <a16:creationId xmlns:a16="http://schemas.microsoft.com/office/drawing/2014/main" id="{F617FA76-DF2D-4BA5-A05E-1E8218991ED5}"/>
            </a:ext>
          </a:extLst>
        </xdr:cNvPr>
        <xdr:cNvSpPr txBox="1"/>
      </xdr:nvSpPr>
      <xdr:spPr>
        <a:xfrm>
          <a:off x="21075727"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149877</xdr:rowOff>
    </xdr:from>
    <xdr:ext cx="469744" cy="259045"/>
    <xdr:sp macro="" textlink="">
      <xdr:nvSpPr>
        <xdr:cNvPr id="820" name="n_2mainValue【消防施設】&#10;一人当たり面積">
          <a:extLst>
            <a:ext uri="{FF2B5EF4-FFF2-40B4-BE49-F238E27FC236}">
              <a16:creationId xmlns:a16="http://schemas.microsoft.com/office/drawing/2014/main" id="{79F7AF15-1703-46F6-B86B-E1BBB1B9CFB3}"/>
            </a:ext>
          </a:extLst>
        </xdr:cNvPr>
        <xdr:cNvSpPr txBox="1"/>
      </xdr:nvSpPr>
      <xdr:spPr>
        <a:xfrm>
          <a:off x="20199427"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149877</xdr:rowOff>
    </xdr:from>
    <xdr:ext cx="469744" cy="259045"/>
    <xdr:sp macro="" textlink="">
      <xdr:nvSpPr>
        <xdr:cNvPr id="821" name="n_3mainValue【消防施設】&#10;一人当たり面積">
          <a:extLst>
            <a:ext uri="{FF2B5EF4-FFF2-40B4-BE49-F238E27FC236}">
              <a16:creationId xmlns:a16="http://schemas.microsoft.com/office/drawing/2014/main" id="{E8ECA672-507B-4EDE-A493-FABB782B6B33}"/>
            </a:ext>
          </a:extLst>
        </xdr:cNvPr>
        <xdr:cNvSpPr txBox="1"/>
      </xdr:nvSpPr>
      <xdr:spPr>
        <a:xfrm>
          <a:off x="19310427"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149877</xdr:rowOff>
    </xdr:from>
    <xdr:ext cx="469744" cy="259045"/>
    <xdr:sp macro="" textlink="">
      <xdr:nvSpPr>
        <xdr:cNvPr id="822" name="n_4mainValue【消防施設】&#10;一人当たり面積">
          <a:extLst>
            <a:ext uri="{FF2B5EF4-FFF2-40B4-BE49-F238E27FC236}">
              <a16:creationId xmlns:a16="http://schemas.microsoft.com/office/drawing/2014/main" id="{55C24D2C-508C-43C9-B9E4-33329D2D44DD}"/>
            </a:ext>
          </a:extLst>
        </xdr:cNvPr>
        <xdr:cNvSpPr txBox="1"/>
      </xdr:nvSpPr>
      <xdr:spPr>
        <a:xfrm>
          <a:off x="18421427"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B606AB93-C573-4A4B-9704-731B138756C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F6EF761F-3021-436F-A85D-864120970C5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84BCCD2C-FEA0-4438-8786-8DFD1311F1D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EE934DD5-AAB1-44F0-8659-22AC32E9D86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774273D3-8624-4752-B31B-4E6ECE438C3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E30C1917-7955-4F37-AF1C-A5ABA5B9DD4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B040B929-DE55-4E4B-8CB8-C3D96BAE40B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A35264D9-BA14-413B-A1EA-054AB1F2BE8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56B1ABB9-45C0-47DD-9482-51656C33C25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CBC019A3-A02C-4D88-A77A-10EE842BA19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E25E23AA-DF92-431E-AA08-EBCEC33EBCB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AD5CCF8C-A1D7-4820-B4C8-D2437287F38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EE1D5B6E-1E14-42B9-8009-29CA752568E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73977508-5B99-4641-8828-3E832ED7C39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B39A8FD1-993D-406E-8360-6E0BDA16A35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A3984F16-3358-47A4-A45B-1D86931DA5C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438D2BF4-9E0A-4400-965F-52530B29033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6307D633-7425-4468-9E97-AAFEC92404B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1D1264CF-2F73-416A-8740-D52A889C3D3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EE0064B9-F397-4A22-AF05-A6D5A8BFADB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E009E783-093D-4F5D-8A34-6BDE2302191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C1A10E03-4CB1-4C9D-AA43-168F83832D8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3CF4B73E-608F-4E88-88D5-E8B5EECAA146}"/>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F8919C82-696C-4894-9100-D8E711684EF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8C7BD602-E0B2-4C62-866F-38A04A9E7941}"/>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A64E7F32-4C13-4D65-80C4-8EF2085F8C11}"/>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5702CCDA-1A9A-461B-8D54-376AD53E50C0}"/>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7503DFC8-3992-43DF-942B-77DBDE570B4F}"/>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5ECE48CD-87D8-4662-AE5D-F4BEB938F4CF}"/>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8CD51056-F148-455F-B78E-B82354785429}"/>
            </a:ext>
          </a:extLst>
        </xdr:cNvPr>
        <xdr:cNvSpPr txBox="1"/>
      </xdr:nvSpPr>
      <xdr:spPr>
        <a:xfrm>
          <a:off x="16357600" y="1761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63EECE67-3202-40EF-BF41-F151A25F867B}"/>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93D16456-9812-4047-BA86-A71090465419}"/>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AC3F85C8-4CE7-4371-BCBC-E9750F233080}"/>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E68F2EBD-F903-41FB-952C-A229A58777EE}"/>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6F681733-74C6-4A75-8A61-5EA642D51DC3}"/>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D7FC247D-41A7-47E0-BBD5-D79BAF5F8A3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3159D231-2E24-439B-A74A-6526D8EF13E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C21A00A6-6429-4F22-9E4B-6AF96F05E3F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F935447C-F00D-4598-BA72-0E89B76FB9C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E0E44108-BDC1-412E-9981-DD26983DB99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863" name="楕円 862">
          <a:extLst>
            <a:ext uri="{FF2B5EF4-FFF2-40B4-BE49-F238E27FC236}">
              <a16:creationId xmlns:a16="http://schemas.microsoft.com/office/drawing/2014/main" id="{CABBF8B1-C144-4888-A778-3C67444654B5}"/>
            </a:ext>
          </a:extLst>
        </xdr:cNvPr>
        <xdr:cNvSpPr/>
      </xdr:nvSpPr>
      <xdr:spPr>
        <a:xfrm>
          <a:off x="162687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38116</xdr:rowOff>
    </xdr:from>
    <xdr:ext cx="405111" cy="259045"/>
    <xdr:sp macro="" textlink="">
      <xdr:nvSpPr>
        <xdr:cNvPr id="864" name="【庁舎】&#10;有形固定資産減価償却率該当値テキスト">
          <a:extLst>
            <a:ext uri="{FF2B5EF4-FFF2-40B4-BE49-F238E27FC236}">
              <a16:creationId xmlns:a16="http://schemas.microsoft.com/office/drawing/2014/main" id="{855EB5F7-0153-41FB-8DE5-6B44BB563040}"/>
            </a:ext>
          </a:extLst>
        </xdr:cNvPr>
        <xdr:cNvSpPr txBox="1"/>
      </xdr:nvSpPr>
      <xdr:spPr>
        <a:xfrm>
          <a:off x="16357600"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33020</xdr:rowOff>
    </xdr:from>
    <xdr:to>
      <xdr:col>81</xdr:col>
      <xdr:colOff>101600</xdr:colOff>
      <xdr:row>104</xdr:row>
      <xdr:rowOff>134620</xdr:rowOff>
    </xdr:to>
    <xdr:sp macro="" textlink="">
      <xdr:nvSpPr>
        <xdr:cNvPr id="865" name="楕円 864">
          <a:extLst>
            <a:ext uri="{FF2B5EF4-FFF2-40B4-BE49-F238E27FC236}">
              <a16:creationId xmlns:a16="http://schemas.microsoft.com/office/drawing/2014/main" id="{7192F0DC-6748-4727-BEF9-BD3C0EFB23AA}"/>
            </a:ext>
          </a:extLst>
        </xdr:cNvPr>
        <xdr:cNvSpPr/>
      </xdr:nvSpPr>
      <xdr:spPr>
        <a:xfrm>
          <a:off x="15430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83820</xdr:rowOff>
    </xdr:from>
    <xdr:to>
      <xdr:col>85</xdr:col>
      <xdr:colOff>127000</xdr:colOff>
      <xdr:row>104</xdr:row>
      <xdr:rowOff>110489</xdr:rowOff>
    </xdr:to>
    <xdr:cxnSp macro="">
      <xdr:nvCxnSpPr>
        <xdr:cNvPr id="866" name="直線コネクタ 865">
          <a:extLst>
            <a:ext uri="{FF2B5EF4-FFF2-40B4-BE49-F238E27FC236}">
              <a16:creationId xmlns:a16="http://schemas.microsoft.com/office/drawing/2014/main" id="{997B1905-3E1A-4119-8531-9CC71B7CE932}"/>
            </a:ext>
          </a:extLst>
        </xdr:cNvPr>
        <xdr:cNvCxnSpPr/>
      </xdr:nvCxnSpPr>
      <xdr:spPr>
        <a:xfrm>
          <a:off x="15481300" y="1791462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164464</xdr:rowOff>
    </xdr:from>
    <xdr:to>
      <xdr:col>76</xdr:col>
      <xdr:colOff>165100</xdr:colOff>
      <xdr:row>104</xdr:row>
      <xdr:rowOff>94614</xdr:rowOff>
    </xdr:to>
    <xdr:sp macro="" textlink="">
      <xdr:nvSpPr>
        <xdr:cNvPr id="867" name="楕円 866">
          <a:extLst>
            <a:ext uri="{FF2B5EF4-FFF2-40B4-BE49-F238E27FC236}">
              <a16:creationId xmlns:a16="http://schemas.microsoft.com/office/drawing/2014/main" id="{E982D2A5-D92D-4DB3-A24E-4B94859ED0F8}"/>
            </a:ext>
          </a:extLst>
        </xdr:cNvPr>
        <xdr:cNvSpPr/>
      </xdr:nvSpPr>
      <xdr:spPr>
        <a:xfrm>
          <a:off x="14541500" y="178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43814</xdr:rowOff>
    </xdr:from>
    <xdr:to>
      <xdr:col>81</xdr:col>
      <xdr:colOff>50800</xdr:colOff>
      <xdr:row>104</xdr:row>
      <xdr:rowOff>83820</xdr:rowOff>
    </xdr:to>
    <xdr:cxnSp macro="">
      <xdr:nvCxnSpPr>
        <xdr:cNvPr id="868" name="直線コネクタ 867">
          <a:extLst>
            <a:ext uri="{FF2B5EF4-FFF2-40B4-BE49-F238E27FC236}">
              <a16:creationId xmlns:a16="http://schemas.microsoft.com/office/drawing/2014/main" id="{8F16143E-ED18-416F-AD7E-7452C6E7CC7B}"/>
            </a:ext>
          </a:extLst>
        </xdr:cNvPr>
        <xdr:cNvCxnSpPr/>
      </xdr:nvCxnSpPr>
      <xdr:spPr>
        <a:xfrm>
          <a:off x="14592300" y="1787461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122555</xdr:rowOff>
    </xdr:from>
    <xdr:to>
      <xdr:col>72</xdr:col>
      <xdr:colOff>38100</xdr:colOff>
      <xdr:row>104</xdr:row>
      <xdr:rowOff>52705</xdr:rowOff>
    </xdr:to>
    <xdr:sp macro="" textlink="">
      <xdr:nvSpPr>
        <xdr:cNvPr id="869" name="楕円 868">
          <a:extLst>
            <a:ext uri="{FF2B5EF4-FFF2-40B4-BE49-F238E27FC236}">
              <a16:creationId xmlns:a16="http://schemas.microsoft.com/office/drawing/2014/main" id="{58FBDD30-CEBC-43A5-AE52-1CBAFED4FF55}"/>
            </a:ext>
          </a:extLst>
        </xdr:cNvPr>
        <xdr:cNvSpPr/>
      </xdr:nvSpPr>
      <xdr:spPr>
        <a:xfrm>
          <a:off x="13652500" y="1778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1905</xdr:rowOff>
    </xdr:from>
    <xdr:to>
      <xdr:col>76</xdr:col>
      <xdr:colOff>114300</xdr:colOff>
      <xdr:row>104</xdr:row>
      <xdr:rowOff>43814</xdr:rowOff>
    </xdr:to>
    <xdr:cxnSp macro="">
      <xdr:nvCxnSpPr>
        <xdr:cNvPr id="870" name="直線コネクタ 869">
          <a:extLst>
            <a:ext uri="{FF2B5EF4-FFF2-40B4-BE49-F238E27FC236}">
              <a16:creationId xmlns:a16="http://schemas.microsoft.com/office/drawing/2014/main" id="{D355BDFF-CEA8-4D9F-895B-BAD101A82CA0}"/>
            </a:ext>
          </a:extLst>
        </xdr:cNvPr>
        <xdr:cNvCxnSpPr/>
      </xdr:nvCxnSpPr>
      <xdr:spPr>
        <a:xfrm>
          <a:off x="13703300" y="178327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84455</xdr:rowOff>
    </xdr:from>
    <xdr:to>
      <xdr:col>67</xdr:col>
      <xdr:colOff>101600</xdr:colOff>
      <xdr:row>104</xdr:row>
      <xdr:rowOff>14605</xdr:rowOff>
    </xdr:to>
    <xdr:sp macro="" textlink="">
      <xdr:nvSpPr>
        <xdr:cNvPr id="871" name="楕円 870">
          <a:extLst>
            <a:ext uri="{FF2B5EF4-FFF2-40B4-BE49-F238E27FC236}">
              <a16:creationId xmlns:a16="http://schemas.microsoft.com/office/drawing/2014/main" id="{57BE758E-5BA4-4BEF-B25B-5A4B65CA74B4}"/>
            </a:ext>
          </a:extLst>
        </xdr:cNvPr>
        <xdr:cNvSpPr/>
      </xdr:nvSpPr>
      <xdr:spPr>
        <a:xfrm>
          <a:off x="1276350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135255</xdr:rowOff>
    </xdr:from>
    <xdr:to>
      <xdr:col>71</xdr:col>
      <xdr:colOff>177800</xdr:colOff>
      <xdr:row>104</xdr:row>
      <xdr:rowOff>1905</xdr:rowOff>
    </xdr:to>
    <xdr:cxnSp macro="">
      <xdr:nvCxnSpPr>
        <xdr:cNvPr id="872" name="直線コネクタ 871">
          <a:extLst>
            <a:ext uri="{FF2B5EF4-FFF2-40B4-BE49-F238E27FC236}">
              <a16:creationId xmlns:a16="http://schemas.microsoft.com/office/drawing/2014/main" id="{6DC4C70A-5D8E-4573-BDF2-08ACE22A66D9}"/>
            </a:ext>
          </a:extLst>
        </xdr:cNvPr>
        <xdr:cNvCxnSpPr/>
      </xdr:nvCxnSpPr>
      <xdr:spPr>
        <a:xfrm>
          <a:off x="12814300" y="177946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2C8742E0-657A-4018-9DED-276F75E2F371}"/>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F0D28E29-F78D-4C08-BE7D-6C405349B577}"/>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BCE9C1C2-263F-4F04-91FF-8B4C07552EDE}"/>
            </a:ext>
          </a:extLst>
        </xdr:cNvPr>
        <xdr:cNvSpPr txBox="1"/>
      </xdr:nvSpPr>
      <xdr:spPr>
        <a:xfrm>
          <a:off x="13500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F4F34747-BBAC-43F9-A1B6-5A25B3AEE2E7}"/>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125747</xdr:rowOff>
    </xdr:from>
    <xdr:ext cx="405111" cy="259045"/>
    <xdr:sp macro="" textlink="">
      <xdr:nvSpPr>
        <xdr:cNvPr id="877" name="n_1mainValue【庁舎】&#10;有形固定資産減価償却率">
          <a:extLst>
            <a:ext uri="{FF2B5EF4-FFF2-40B4-BE49-F238E27FC236}">
              <a16:creationId xmlns:a16="http://schemas.microsoft.com/office/drawing/2014/main" id="{1A234F9D-2F45-417E-A376-9DDF7142B6E4}"/>
            </a:ext>
          </a:extLst>
        </xdr:cNvPr>
        <xdr:cNvSpPr txBox="1"/>
      </xdr:nvSpPr>
      <xdr:spPr>
        <a:xfrm>
          <a:off x="15266044" y="1795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85741</xdr:rowOff>
    </xdr:from>
    <xdr:ext cx="405111" cy="259045"/>
    <xdr:sp macro="" textlink="">
      <xdr:nvSpPr>
        <xdr:cNvPr id="878" name="n_2mainValue【庁舎】&#10;有形固定資産減価償却率">
          <a:extLst>
            <a:ext uri="{FF2B5EF4-FFF2-40B4-BE49-F238E27FC236}">
              <a16:creationId xmlns:a16="http://schemas.microsoft.com/office/drawing/2014/main" id="{35DE33A9-1D3B-4C74-9078-620784533728}"/>
            </a:ext>
          </a:extLst>
        </xdr:cNvPr>
        <xdr:cNvSpPr txBox="1"/>
      </xdr:nvSpPr>
      <xdr:spPr>
        <a:xfrm>
          <a:off x="14389744" y="1791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43832</xdr:rowOff>
    </xdr:from>
    <xdr:ext cx="405111" cy="259045"/>
    <xdr:sp macro="" textlink="">
      <xdr:nvSpPr>
        <xdr:cNvPr id="879" name="n_3mainValue【庁舎】&#10;有形固定資産減価償却率">
          <a:extLst>
            <a:ext uri="{FF2B5EF4-FFF2-40B4-BE49-F238E27FC236}">
              <a16:creationId xmlns:a16="http://schemas.microsoft.com/office/drawing/2014/main" id="{08E0A8CD-741B-4F42-A28A-F8CF959475F0}"/>
            </a:ext>
          </a:extLst>
        </xdr:cNvPr>
        <xdr:cNvSpPr txBox="1"/>
      </xdr:nvSpPr>
      <xdr:spPr>
        <a:xfrm>
          <a:off x="13500744" y="178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5732</xdr:rowOff>
    </xdr:from>
    <xdr:ext cx="405111" cy="259045"/>
    <xdr:sp macro="" textlink="">
      <xdr:nvSpPr>
        <xdr:cNvPr id="880" name="n_4mainValue【庁舎】&#10;有形固定資産減価償却率">
          <a:extLst>
            <a:ext uri="{FF2B5EF4-FFF2-40B4-BE49-F238E27FC236}">
              <a16:creationId xmlns:a16="http://schemas.microsoft.com/office/drawing/2014/main" id="{CF00C43C-AE98-49D1-8E7B-BD1ECE942ADA}"/>
            </a:ext>
          </a:extLst>
        </xdr:cNvPr>
        <xdr:cNvSpPr txBox="1"/>
      </xdr:nvSpPr>
      <xdr:spPr>
        <a:xfrm>
          <a:off x="12611744" y="178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4E72FEDC-056C-42AA-97E8-C25A8907163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04DFE1AD-F8AF-4C7D-AAA5-1541DF67770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D8297A03-2877-47EA-807F-AADC6EBD06A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D8EA2C04-792C-4F2B-AA1B-C74C11C9B97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6FF4AE25-A0BC-41D5-8116-256809707BF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3B576DC4-DD85-4FE1-B30D-C197EC65808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9EF04542-D80C-4C21-84A4-0EEE200CB57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25EB34B6-DFE9-4F24-93A8-5DB0331D544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E00DB1F9-370B-4E86-A3C6-C4636B0D4CA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C91AB691-3064-4C7E-AEE6-8DB1B75992E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63D4C43B-0C5E-43A7-A3C9-4F5C7A4DC9C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559559C7-8DA9-49A5-8EE1-5726A3758E9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D3CD60AD-E82F-41C4-B005-0F119A9D295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21AB65BA-A66F-43B2-ABB9-C968F190060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89DAAA87-05A6-43BA-B2BE-C6F0525636B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DAE31F62-DF59-45E6-BDA2-557046BAC1B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A75E6711-6683-4573-913F-27BE673BC29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91126AD0-8ED5-4034-836A-CBDFC71637C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0491B2AB-BDE4-4B4D-BFB2-00E7AFD47A6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B9771C3B-344E-4467-BDF3-FA05CB5EF40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B319986D-C61E-43DA-94CD-3CCC21D05F2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BBDBFA68-4490-4FCA-8FB1-9E1CB12F153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5194F36E-2FEC-49A5-B82B-55C6A84036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BFC6372A-C20D-48F7-9353-BE08B67B91A3}"/>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46FFDC30-9E52-46F8-99F4-B4469CA631D8}"/>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6BE96B67-2CF3-4874-884F-196757F4596B}"/>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2DAB3BD2-08EE-47EE-AC05-173D624FAB70}"/>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76C9DEA3-D122-41DA-992B-3621367B92BF}"/>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C9B4C512-5BD2-4734-9414-1701D726DA35}"/>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B466AD0F-4B82-434D-8A25-E6AF3DE474D5}"/>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26D3855B-7FFD-4F13-96D8-018042AFC596}"/>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455E62E4-5279-44F8-9DC0-E856EB20274A}"/>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F438DA89-0930-43E3-A53C-059456D94A53}"/>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EE1C9FA7-ABCB-4C31-A2F2-7575F9A8895E}"/>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59C74800-D294-4ADF-A7FC-6D9A4F82A1F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B82E5F7D-663A-445C-8D3F-2D2ED6C90ED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BF594986-7CCF-4B80-A258-67C853E5762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6323E8D3-7BFD-474D-90C1-EE2858AC903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E4686EA6-3769-4622-916C-FD64873B6CD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147320</xdr:rowOff>
    </xdr:from>
    <xdr:to>
      <xdr:col>116</xdr:col>
      <xdr:colOff>114300</xdr:colOff>
      <xdr:row>106</xdr:row>
      <xdr:rowOff>77470</xdr:rowOff>
    </xdr:to>
    <xdr:sp macro="" textlink="">
      <xdr:nvSpPr>
        <xdr:cNvPr id="920" name="楕円 919">
          <a:extLst>
            <a:ext uri="{FF2B5EF4-FFF2-40B4-BE49-F238E27FC236}">
              <a16:creationId xmlns:a16="http://schemas.microsoft.com/office/drawing/2014/main" id="{3C3A0B05-2316-4D74-88C0-C27774F0371A}"/>
            </a:ext>
          </a:extLst>
        </xdr:cNvPr>
        <xdr:cNvSpPr/>
      </xdr:nvSpPr>
      <xdr:spPr>
        <a:xfrm>
          <a:off x="221107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125747</xdr:rowOff>
    </xdr:from>
    <xdr:ext cx="469744" cy="259045"/>
    <xdr:sp macro="" textlink="">
      <xdr:nvSpPr>
        <xdr:cNvPr id="921" name="【庁舎】&#10;一人当たり面積該当値テキスト">
          <a:extLst>
            <a:ext uri="{FF2B5EF4-FFF2-40B4-BE49-F238E27FC236}">
              <a16:creationId xmlns:a16="http://schemas.microsoft.com/office/drawing/2014/main" id="{5DBE515A-7594-4491-8A98-AB5D58EF9A01}"/>
            </a:ext>
          </a:extLst>
        </xdr:cNvPr>
        <xdr:cNvSpPr txBox="1"/>
      </xdr:nvSpPr>
      <xdr:spPr>
        <a:xfrm>
          <a:off x="2219960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151130</xdr:rowOff>
    </xdr:from>
    <xdr:to>
      <xdr:col>112</xdr:col>
      <xdr:colOff>38100</xdr:colOff>
      <xdr:row>106</xdr:row>
      <xdr:rowOff>81280</xdr:rowOff>
    </xdr:to>
    <xdr:sp macro="" textlink="">
      <xdr:nvSpPr>
        <xdr:cNvPr id="922" name="楕円 921">
          <a:extLst>
            <a:ext uri="{FF2B5EF4-FFF2-40B4-BE49-F238E27FC236}">
              <a16:creationId xmlns:a16="http://schemas.microsoft.com/office/drawing/2014/main" id="{E2E31BB0-C927-4CB5-AC3F-8328BC23C3BD}"/>
            </a:ext>
          </a:extLst>
        </xdr:cNvPr>
        <xdr:cNvSpPr/>
      </xdr:nvSpPr>
      <xdr:spPr>
        <a:xfrm>
          <a:off x="2127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26670</xdr:rowOff>
    </xdr:from>
    <xdr:to>
      <xdr:col>116</xdr:col>
      <xdr:colOff>63500</xdr:colOff>
      <xdr:row>106</xdr:row>
      <xdr:rowOff>30480</xdr:rowOff>
    </xdr:to>
    <xdr:cxnSp macro="">
      <xdr:nvCxnSpPr>
        <xdr:cNvPr id="923" name="直線コネクタ 922">
          <a:extLst>
            <a:ext uri="{FF2B5EF4-FFF2-40B4-BE49-F238E27FC236}">
              <a16:creationId xmlns:a16="http://schemas.microsoft.com/office/drawing/2014/main" id="{211CFE81-4AC2-40A0-845C-D75F68E37501}"/>
            </a:ext>
          </a:extLst>
        </xdr:cNvPr>
        <xdr:cNvCxnSpPr/>
      </xdr:nvCxnSpPr>
      <xdr:spPr>
        <a:xfrm flipV="1">
          <a:off x="21323300" y="182003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151130</xdr:rowOff>
    </xdr:from>
    <xdr:to>
      <xdr:col>107</xdr:col>
      <xdr:colOff>101600</xdr:colOff>
      <xdr:row>106</xdr:row>
      <xdr:rowOff>81280</xdr:rowOff>
    </xdr:to>
    <xdr:sp macro="" textlink="">
      <xdr:nvSpPr>
        <xdr:cNvPr id="924" name="楕円 923">
          <a:extLst>
            <a:ext uri="{FF2B5EF4-FFF2-40B4-BE49-F238E27FC236}">
              <a16:creationId xmlns:a16="http://schemas.microsoft.com/office/drawing/2014/main" id="{13BD1D41-6EF1-4402-9556-763AF431FD96}"/>
            </a:ext>
          </a:extLst>
        </xdr:cNvPr>
        <xdr:cNvSpPr/>
      </xdr:nvSpPr>
      <xdr:spPr>
        <a:xfrm>
          <a:off x="20383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30480</xdr:rowOff>
    </xdr:from>
    <xdr:to>
      <xdr:col>111</xdr:col>
      <xdr:colOff>177800</xdr:colOff>
      <xdr:row>106</xdr:row>
      <xdr:rowOff>30480</xdr:rowOff>
    </xdr:to>
    <xdr:cxnSp macro="">
      <xdr:nvCxnSpPr>
        <xdr:cNvPr id="925" name="直線コネクタ 924">
          <a:extLst>
            <a:ext uri="{FF2B5EF4-FFF2-40B4-BE49-F238E27FC236}">
              <a16:creationId xmlns:a16="http://schemas.microsoft.com/office/drawing/2014/main" id="{EC659828-E0D3-4667-8DB6-15D4166F12A3}"/>
            </a:ext>
          </a:extLst>
        </xdr:cNvPr>
        <xdr:cNvCxnSpPr/>
      </xdr:nvCxnSpPr>
      <xdr:spPr>
        <a:xfrm>
          <a:off x="20434300" y="1820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26" name="楕円 925">
          <a:extLst>
            <a:ext uri="{FF2B5EF4-FFF2-40B4-BE49-F238E27FC236}">
              <a16:creationId xmlns:a16="http://schemas.microsoft.com/office/drawing/2014/main" id="{7A7DB3E2-D93A-42E5-89B8-C88978FE6AE2}"/>
            </a:ext>
          </a:extLst>
        </xdr:cNvPr>
        <xdr:cNvSpPr/>
      </xdr:nvSpPr>
      <xdr:spPr>
        <a:xfrm>
          <a:off x="19494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30480</xdr:rowOff>
    </xdr:from>
    <xdr:to>
      <xdr:col>107</xdr:col>
      <xdr:colOff>50800</xdr:colOff>
      <xdr:row>106</xdr:row>
      <xdr:rowOff>30480</xdr:rowOff>
    </xdr:to>
    <xdr:cxnSp macro="">
      <xdr:nvCxnSpPr>
        <xdr:cNvPr id="927" name="直線コネクタ 926">
          <a:extLst>
            <a:ext uri="{FF2B5EF4-FFF2-40B4-BE49-F238E27FC236}">
              <a16:creationId xmlns:a16="http://schemas.microsoft.com/office/drawing/2014/main" id="{F6E87E47-AF0B-4404-86F4-053A585D3BFD}"/>
            </a:ext>
          </a:extLst>
        </xdr:cNvPr>
        <xdr:cNvCxnSpPr/>
      </xdr:nvCxnSpPr>
      <xdr:spPr>
        <a:xfrm>
          <a:off x="19545300" y="1820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151130</xdr:rowOff>
    </xdr:from>
    <xdr:to>
      <xdr:col>98</xdr:col>
      <xdr:colOff>38100</xdr:colOff>
      <xdr:row>106</xdr:row>
      <xdr:rowOff>81280</xdr:rowOff>
    </xdr:to>
    <xdr:sp macro="" textlink="">
      <xdr:nvSpPr>
        <xdr:cNvPr id="928" name="楕円 927">
          <a:extLst>
            <a:ext uri="{FF2B5EF4-FFF2-40B4-BE49-F238E27FC236}">
              <a16:creationId xmlns:a16="http://schemas.microsoft.com/office/drawing/2014/main" id="{1CA18060-B155-4B68-B3FA-05C3590D1C28}"/>
            </a:ext>
          </a:extLst>
        </xdr:cNvPr>
        <xdr:cNvSpPr/>
      </xdr:nvSpPr>
      <xdr:spPr>
        <a:xfrm>
          <a:off x="18605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30480</xdr:rowOff>
    </xdr:from>
    <xdr:to>
      <xdr:col>102</xdr:col>
      <xdr:colOff>114300</xdr:colOff>
      <xdr:row>106</xdr:row>
      <xdr:rowOff>30480</xdr:rowOff>
    </xdr:to>
    <xdr:cxnSp macro="">
      <xdr:nvCxnSpPr>
        <xdr:cNvPr id="929" name="直線コネクタ 928">
          <a:extLst>
            <a:ext uri="{FF2B5EF4-FFF2-40B4-BE49-F238E27FC236}">
              <a16:creationId xmlns:a16="http://schemas.microsoft.com/office/drawing/2014/main" id="{0A1B9C68-8B24-469D-BFF0-386FC244463F}"/>
            </a:ext>
          </a:extLst>
        </xdr:cNvPr>
        <xdr:cNvCxnSpPr/>
      </xdr:nvCxnSpPr>
      <xdr:spPr>
        <a:xfrm>
          <a:off x="18656300" y="1820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590AB8E3-1BF1-45E5-8211-AE5D1992109A}"/>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8A665BDE-901D-429C-B50E-B27937684EAD}"/>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D0F9965A-FC95-4402-BC3F-25B1ECAC8792}"/>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2CEBB343-C91B-4163-A12F-C50847367E56}"/>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72407</xdr:rowOff>
    </xdr:from>
    <xdr:ext cx="469744" cy="259045"/>
    <xdr:sp macro="" textlink="">
      <xdr:nvSpPr>
        <xdr:cNvPr id="934" name="n_1mainValue【庁舎】&#10;一人当たり面積">
          <a:extLst>
            <a:ext uri="{FF2B5EF4-FFF2-40B4-BE49-F238E27FC236}">
              <a16:creationId xmlns:a16="http://schemas.microsoft.com/office/drawing/2014/main" id="{C1513268-577A-4D23-B489-6CDCF18E65B0}"/>
            </a:ext>
          </a:extLst>
        </xdr:cNvPr>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72407</xdr:rowOff>
    </xdr:from>
    <xdr:ext cx="469744" cy="259045"/>
    <xdr:sp macro="" textlink="">
      <xdr:nvSpPr>
        <xdr:cNvPr id="935" name="n_2mainValue【庁舎】&#10;一人当たり面積">
          <a:extLst>
            <a:ext uri="{FF2B5EF4-FFF2-40B4-BE49-F238E27FC236}">
              <a16:creationId xmlns:a16="http://schemas.microsoft.com/office/drawing/2014/main" id="{F189B797-EF09-47DB-907F-AC6C45CE3A37}"/>
            </a:ext>
          </a:extLst>
        </xdr:cNvPr>
        <xdr:cNvSpPr txBox="1"/>
      </xdr:nvSpPr>
      <xdr:spPr>
        <a:xfrm>
          <a:off x="20199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936" name="n_3mainValue【庁舎】&#10;一人当たり面積">
          <a:extLst>
            <a:ext uri="{FF2B5EF4-FFF2-40B4-BE49-F238E27FC236}">
              <a16:creationId xmlns:a16="http://schemas.microsoft.com/office/drawing/2014/main" id="{2D84E7A4-7F21-436E-8F7D-8FE3629154D3}"/>
            </a:ext>
          </a:extLst>
        </xdr:cNvPr>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72407</xdr:rowOff>
    </xdr:from>
    <xdr:ext cx="469744" cy="259045"/>
    <xdr:sp macro="" textlink="">
      <xdr:nvSpPr>
        <xdr:cNvPr id="937" name="n_4mainValue【庁舎】&#10;一人当たり面積">
          <a:extLst>
            <a:ext uri="{FF2B5EF4-FFF2-40B4-BE49-F238E27FC236}">
              <a16:creationId xmlns:a16="http://schemas.microsoft.com/office/drawing/2014/main" id="{D97F8EB4-86B7-477C-87AF-B87DFE2BE4BF}"/>
            </a:ext>
          </a:extLst>
        </xdr:cNvPr>
        <xdr:cNvSpPr txBox="1"/>
      </xdr:nvSpPr>
      <xdr:spPr>
        <a:xfrm>
          <a:off x="18421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CDE44143-E989-4F08-8BDC-EC18E726201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1612677F-0BCC-4B02-A7F5-4F5F314DB95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8A801D38-9B7B-4F05-BE17-8B4D441102B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比較して、有形固定資産減価償却率が特に高くなっているのは市民会館であり、低くなっているのは消防施設である。その理由として、市民会館については、一部施設の建築年が古いためであり、今後、計画等に基づき、長寿命化や建替等の検討を適正に進めていく。消防施設については、平成１２年度に消防局庁舎を新築移転したことや平成１４年度に西消防署を新設、平成２７年度に都市型捜索救助活動訓練施設を南消防署に新設したことなどが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304257873</v>
      </c>
      <c r="BO4" s="384"/>
      <c r="BP4" s="384"/>
      <c r="BQ4" s="384"/>
      <c r="BR4" s="384"/>
      <c r="BS4" s="384"/>
      <c r="BT4" s="384"/>
      <c r="BU4" s="385"/>
      <c r="BV4" s="383">
        <v>299966413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4.5999999999999996</v>
      </c>
      <c r="CU4" s="390"/>
      <c r="CV4" s="390"/>
      <c r="CW4" s="390"/>
      <c r="CX4" s="390"/>
      <c r="CY4" s="390"/>
      <c r="CZ4" s="390"/>
      <c r="DA4" s="391"/>
      <c r="DB4" s="389">
        <v>3.9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294080066</v>
      </c>
      <c r="BO5" s="421"/>
      <c r="BP5" s="421"/>
      <c r="BQ5" s="421"/>
      <c r="BR5" s="421"/>
      <c r="BS5" s="421"/>
      <c r="BT5" s="421"/>
      <c r="BU5" s="422"/>
      <c r="BV5" s="420">
        <v>292057100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92.9</v>
      </c>
      <c r="CU5" s="418"/>
      <c r="CV5" s="418"/>
      <c r="CW5" s="418"/>
      <c r="CX5" s="418"/>
      <c r="CY5" s="418"/>
      <c r="CZ5" s="418"/>
      <c r="DA5" s="419"/>
      <c r="DB5" s="417">
        <v>92.7</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10177807</v>
      </c>
      <c r="BO6" s="421"/>
      <c r="BP6" s="421"/>
      <c r="BQ6" s="421"/>
      <c r="BR6" s="421"/>
      <c r="BS6" s="421"/>
      <c r="BT6" s="421"/>
      <c r="BU6" s="422"/>
      <c r="BV6" s="420">
        <v>7909313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93.9</v>
      </c>
      <c r="CU6" s="458"/>
      <c r="CV6" s="458"/>
      <c r="CW6" s="458"/>
      <c r="CX6" s="458"/>
      <c r="CY6" s="458"/>
      <c r="CZ6" s="458"/>
      <c r="DA6" s="459"/>
      <c r="DB6" s="457">
        <v>94.9</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3552446</v>
      </c>
      <c r="BO7" s="421"/>
      <c r="BP7" s="421"/>
      <c r="BQ7" s="421"/>
      <c r="BR7" s="421"/>
      <c r="BS7" s="421"/>
      <c r="BT7" s="421"/>
      <c r="BU7" s="422"/>
      <c r="BV7" s="420">
        <v>2420761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143026778</v>
      </c>
      <c r="CU7" s="421"/>
      <c r="CV7" s="421"/>
      <c r="CW7" s="421"/>
      <c r="CX7" s="421"/>
      <c r="CY7" s="421"/>
      <c r="CZ7" s="421"/>
      <c r="DA7" s="422"/>
      <c r="DB7" s="420">
        <v>139392884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6625361</v>
      </c>
      <c r="BO8" s="421"/>
      <c r="BP8" s="421"/>
      <c r="BQ8" s="421"/>
      <c r="BR8" s="421"/>
      <c r="BS8" s="421"/>
      <c r="BT8" s="421"/>
      <c r="BU8" s="422"/>
      <c r="BV8" s="420">
        <v>5488552</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0.69</v>
      </c>
      <c r="CU8" s="461"/>
      <c r="CV8" s="461"/>
      <c r="CW8" s="461"/>
      <c r="CX8" s="461"/>
      <c r="CY8" s="461"/>
      <c r="CZ8" s="461"/>
      <c r="DA8" s="462"/>
      <c r="DB8" s="460">
        <v>0.7</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593128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1136809</v>
      </c>
      <c r="BO9" s="421"/>
      <c r="BP9" s="421"/>
      <c r="BQ9" s="421"/>
      <c r="BR9" s="421"/>
      <c r="BS9" s="421"/>
      <c r="BT9" s="421"/>
      <c r="BU9" s="422"/>
      <c r="BV9" s="420">
        <v>-1366408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12.7</v>
      </c>
      <c r="CU9" s="418"/>
      <c r="CV9" s="418"/>
      <c r="CW9" s="418"/>
      <c r="CX9" s="418"/>
      <c r="CY9" s="418"/>
      <c r="CZ9" s="418"/>
      <c r="DA9" s="419"/>
      <c r="DB9" s="417">
        <v>13.2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599814</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1005516</v>
      </c>
      <c r="BO10" s="421"/>
      <c r="BP10" s="421"/>
      <c r="BQ10" s="421"/>
      <c r="BR10" s="421"/>
      <c r="BS10" s="421"/>
      <c r="BT10" s="421"/>
      <c r="BU10" s="422"/>
      <c r="BV10" s="420">
        <v>1500931</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63"/>
      <c r="B12" s="480" t="s">
        <v>122</v>
      </c>
      <c r="C12" s="481"/>
      <c r="D12" s="481"/>
      <c r="E12" s="481"/>
      <c r="F12" s="481"/>
      <c r="G12" s="481"/>
      <c r="H12" s="481"/>
      <c r="I12" s="481"/>
      <c r="J12" s="481"/>
      <c r="K12" s="482"/>
      <c r="L12" s="489" t="s">
        <v>123</v>
      </c>
      <c r="M12" s="490"/>
      <c r="N12" s="490"/>
      <c r="O12" s="490"/>
      <c r="P12" s="490"/>
      <c r="Q12" s="491"/>
      <c r="R12" s="492">
        <v>591263</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1123338</v>
      </c>
      <c r="BO12" s="421"/>
      <c r="BP12" s="421"/>
      <c r="BQ12" s="421"/>
      <c r="BR12" s="421"/>
      <c r="BS12" s="421"/>
      <c r="BT12" s="421"/>
      <c r="BU12" s="422"/>
      <c r="BV12" s="420">
        <v>2417128</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129</v>
      </c>
      <c r="N13" s="512"/>
      <c r="O13" s="512"/>
      <c r="P13" s="512"/>
      <c r="Q13" s="513"/>
      <c r="R13" s="504">
        <v>586312</v>
      </c>
      <c r="S13" s="505"/>
      <c r="T13" s="505"/>
      <c r="U13" s="505"/>
      <c r="V13" s="506"/>
      <c r="W13" s="436" t="s">
        <v>130</v>
      </c>
      <c r="X13" s="437"/>
      <c r="Y13" s="437"/>
      <c r="Z13" s="437"/>
      <c r="AA13" s="437"/>
      <c r="AB13" s="427"/>
      <c r="AC13" s="471">
        <v>3302</v>
      </c>
      <c r="AD13" s="472"/>
      <c r="AE13" s="472"/>
      <c r="AF13" s="472"/>
      <c r="AG13" s="514"/>
      <c r="AH13" s="471">
        <v>3598</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1018987</v>
      </c>
      <c r="BO13" s="421"/>
      <c r="BP13" s="421"/>
      <c r="BQ13" s="421"/>
      <c r="BR13" s="421"/>
      <c r="BS13" s="421"/>
      <c r="BT13" s="421"/>
      <c r="BU13" s="422"/>
      <c r="BV13" s="420">
        <v>-2282605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4.5</v>
      </c>
      <c r="CU13" s="418"/>
      <c r="CV13" s="418"/>
      <c r="CW13" s="418"/>
      <c r="CX13" s="418"/>
      <c r="CY13" s="418"/>
      <c r="CZ13" s="418"/>
      <c r="DA13" s="419"/>
      <c r="DB13" s="417">
        <v>4.7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595042</v>
      </c>
      <c r="S14" s="505"/>
      <c r="T14" s="505"/>
      <c r="U14" s="505"/>
      <c r="V14" s="506"/>
      <c r="W14" s="410"/>
      <c r="X14" s="411"/>
      <c r="Y14" s="411"/>
      <c r="Z14" s="411"/>
      <c r="AA14" s="411"/>
      <c r="AB14" s="400"/>
      <c r="AC14" s="507">
        <v>1.3</v>
      </c>
      <c r="AD14" s="508"/>
      <c r="AE14" s="508"/>
      <c r="AF14" s="508"/>
      <c r="AG14" s="509"/>
      <c r="AH14" s="507">
        <v>1.4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39.9</v>
      </c>
      <c r="CU14" s="519"/>
      <c r="CV14" s="519"/>
      <c r="CW14" s="519"/>
      <c r="CX14" s="519"/>
      <c r="CY14" s="519"/>
      <c r="CZ14" s="519"/>
      <c r="DA14" s="520"/>
      <c r="DB14" s="518">
        <v>32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129</v>
      </c>
      <c r="N15" s="512"/>
      <c r="O15" s="512"/>
      <c r="P15" s="512"/>
      <c r="Q15" s="513"/>
      <c r="R15" s="504">
        <v>590729</v>
      </c>
      <c r="S15" s="505"/>
      <c r="T15" s="505"/>
      <c r="U15" s="505"/>
      <c r="V15" s="506"/>
      <c r="W15" s="436" t="s">
        <v>137</v>
      </c>
      <c r="X15" s="437"/>
      <c r="Y15" s="437"/>
      <c r="Z15" s="437"/>
      <c r="AA15" s="437"/>
      <c r="AB15" s="427"/>
      <c r="AC15" s="471">
        <v>38986</v>
      </c>
      <c r="AD15" s="472"/>
      <c r="AE15" s="472"/>
      <c r="AF15" s="472"/>
      <c r="AG15" s="514"/>
      <c r="AH15" s="471">
        <v>40046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80048859</v>
      </c>
      <c r="BO15" s="384"/>
      <c r="BP15" s="384"/>
      <c r="BQ15" s="384"/>
      <c r="BR15" s="384"/>
      <c r="BS15" s="384"/>
      <c r="BT15" s="384"/>
      <c r="BU15" s="385"/>
      <c r="BV15" s="383">
        <v>79632482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14.8</v>
      </c>
      <c r="AD16" s="508"/>
      <c r="AE16" s="508"/>
      <c r="AF16" s="508"/>
      <c r="AG16" s="509"/>
      <c r="AH16" s="507">
        <v>15.4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119479727</v>
      </c>
      <c r="BO16" s="421"/>
      <c r="BP16" s="421"/>
      <c r="BQ16" s="421"/>
      <c r="BR16" s="421"/>
      <c r="BS16" s="421"/>
      <c r="BT16" s="421"/>
      <c r="BU16" s="422"/>
      <c r="BV16" s="420">
        <v>114178052</v>
      </c>
      <c r="BW16" s="421"/>
      <c r="BX16" s="421"/>
      <c r="BY16" s="421"/>
      <c r="BZ16" s="421"/>
      <c r="CA16" s="421"/>
      <c r="CB16" s="421"/>
      <c r="CC16" s="422"/>
      <c r="CD16" s="172"/>
      <c r="CE16" s="534" t="s">
        <v>143</v>
      </c>
      <c r="CF16" s="534"/>
      <c r="CG16" s="534"/>
      <c r="CH16" s="534"/>
      <c r="CI16" s="534"/>
      <c r="CJ16" s="534"/>
      <c r="CK16" s="534"/>
      <c r="CL16" s="534"/>
      <c r="CM16" s="534"/>
      <c r="CN16" s="534"/>
      <c r="CO16" s="534"/>
      <c r="CP16" s="534"/>
      <c r="CQ16" s="534"/>
      <c r="CR16" s="534"/>
      <c r="CS16" s="535"/>
      <c r="CT16" s="417">
        <v>0.8</v>
      </c>
      <c r="CU16" s="418"/>
      <c r="CV16" s="418"/>
      <c r="CW16" s="418"/>
      <c r="CX16" s="418"/>
      <c r="CY16" s="418"/>
      <c r="CZ16" s="418"/>
      <c r="DA16" s="419"/>
      <c r="DB16" s="417" t="s">
        <v>121</v>
      </c>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144</v>
      </c>
      <c r="N17" s="532"/>
      <c r="O17" s="532"/>
      <c r="P17" s="532"/>
      <c r="Q17" s="533"/>
      <c r="R17" s="526" t="s">
        <v>145</v>
      </c>
      <c r="S17" s="527"/>
      <c r="T17" s="527"/>
      <c r="U17" s="527"/>
      <c r="V17" s="528"/>
      <c r="W17" s="436" t="s">
        <v>146</v>
      </c>
      <c r="X17" s="437"/>
      <c r="Y17" s="437"/>
      <c r="Z17" s="437"/>
      <c r="AA17" s="437"/>
      <c r="AB17" s="427"/>
      <c r="AC17" s="471">
        <v>221555</v>
      </c>
      <c r="AD17" s="472"/>
      <c r="AE17" s="472"/>
      <c r="AF17" s="472"/>
      <c r="AG17" s="514"/>
      <c r="AH17" s="471">
        <v>216355</v>
      </c>
      <c r="AI17" s="472"/>
      <c r="AJ17" s="472"/>
      <c r="AK17" s="472"/>
      <c r="AL17" s="473"/>
      <c r="AM17" s="449"/>
      <c r="AN17" s="450"/>
      <c r="AO17" s="450"/>
      <c r="AP17" s="450"/>
      <c r="AQ17" s="450"/>
      <c r="AR17" s="450"/>
      <c r="AS17" s="450"/>
      <c r="AT17" s="451"/>
      <c r="AU17" s="452"/>
      <c r="AV17" s="453"/>
      <c r="AW17" s="453"/>
      <c r="AX17" s="453"/>
      <c r="AY17" s="454" t="s">
        <v>147</v>
      </c>
      <c r="AZ17" s="455"/>
      <c r="BA17" s="455"/>
      <c r="BB17" s="455"/>
      <c r="BC17" s="455"/>
      <c r="BD17" s="455"/>
      <c r="BE17" s="455"/>
      <c r="BF17" s="455"/>
      <c r="BG17" s="455"/>
      <c r="BH17" s="455"/>
      <c r="BI17" s="455"/>
      <c r="BJ17" s="455"/>
      <c r="BK17" s="455"/>
      <c r="BL17" s="455"/>
      <c r="BM17" s="456"/>
      <c r="BN17" s="420">
        <v>101946536</v>
      </c>
      <c r="BO17" s="421"/>
      <c r="BP17" s="421"/>
      <c r="BQ17" s="421"/>
      <c r="BR17" s="421"/>
      <c r="BS17" s="421"/>
      <c r="BT17" s="421"/>
      <c r="BU17" s="422"/>
      <c r="BV17" s="420">
        <v>101279713</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148</v>
      </c>
      <c r="C18" s="463"/>
      <c r="D18" s="463"/>
      <c r="E18" s="543"/>
      <c r="F18" s="543"/>
      <c r="G18" s="543"/>
      <c r="H18" s="543"/>
      <c r="I18" s="543"/>
      <c r="J18" s="543"/>
      <c r="K18" s="543"/>
      <c r="L18" s="544">
        <v>547.61</v>
      </c>
      <c r="M18" s="544"/>
      <c r="N18" s="544"/>
      <c r="O18" s="544"/>
      <c r="P18" s="544"/>
      <c r="Q18" s="544"/>
      <c r="R18" s="545"/>
      <c r="S18" s="545"/>
      <c r="T18" s="545"/>
      <c r="U18" s="545"/>
      <c r="V18" s="546"/>
      <c r="W18" s="438"/>
      <c r="X18" s="439"/>
      <c r="Y18" s="439"/>
      <c r="Z18" s="439"/>
      <c r="AA18" s="439"/>
      <c r="AB18" s="430"/>
      <c r="AC18" s="547">
        <v>84</v>
      </c>
      <c r="AD18" s="548"/>
      <c r="AE18" s="548"/>
      <c r="AF18" s="548"/>
      <c r="AG18" s="549"/>
      <c r="AH18" s="547">
        <v>83.2</v>
      </c>
      <c r="AI18" s="548"/>
      <c r="AJ18" s="548"/>
      <c r="AK18" s="548"/>
      <c r="AL18" s="550"/>
      <c r="AM18" s="449"/>
      <c r="AN18" s="450"/>
      <c r="AO18" s="450"/>
      <c r="AP18" s="450"/>
      <c r="AQ18" s="450"/>
      <c r="AR18" s="450"/>
      <c r="AS18" s="450"/>
      <c r="AT18" s="451"/>
      <c r="AU18" s="452"/>
      <c r="AV18" s="453"/>
      <c r="AW18" s="453"/>
      <c r="AX18" s="453"/>
      <c r="AY18" s="454" t="s">
        <v>149</v>
      </c>
      <c r="AZ18" s="455"/>
      <c r="BA18" s="455"/>
      <c r="BB18" s="455"/>
      <c r="BC18" s="455"/>
      <c r="BD18" s="455"/>
      <c r="BE18" s="455"/>
      <c r="BF18" s="455"/>
      <c r="BG18" s="455"/>
      <c r="BH18" s="455"/>
      <c r="BI18" s="455"/>
      <c r="BJ18" s="455"/>
      <c r="BK18" s="455"/>
      <c r="BL18" s="455"/>
      <c r="BM18" s="456"/>
      <c r="BN18" s="420">
        <v>137117983</v>
      </c>
      <c r="BO18" s="421"/>
      <c r="BP18" s="421"/>
      <c r="BQ18" s="421"/>
      <c r="BR18" s="421"/>
      <c r="BS18" s="421"/>
      <c r="BT18" s="421"/>
      <c r="BU18" s="422"/>
      <c r="BV18" s="420">
        <v>130920417</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150</v>
      </c>
      <c r="C19" s="463"/>
      <c r="D19" s="463"/>
      <c r="E19" s="543"/>
      <c r="F19" s="543"/>
      <c r="G19" s="543"/>
      <c r="H19" s="543"/>
      <c r="I19" s="543"/>
      <c r="J19" s="543"/>
      <c r="K19" s="543"/>
      <c r="L19" s="551">
        <v>1083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151</v>
      </c>
      <c r="AZ19" s="455"/>
      <c r="BA19" s="455"/>
      <c r="BB19" s="455"/>
      <c r="BC19" s="455"/>
      <c r="BD19" s="455"/>
      <c r="BE19" s="455"/>
      <c r="BF19" s="455"/>
      <c r="BG19" s="455"/>
      <c r="BH19" s="455"/>
      <c r="BI19" s="455"/>
      <c r="BJ19" s="455"/>
      <c r="BK19" s="455"/>
      <c r="BL19" s="455"/>
      <c r="BM19" s="456"/>
      <c r="BN19" s="420">
        <v>189144191</v>
      </c>
      <c r="BO19" s="421"/>
      <c r="BP19" s="421"/>
      <c r="BQ19" s="421"/>
      <c r="BR19" s="421"/>
      <c r="BS19" s="421"/>
      <c r="BT19" s="421"/>
      <c r="BU19" s="422"/>
      <c r="BV19" s="420">
        <v>186722067</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152</v>
      </c>
      <c r="C20" s="463"/>
      <c r="D20" s="463"/>
      <c r="E20" s="543"/>
      <c r="F20" s="543"/>
      <c r="G20" s="543"/>
      <c r="H20" s="543"/>
      <c r="I20" s="543"/>
      <c r="J20" s="543"/>
      <c r="K20" s="543"/>
      <c r="L20" s="551">
        <v>279644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153</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154</v>
      </c>
      <c r="C22" s="564"/>
      <c r="D22" s="565"/>
      <c r="E22" s="432" t="s">
        <v>1</v>
      </c>
      <c r="F22" s="437"/>
      <c r="G22" s="437"/>
      <c r="H22" s="437"/>
      <c r="I22" s="437"/>
      <c r="J22" s="437"/>
      <c r="K22" s="427"/>
      <c r="L22" s="432" t="s">
        <v>155</v>
      </c>
      <c r="M22" s="437"/>
      <c r="N22" s="437"/>
      <c r="O22" s="437"/>
      <c r="P22" s="427"/>
      <c r="Q22" s="595" t="s">
        <v>156</v>
      </c>
      <c r="R22" s="596"/>
      <c r="S22" s="596"/>
      <c r="T22" s="596"/>
      <c r="U22" s="596"/>
      <c r="V22" s="597"/>
      <c r="W22" s="563" t="s">
        <v>157</v>
      </c>
      <c r="X22" s="564"/>
      <c r="Y22" s="565"/>
      <c r="Z22" s="432" t="s">
        <v>1</v>
      </c>
      <c r="AA22" s="437"/>
      <c r="AB22" s="437"/>
      <c r="AC22" s="437"/>
      <c r="AD22" s="437"/>
      <c r="AE22" s="437"/>
      <c r="AF22" s="437"/>
      <c r="AG22" s="427"/>
      <c r="AH22" s="601" t="s">
        <v>158</v>
      </c>
      <c r="AI22" s="437"/>
      <c r="AJ22" s="437"/>
      <c r="AK22" s="437"/>
      <c r="AL22" s="427"/>
      <c r="AM22" s="601" t="s">
        <v>159</v>
      </c>
      <c r="AN22" s="602"/>
      <c r="AO22" s="602"/>
      <c r="AP22" s="602"/>
      <c r="AQ22" s="602"/>
      <c r="AR22" s="603"/>
      <c r="AS22" s="595" t="s">
        <v>156</v>
      </c>
      <c r="AT22" s="596"/>
      <c r="AU22" s="596"/>
      <c r="AV22" s="596"/>
      <c r="AW22" s="596"/>
      <c r="AX22" s="607"/>
      <c r="AY22" s="380" t="s">
        <v>160</v>
      </c>
      <c r="AZ22" s="381"/>
      <c r="BA22" s="381"/>
      <c r="BB22" s="381"/>
      <c r="BC22" s="381"/>
      <c r="BD22" s="381"/>
      <c r="BE22" s="381"/>
      <c r="BF22" s="381"/>
      <c r="BG22" s="381"/>
      <c r="BH22" s="381"/>
      <c r="BI22" s="381"/>
      <c r="BJ22" s="381"/>
      <c r="BK22" s="381"/>
      <c r="BL22" s="381"/>
      <c r="BM22" s="382"/>
      <c r="BN22" s="383">
        <v>237878946</v>
      </c>
      <c r="BO22" s="384"/>
      <c r="BP22" s="384"/>
      <c r="BQ22" s="384"/>
      <c r="BR22" s="384"/>
      <c r="BS22" s="384"/>
      <c r="BT22" s="384"/>
      <c r="BU22" s="385"/>
      <c r="BV22" s="383">
        <v>247093752</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161</v>
      </c>
      <c r="AZ23" s="455"/>
      <c r="BA23" s="455"/>
      <c r="BB23" s="455"/>
      <c r="BC23" s="455"/>
      <c r="BD23" s="455"/>
      <c r="BE23" s="455"/>
      <c r="BF23" s="455"/>
      <c r="BG23" s="455"/>
      <c r="BH23" s="455"/>
      <c r="BI23" s="455"/>
      <c r="BJ23" s="455"/>
      <c r="BK23" s="455"/>
      <c r="BL23" s="455"/>
      <c r="BM23" s="456"/>
      <c r="BN23" s="420">
        <v>166866205</v>
      </c>
      <c r="BO23" s="421"/>
      <c r="BP23" s="421"/>
      <c r="BQ23" s="421"/>
      <c r="BR23" s="421"/>
      <c r="BS23" s="421"/>
      <c r="BT23" s="421"/>
      <c r="BU23" s="422"/>
      <c r="BV23" s="420">
        <v>173103393</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162</v>
      </c>
      <c r="F24" s="450"/>
      <c r="G24" s="450"/>
      <c r="H24" s="450"/>
      <c r="I24" s="450"/>
      <c r="J24" s="450"/>
      <c r="K24" s="451"/>
      <c r="L24" s="471">
        <v>1</v>
      </c>
      <c r="M24" s="472"/>
      <c r="N24" s="472"/>
      <c r="O24" s="472"/>
      <c r="P24" s="514"/>
      <c r="Q24" s="471">
        <v>11540</v>
      </c>
      <c r="R24" s="472"/>
      <c r="S24" s="472"/>
      <c r="T24" s="472"/>
      <c r="U24" s="472"/>
      <c r="V24" s="514"/>
      <c r="W24" s="566"/>
      <c r="X24" s="567"/>
      <c r="Y24" s="568"/>
      <c r="Z24" s="470" t="s">
        <v>163</v>
      </c>
      <c r="AA24" s="450"/>
      <c r="AB24" s="450"/>
      <c r="AC24" s="450"/>
      <c r="AD24" s="450"/>
      <c r="AE24" s="450"/>
      <c r="AF24" s="450"/>
      <c r="AG24" s="451"/>
      <c r="AH24" s="471">
        <v>3649</v>
      </c>
      <c r="AI24" s="472"/>
      <c r="AJ24" s="472"/>
      <c r="AK24" s="472"/>
      <c r="AL24" s="514"/>
      <c r="AM24" s="471">
        <v>11669502</v>
      </c>
      <c r="AN24" s="472"/>
      <c r="AO24" s="472"/>
      <c r="AP24" s="472"/>
      <c r="AQ24" s="472"/>
      <c r="AR24" s="514"/>
      <c r="AS24" s="471">
        <v>3198</v>
      </c>
      <c r="AT24" s="472"/>
      <c r="AU24" s="472"/>
      <c r="AV24" s="472"/>
      <c r="AW24" s="472"/>
      <c r="AX24" s="473"/>
      <c r="AY24" s="536" t="s">
        <v>164</v>
      </c>
      <c r="AZ24" s="537"/>
      <c r="BA24" s="537"/>
      <c r="BB24" s="537"/>
      <c r="BC24" s="537"/>
      <c r="BD24" s="537"/>
      <c r="BE24" s="537"/>
      <c r="BF24" s="537"/>
      <c r="BG24" s="537"/>
      <c r="BH24" s="537"/>
      <c r="BI24" s="537"/>
      <c r="BJ24" s="537"/>
      <c r="BK24" s="537"/>
      <c r="BL24" s="537"/>
      <c r="BM24" s="538"/>
      <c r="BN24" s="420">
        <v>147992932</v>
      </c>
      <c r="BO24" s="421"/>
      <c r="BP24" s="421"/>
      <c r="BQ24" s="421"/>
      <c r="BR24" s="421"/>
      <c r="BS24" s="421"/>
      <c r="BT24" s="421"/>
      <c r="BU24" s="422"/>
      <c r="BV24" s="420">
        <v>149788290</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165</v>
      </c>
      <c r="F25" s="450"/>
      <c r="G25" s="450"/>
      <c r="H25" s="450"/>
      <c r="I25" s="450"/>
      <c r="J25" s="450"/>
      <c r="K25" s="451"/>
      <c r="L25" s="471">
        <v>2</v>
      </c>
      <c r="M25" s="472"/>
      <c r="N25" s="472"/>
      <c r="O25" s="472"/>
      <c r="P25" s="514"/>
      <c r="Q25" s="471">
        <v>9310</v>
      </c>
      <c r="R25" s="472"/>
      <c r="S25" s="472"/>
      <c r="T25" s="472"/>
      <c r="U25" s="472"/>
      <c r="V25" s="514"/>
      <c r="W25" s="566"/>
      <c r="X25" s="567"/>
      <c r="Y25" s="568"/>
      <c r="Z25" s="470" t="s">
        <v>166</v>
      </c>
      <c r="AA25" s="450"/>
      <c r="AB25" s="450"/>
      <c r="AC25" s="450"/>
      <c r="AD25" s="450"/>
      <c r="AE25" s="450"/>
      <c r="AF25" s="450"/>
      <c r="AG25" s="451"/>
      <c r="AH25" s="471">
        <v>540</v>
      </c>
      <c r="AI25" s="472"/>
      <c r="AJ25" s="472"/>
      <c r="AK25" s="472"/>
      <c r="AL25" s="514"/>
      <c r="AM25" s="471">
        <v>1693440</v>
      </c>
      <c r="AN25" s="472"/>
      <c r="AO25" s="472"/>
      <c r="AP25" s="472"/>
      <c r="AQ25" s="472"/>
      <c r="AR25" s="514"/>
      <c r="AS25" s="471">
        <v>3136</v>
      </c>
      <c r="AT25" s="472"/>
      <c r="AU25" s="472"/>
      <c r="AV25" s="472"/>
      <c r="AW25" s="472"/>
      <c r="AX25" s="473"/>
      <c r="AY25" s="380" t="s">
        <v>167</v>
      </c>
      <c r="AZ25" s="381"/>
      <c r="BA25" s="381"/>
      <c r="BB25" s="381"/>
      <c r="BC25" s="381"/>
      <c r="BD25" s="381"/>
      <c r="BE25" s="381"/>
      <c r="BF25" s="381"/>
      <c r="BG25" s="381"/>
      <c r="BH25" s="381"/>
      <c r="BI25" s="381"/>
      <c r="BJ25" s="381"/>
      <c r="BK25" s="381"/>
      <c r="BL25" s="381"/>
      <c r="BM25" s="382"/>
      <c r="BN25" s="383">
        <v>41371290</v>
      </c>
      <c r="BO25" s="384"/>
      <c r="BP25" s="384"/>
      <c r="BQ25" s="384"/>
      <c r="BR25" s="384"/>
      <c r="BS25" s="384"/>
      <c r="BT25" s="384"/>
      <c r="BU25" s="385"/>
      <c r="BV25" s="383">
        <v>47711304</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168</v>
      </c>
      <c r="F26" s="450"/>
      <c r="G26" s="450"/>
      <c r="H26" s="450"/>
      <c r="I26" s="450"/>
      <c r="J26" s="450"/>
      <c r="K26" s="451"/>
      <c r="L26" s="471">
        <v>1</v>
      </c>
      <c r="M26" s="472"/>
      <c r="N26" s="472"/>
      <c r="O26" s="472"/>
      <c r="P26" s="514"/>
      <c r="Q26" s="471">
        <v>8130</v>
      </c>
      <c r="R26" s="472"/>
      <c r="S26" s="472"/>
      <c r="T26" s="472"/>
      <c r="U26" s="472"/>
      <c r="V26" s="514"/>
      <c r="W26" s="566"/>
      <c r="X26" s="567"/>
      <c r="Y26" s="568"/>
      <c r="Z26" s="470" t="s">
        <v>169</v>
      </c>
      <c r="AA26" s="572"/>
      <c r="AB26" s="572"/>
      <c r="AC26" s="572"/>
      <c r="AD26" s="572"/>
      <c r="AE26" s="572"/>
      <c r="AF26" s="572"/>
      <c r="AG26" s="573"/>
      <c r="AH26" s="471">
        <v>424</v>
      </c>
      <c r="AI26" s="472"/>
      <c r="AJ26" s="472"/>
      <c r="AK26" s="472"/>
      <c r="AL26" s="514"/>
      <c r="AM26" s="471">
        <v>1458560</v>
      </c>
      <c r="AN26" s="472"/>
      <c r="AO26" s="472"/>
      <c r="AP26" s="472"/>
      <c r="AQ26" s="472"/>
      <c r="AR26" s="514"/>
      <c r="AS26" s="471">
        <v>3440</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7900</v>
      </c>
      <c r="R27" s="472"/>
      <c r="S27" s="472"/>
      <c r="T27" s="472"/>
      <c r="U27" s="472"/>
      <c r="V27" s="514"/>
      <c r="W27" s="566"/>
      <c r="X27" s="567"/>
      <c r="Y27" s="568"/>
      <c r="Z27" s="470" t="s">
        <v>172</v>
      </c>
      <c r="AA27" s="450"/>
      <c r="AB27" s="450"/>
      <c r="AC27" s="450"/>
      <c r="AD27" s="450"/>
      <c r="AE27" s="450"/>
      <c r="AF27" s="450"/>
      <c r="AG27" s="451"/>
      <c r="AH27" s="471">
        <v>247</v>
      </c>
      <c r="AI27" s="472"/>
      <c r="AJ27" s="472"/>
      <c r="AK27" s="472"/>
      <c r="AL27" s="514"/>
      <c r="AM27" s="471">
        <v>998214</v>
      </c>
      <c r="AN27" s="472"/>
      <c r="AO27" s="472"/>
      <c r="AP27" s="472"/>
      <c r="AQ27" s="472"/>
      <c r="AR27" s="514"/>
      <c r="AS27" s="471">
        <v>4041</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1070000</v>
      </c>
      <c r="BO27" s="540"/>
      <c r="BP27" s="540"/>
      <c r="BQ27" s="540"/>
      <c r="BR27" s="540"/>
      <c r="BS27" s="540"/>
      <c r="BT27" s="540"/>
      <c r="BU27" s="541"/>
      <c r="BV27" s="539">
        <v>1070000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7380</v>
      </c>
      <c r="R28" s="472"/>
      <c r="S28" s="472"/>
      <c r="T28" s="472"/>
      <c r="U28" s="472"/>
      <c r="V28" s="514"/>
      <c r="W28" s="566"/>
      <c r="X28" s="567"/>
      <c r="Y28" s="568"/>
      <c r="Z28" s="470" t="s">
        <v>175</v>
      </c>
      <c r="AA28" s="450"/>
      <c r="AB28" s="450"/>
      <c r="AC28" s="450"/>
      <c r="AD28" s="450"/>
      <c r="AE28" s="450"/>
      <c r="AF28" s="450"/>
      <c r="AG28" s="451"/>
      <c r="AH28" s="471">
        <v>7</v>
      </c>
      <c r="AI28" s="472"/>
      <c r="AJ28" s="472"/>
      <c r="AK28" s="472"/>
      <c r="AL28" s="514"/>
      <c r="AM28" s="471">
        <v>18599</v>
      </c>
      <c r="AN28" s="472"/>
      <c r="AO28" s="472"/>
      <c r="AP28" s="472"/>
      <c r="AQ28" s="472"/>
      <c r="AR28" s="514"/>
      <c r="AS28" s="471">
        <v>2657</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7946404</v>
      </c>
      <c r="BO28" s="384"/>
      <c r="BP28" s="384"/>
      <c r="BQ28" s="384"/>
      <c r="BR28" s="384"/>
      <c r="BS28" s="384"/>
      <c r="BT28" s="384"/>
      <c r="BU28" s="385"/>
      <c r="BV28" s="383">
        <v>8064226</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43</v>
      </c>
      <c r="M29" s="472"/>
      <c r="N29" s="472"/>
      <c r="O29" s="472"/>
      <c r="P29" s="514"/>
      <c r="Q29" s="471">
        <v>6860</v>
      </c>
      <c r="R29" s="472"/>
      <c r="S29" s="472"/>
      <c r="T29" s="472"/>
      <c r="U29" s="472"/>
      <c r="V29" s="514"/>
      <c r="W29" s="569"/>
      <c r="X29" s="570"/>
      <c r="Y29" s="571"/>
      <c r="Z29" s="470" t="s">
        <v>178</v>
      </c>
      <c r="AA29" s="450"/>
      <c r="AB29" s="450"/>
      <c r="AC29" s="450"/>
      <c r="AD29" s="450"/>
      <c r="AE29" s="450"/>
      <c r="AF29" s="450"/>
      <c r="AG29" s="451"/>
      <c r="AH29" s="471">
        <v>3903</v>
      </c>
      <c r="AI29" s="472"/>
      <c r="AJ29" s="472"/>
      <c r="AK29" s="472"/>
      <c r="AL29" s="514"/>
      <c r="AM29" s="471">
        <v>12686315</v>
      </c>
      <c r="AN29" s="472"/>
      <c r="AO29" s="472"/>
      <c r="AP29" s="472"/>
      <c r="AQ29" s="472"/>
      <c r="AR29" s="514"/>
      <c r="AS29" s="471">
        <v>3250</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10332503</v>
      </c>
      <c r="BO29" s="421"/>
      <c r="BP29" s="421"/>
      <c r="BQ29" s="421"/>
      <c r="BR29" s="421"/>
      <c r="BS29" s="421"/>
      <c r="BT29" s="421"/>
      <c r="BU29" s="422"/>
      <c r="BV29" s="420">
        <v>12500811</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99.4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16076778</v>
      </c>
      <c r="BO30" s="540"/>
      <c r="BP30" s="540"/>
      <c r="BQ30" s="540"/>
      <c r="BR30" s="540"/>
      <c r="BS30" s="540"/>
      <c r="BT30" s="540"/>
      <c r="BU30" s="541"/>
      <c r="BV30" s="539">
        <v>18702960</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187</v>
      </c>
      <c r="D33" s="444"/>
      <c r="E33" s="409" t="s">
        <v>188</v>
      </c>
      <c r="F33" s="409"/>
      <c r="G33" s="409"/>
      <c r="H33" s="409"/>
      <c r="I33" s="409"/>
      <c r="J33" s="409"/>
      <c r="K33" s="409"/>
      <c r="L33" s="409"/>
      <c r="M33" s="409"/>
      <c r="N33" s="409"/>
      <c r="O33" s="409"/>
      <c r="P33" s="409"/>
      <c r="Q33" s="409"/>
      <c r="R33" s="409"/>
      <c r="S33" s="409"/>
      <c r="T33" s="167"/>
      <c r="U33" s="444" t="s">
        <v>187</v>
      </c>
      <c r="V33" s="444"/>
      <c r="W33" s="409" t="s">
        <v>188</v>
      </c>
      <c r="X33" s="409"/>
      <c r="Y33" s="409"/>
      <c r="Z33" s="409"/>
      <c r="AA33" s="409"/>
      <c r="AB33" s="409"/>
      <c r="AC33" s="409"/>
      <c r="AD33" s="409"/>
      <c r="AE33" s="409"/>
      <c r="AF33" s="409"/>
      <c r="AG33" s="409"/>
      <c r="AH33" s="409"/>
      <c r="AI33" s="409"/>
      <c r="AJ33" s="409"/>
      <c r="AK33" s="409"/>
      <c r="AL33" s="167"/>
      <c r="AM33" s="444" t="s">
        <v>187</v>
      </c>
      <c r="AN33" s="444"/>
      <c r="AO33" s="409" t="s">
        <v>188</v>
      </c>
      <c r="AP33" s="409"/>
      <c r="AQ33" s="409"/>
      <c r="AR33" s="409"/>
      <c r="AS33" s="409"/>
      <c r="AT33" s="409"/>
      <c r="AU33" s="409"/>
      <c r="AV33" s="409"/>
      <c r="AW33" s="409"/>
      <c r="AX33" s="409"/>
      <c r="AY33" s="409"/>
      <c r="AZ33" s="409"/>
      <c r="BA33" s="409"/>
      <c r="BB33" s="409"/>
      <c r="BC33" s="409"/>
      <c r="BD33" s="173"/>
      <c r="BE33" s="409" t="s">
        <v>189</v>
      </c>
      <c r="BF33" s="409"/>
      <c r="BG33" s="409" t="s">
        <v>190</v>
      </c>
      <c r="BH33" s="409"/>
      <c r="BI33" s="409"/>
      <c r="BJ33" s="409"/>
      <c r="BK33" s="409"/>
      <c r="BL33" s="409"/>
      <c r="BM33" s="409"/>
      <c r="BN33" s="409"/>
      <c r="BO33" s="409"/>
      <c r="BP33" s="409"/>
      <c r="BQ33" s="409"/>
      <c r="BR33" s="409"/>
      <c r="BS33" s="409"/>
      <c r="BT33" s="409"/>
      <c r="BU33" s="409"/>
      <c r="BV33" s="173"/>
      <c r="BW33" s="444" t="s">
        <v>189</v>
      </c>
      <c r="BX33" s="444"/>
      <c r="BY33" s="409" t="s">
        <v>191</v>
      </c>
      <c r="BZ33" s="409"/>
      <c r="CA33" s="409"/>
      <c r="CB33" s="409"/>
      <c r="CC33" s="409"/>
      <c r="CD33" s="409"/>
      <c r="CE33" s="409"/>
      <c r="CF33" s="409"/>
      <c r="CG33" s="409"/>
      <c r="CH33" s="409"/>
      <c r="CI33" s="409"/>
      <c r="CJ33" s="409"/>
      <c r="CK33" s="409"/>
      <c r="CL33" s="409"/>
      <c r="CM33" s="409"/>
      <c r="CN33" s="167"/>
      <c r="CO33" s="444" t="s">
        <v>187</v>
      </c>
      <c r="CP33" s="444"/>
      <c r="CQ33" s="409" t="s">
        <v>192</v>
      </c>
      <c r="CR33" s="409"/>
      <c r="CS33" s="409"/>
      <c r="CT33" s="409"/>
      <c r="CU33" s="409"/>
      <c r="CV33" s="409"/>
      <c r="CW33" s="409"/>
      <c r="CX33" s="409"/>
      <c r="CY33" s="409"/>
      <c r="CZ33" s="409"/>
      <c r="DA33" s="409"/>
      <c r="DB33" s="409"/>
      <c r="DC33" s="409"/>
      <c r="DD33" s="409"/>
      <c r="DE33" s="409"/>
      <c r="DF33" s="167"/>
      <c r="DG33" s="609" t="s">
        <v>193</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5</v>
      </c>
      <c r="V34" s="610"/>
      <c r="W34" s="611" t="str">
        <f>IF('各会計、関係団体の財政状況及び健全化判断比率'!B28="","",'各会計、関係団体の財政状況及び健全化判断比率'!B28)</f>
        <v>鹿児島市国民健康保険事業特別会計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IF('各会計、関係団体の財政状況及び健全化判断比率'!B31="","",'各会計、関係団体の財政状況及び健全化判断比率'!B31)</f>
        <v>鹿児島市病院事業特別会計</v>
      </c>
      <c r="AP34" s="611"/>
      <c r="AQ34" s="611"/>
      <c r="AR34" s="611"/>
      <c r="AS34" s="611"/>
      <c r="AT34" s="611"/>
      <c r="AU34" s="611"/>
      <c r="AV34" s="611"/>
      <c r="AW34" s="611"/>
      <c r="AX34" s="611"/>
      <c r="AY34" s="611"/>
      <c r="AZ34" s="611"/>
      <c r="BA34" s="611"/>
      <c r="BB34" s="611"/>
      <c r="BC34" s="611"/>
      <c r="BD34" s="163"/>
      <c r="BE34" s="610">
        <f>IF(BG34="","",MAX(C34:D43,U34:V43,AM34:AN43)+1)</f>
        <v>14</v>
      </c>
      <c r="BF34" s="610"/>
      <c r="BG34" s="611" t="str">
        <f>IF('各会計、関係団体の財政状況及び健全化判断比率'!B37="","",'各会計、関係団体の財政状況及び健全化判断比率'!B37)</f>
        <v>鹿児島市中央卸売市場特別会計</v>
      </c>
      <c r="BH34" s="611"/>
      <c r="BI34" s="611"/>
      <c r="BJ34" s="611"/>
      <c r="BK34" s="611"/>
      <c r="BL34" s="611"/>
      <c r="BM34" s="611"/>
      <c r="BN34" s="611"/>
      <c r="BO34" s="611"/>
      <c r="BP34" s="611"/>
      <c r="BQ34" s="611"/>
      <c r="BR34" s="611"/>
      <c r="BS34" s="611"/>
      <c r="BT34" s="611"/>
      <c r="BU34" s="611"/>
      <c r="BV34" s="163"/>
      <c r="BW34" s="610">
        <f>IF(BY34="","",MAX(C34:D43,U34:V43,AM34:AN43,BE34:BF43)+1)</f>
        <v>16</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19</v>
      </c>
      <c r="CP34" s="610"/>
      <c r="CQ34" s="611" t="str">
        <f>IF('各会計、関係団体の財政状況及び健全化判断比率'!BS7="","",'各会計、関係団体の財政状況及び健全化判断比率'!BS7)</f>
        <v>公益財団法人鹿児島市環境サービス財団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鹿児島市土地区画整理事業清算特別会計</v>
      </c>
      <c r="F35" s="611"/>
      <c r="G35" s="611"/>
      <c r="H35" s="611"/>
      <c r="I35" s="611"/>
      <c r="J35" s="611"/>
      <c r="K35" s="611"/>
      <c r="L35" s="611"/>
      <c r="M35" s="611"/>
      <c r="N35" s="611"/>
      <c r="O35" s="611"/>
      <c r="P35" s="611"/>
      <c r="Q35" s="611"/>
      <c r="R35" s="611"/>
      <c r="S35" s="611"/>
      <c r="T35" s="163"/>
      <c r="U35" s="610">
        <f>IF(W35="","",U34+1)</f>
        <v>6</v>
      </c>
      <c r="V35" s="610"/>
      <c r="W35" s="611" t="str">
        <f>IF('各会計、関係団体の財政状況及び健全化判断比率'!B29="","",'各会計、関係団体の財政状況及び健全化判断比率'!B29)</f>
        <v>鹿児島市介護保険特別会計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IF('各会計、関係団体の財政状況及び健全化判断比率'!B32="","",'各会計、関係団体の財政状況及び健全化判断比率'!B32)</f>
        <v>鹿児島市交通事業特別会計</v>
      </c>
      <c r="AP35" s="611"/>
      <c r="AQ35" s="611"/>
      <c r="AR35" s="611"/>
      <c r="AS35" s="611"/>
      <c r="AT35" s="611"/>
      <c r="AU35" s="611"/>
      <c r="AV35" s="611"/>
      <c r="AW35" s="611"/>
      <c r="AX35" s="611"/>
      <c r="AY35" s="611"/>
      <c r="AZ35" s="611"/>
      <c r="BA35" s="611"/>
      <c r="BB35" s="611"/>
      <c r="BC35" s="611"/>
      <c r="BD35" s="163"/>
      <c r="BE35" s="610">
        <f t="shared" ref="BE35:BE43" si="1">IF(BG35="","",BE34+1)</f>
        <v>15</v>
      </c>
      <c r="BF35" s="610"/>
      <c r="BG35" s="611" t="str">
        <f>IF('各会計、関係団体の財政状況及び健全化判断比率'!B38="","",'各会計、関係団体の財政状況及び健全化判断比率'!B38)</f>
        <v>鹿児島市桜島観光施設特別会計</v>
      </c>
      <c r="BH35" s="611"/>
      <c r="BI35" s="611"/>
      <c r="BJ35" s="611"/>
      <c r="BK35" s="611"/>
      <c r="BL35" s="611"/>
      <c r="BM35" s="611"/>
      <c r="BN35" s="611"/>
      <c r="BO35" s="611"/>
      <c r="BP35" s="611"/>
      <c r="BQ35" s="611"/>
      <c r="BR35" s="611"/>
      <c r="BS35" s="611"/>
      <c r="BT35" s="611"/>
      <c r="BU35" s="611"/>
      <c r="BV35" s="163"/>
      <c r="BW35" s="610">
        <f t="shared" ref="BW35:BW43" si="2">IF(BY35="","",BW34+1)</f>
        <v>17</v>
      </c>
      <c r="BX35" s="610"/>
      <c r="BY35" s="611" t="str">
        <f>IF('各会計、関係団体の財政状況及び健全化判断比率'!B69="","",'各会計、関係団体の財政状況及び健全化判断比率'!B69)</f>
        <v>鹿児島県後期高齢者医療広域連合（一般会計）</v>
      </c>
      <c r="BZ35" s="611"/>
      <c r="CA35" s="611"/>
      <c r="CB35" s="611"/>
      <c r="CC35" s="611"/>
      <c r="CD35" s="611"/>
      <c r="CE35" s="611"/>
      <c r="CF35" s="611"/>
      <c r="CG35" s="611"/>
      <c r="CH35" s="611"/>
      <c r="CI35" s="611"/>
      <c r="CJ35" s="611"/>
      <c r="CK35" s="611"/>
      <c r="CL35" s="611"/>
      <c r="CM35" s="611"/>
      <c r="CN35" s="163"/>
      <c r="CO35" s="610">
        <f t="shared" ref="CO35:CO43" si="3">IF(CQ35="","",CO34+1)</f>
        <v>20</v>
      </c>
      <c r="CP35" s="610"/>
      <c r="CQ35" s="611" t="str">
        <f>IF('各会計、関係団体の財政状況及び健全化判断比率'!BS8="","",'各会計、関係団体の財政状況及び健全化判断比率'!BS8)</f>
        <v>公益財団法人鹿児島まちづくり土地区画整理協会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f>IF(E36="","",C35+1)</f>
        <v>3</v>
      </c>
      <c r="D36" s="610"/>
      <c r="E36" s="611" t="str">
        <f>IF('各会計、関係団体の財政状況及び健全化判断比率'!B9="","",'各会計、関係団体の財政状況及び健全化判断比率'!B9)</f>
        <v>鹿児島市地域下水道事業特別会計</v>
      </c>
      <c r="F36" s="611"/>
      <c r="G36" s="611"/>
      <c r="H36" s="611"/>
      <c r="I36" s="611"/>
      <c r="J36" s="611"/>
      <c r="K36" s="611"/>
      <c r="L36" s="611"/>
      <c r="M36" s="611"/>
      <c r="N36" s="611"/>
      <c r="O36" s="611"/>
      <c r="P36" s="611"/>
      <c r="Q36" s="611"/>
      <c r="R36" s="611"/>
      <c r="S36" s="611"/>
      <c r="T36" s="163"/>
      <c r="U36" s="610">
        <f t="shared" ref="U36:U43" si="4">IF(W36="","",U35+1)</f>
        <v>7</v>
      </c>
      <c r="V36" s="610"/>
      <c r="W36" s="611" t="str">
        <f>IF('各会計、関係団体の財政状況及び健全化判断比率'!B30="","",'各会計、関係団体の財政状況及び健全化判断比率'!B30)</f>
        <v>鹿児島市後期高齢者医療特別会計</v>
      </c>
      <c r="X36" s="611"/>
      <c r="Y36" s="611"/>
      <c r="Z36" s="611"/>
      <c r="AA36" s="611"/>
      <c r="AB36" s="611"/>
      <c r="AC36" s="611"/>
      <c r="AD36" s="611"/>
      <c r="AE36" s="611"/>
      <c r="AF36" s="611"/>
      <c r="AG36" s="611"/>
      <c r="AH36" s="611"/>
      <c r="AI36" s="611"/>
      <c r="AJ36" s="611"/>
      <c r="AK36" s="611"/>
      <c r="AL36" s="163"/>
      <c r="AM36" s="610">
        <f t="shared" si="0"/>
        <v>10</v>
      </c>
      <c r="AN36" s="610"/>
      <c r="AO36" s="611" t="str">
        <f>IF('各会計、関係団体の財政状況及び健全化判断比率'!B33="","",'各会計、関係団体の財政状況及び健全化判断比率'!B33)</f>
        <v>鹿児島市水道事業特別会計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18</v>
      </c>
      <c r="BX36" s="610"/>
      <c r="BY36" s="611" t="str">
        <f>IF('各会計、関係団体の財政状況及び健全化判断比率'!B70="","",'各会計、関係団体の財政状況及び健全化判断比率'!B70)</f>
        <v>鹿児島県後期高齢者医療広域連合（特別会計）</v>
      </c>
      <c r="BZ36" s="611"/>
      <c r="CA36" s="611"/>
      <c r="CB36" s="611"/>
      <c r="CC36" s="611"/>
      <c r="CD36" s="611"/>
      <c r="CE36" s="611"/>
      <c r="CF36" s="611"/>
      <c r="CG36" s="611"/>
      <c r="CH36" s="611"/>
      <c r="CI36" s="611"/>
      <c r="CJ36" s="611"/>
      <c r="CK36" s="611"/>
      <c r="CL36" s="611"/>
      <c r="CM36" s="611"/>
      <c r="CN36" s="163"/>
      <c r="CO36" s="610">
        <f t="shared" si="3"/>
        <v>21</v>
      </c>
      <c r="CP36" s="610"/>
      <c r="CQ36" s="611" t="str">
        <f>IF('各会計、関係団体の財政状況及び健全化判断比率'!BS9="","",'各会計、関係団体の財政状況及び健全化判断比率'!BS9)</f>
        <v>鹿児島市中小企業勤労者福祉サービスセンター</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f>IF(E37="","",C36+1)</f>
        <v>4</v>
      </c>
      <c r="D37" s="610"/>
      <c r="E37" s="611" t="str">
        <f>IF('各会計、関係団体の財政状況及び健全化判断比率'!B10="","",'各会計、関係団体の財政状況及び健全化判断比率'!B10)</f>
        <v>鹿児島市母子父子寡婦福祉資金貸付事業特別会計</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11</v>
      </c>
      <c r="AN37" s="610"/>
      <c r="AO37" s="611" t="str">
        <f>IF('各会計、関係団体の財政状況及び健全化判断比率'!B34="","",'各会計、関係団体の財政状況及び健全化判断比率'!B34)</f>
        <v>鹿児島市工業用水道事業特別会計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f t="shared" si="3"/>
        <v>22</v>
      </c>
      <c r="CP37" s="610"/>
      <c r="CQ37" s="611" t="str">
        <f>IF('各会計、関係団体の財政状況及び健全化判断比率'!BS10="","",'各会計、関係団体の財政状況及び健全化判断比率'!BS10)</f>
        <v>かごしま教育文化振興財団</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f t="shared" si="0"/>
        <v>12</v>
      </c>
      <c r="AN38" s="610"/>
      <c r="AO38" s="611" t="str">
        <f>IF('各会計、関係団体の財政状況及び健全化判断比率'!B35="","",'各会計、関係団体の財政状況及び健全化判断比率'!B35)</f>
        <v>鹿児島市公共下水道事業特別会計</v>
      </c>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f t="shared" si="3"/>
        <v>23</v>
      </c>
      <c r="CP38" s="610"/>
      <c r="CQ38" s="611" t="str">
        <f>IF('各会計、関係団体の財政状況及び健全化判断比率'!BS11="","",'各会計、関係団体の財政状況及び健全化判断比率'!BS11)</f>
        <v>鹿児島市水族館公社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f t="shared" si="0"/>
        <v>13</v>
      </c>
      <c r="AN39" s="610"/>
      <c r="AO39" s="611" t="str">
        <f>IF('各会計、関係団体の財政状況及び健全化判断比率'!B36="","",'各会計、関係団体の財政状況及び健全化判断比率'!B36)</f>
        <v>鹿児島市船舶事業特別会計</v>
      </c>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f t="shared" si="3"/>
        <v>24</v>
      </c>
      <c r="CP39" s="610"/>
      <c r="CQ39" s="611" t="str">
        <f>IF('各会計、関係団体の財政状況及び健全化判断比率'!BS12="","",'各会計、関係団体の財政状況及び健全化判断比率'!BS12)</f>
        <v>鹿児島中央地下駐車場</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f t="shared" si="3"/>
        <v>25</v>
      </c>
      <c r="CP40" s="610"/>
      <c r="CQ40" s="611" t="str">
        <f>IF('各会計、関係団体の財政状況及び健全化判断比率'!BS13="","",'各会計、関係団体の財政状況及び健全化判断比率'!BS13)</f>
        <v>公益財団法人西郷南洲顕彰会</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f t="shared" si="3"/>
        <v>26</v>
      </c>
      <c r="CP41" s="610"/>
      <c r="CQ41" s="611" t="str">
        <f>IF('各会計、関係団体の財政状況及び健全化判断比率'!BS14="","",'各会計、関係団体の財政状況及び健全化判断比率'!BS14)</f>
        <v>鹿児島観光コンベンション協会</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f t="shared" si="3"/>
        <v>27</v>
      </c>
      <c r="CP42" s="610"/>
      <c r="CQ42" s="611" t="str">
        <f>IF('各会計、関係団体の財政状況及び健全化判断比率'!BS15="","",'各会計、関係団体の財政状況及び健全化判断比率'!BS15)</f>
        <v>まちづくり鹿児島</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f t="shared" si="3"/>
        <v>28</v>
      </c>
      <c r="CP43" s="610"/>
      <c r="CQ43" s="611" t="str">
        <f>IF('各会計、関係団体の財政状況及び健全化判断比率'!BS16="","",'各会計、関係団体の財政状況及び健全化判断比率'!BS16)</f>
        <v>鹿児島市国際交流財団</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xYH/mGvMLd490ZPfNHyBVMd1+zhH2jCK42d6GLJEacKwN78dw4rBxHBoPp9xGWWViCwDl8UkhnYtYdSsikooAg==" saltValue="Y7JByihEKrJM+oESsMMf4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90522768</v>
      </c>
      <c r="S5" s="626"/>
      <c r="T5" s="626"/>
      <c r="U5" s="626"/>
      <c r="V5" s="626"/>
      <c r="W5" s="626"/>
      <c r="X5" s="626"/>
      <c r="Y5" s="627"/>
      <c r="Z5" s="628">
        <v>29.8</v>
      </c>
      <c r="AA5" s="628"/>
      <c r="AB5" s="628"/>
      <c r="AC5" s="628"/>
      <c r="AD5" s="629">
        <v>83042756</v>
      </c>
      <c r="AE5" s="629"/>
      <c r="AF5" s="629"/>
      <c r="AG5" s="629"/>
      <c r="AH5" s="629"/>
      <c r="AI5" s="629"/>
      <c r="AJ5" s="629"/>
      <c r="AK5" s="629"/>
      <c r="AL5" s="630">
        <v>56.9</v>
      </c>
      <c r="AM5" s="631"/>
      <c r="AN5" s="631"/>
      <c r="AO5" s="632"/>
      <c r="AP5" s="622" t="s">
        <v>217</v>
      </c>
      <c r="AQ5" s="623"/>
      <c r="AR5" s="623"/>
      <c r="AS5" s="623"/>
      <c r="AT5" s="623"/>
      <c r="AU5" s="623"/>
      <c r="AV5" s="623"/>
      <c r="AW5" s="623"/>
      <c r="AX5" s="623"/>
      <c r="AY5" s="623"/>
      <c r="AZ5" s="623"/>
      <c r="BA5" s="623"/>
      <c r="BB5" s="623"/>
      <c r="BC5" s="623"/>
      <c r="BD5" s="623"/>
      <c r="BE5" s="623"/>
      <c r="BF5" s="624"/>
      <c r="BG5" s="636">
        <v>80855991</v>
      </c>
      <c r="BH5" s="637"/>
      <c r="BI5" s="637"/>
      <c r="BJ5" s="637"/>
      <c r="BK5" s="637"/>
      <c r="BL5" s="637"/>
      <c r="BM5" s="637"/>
      <c r="BN5" s="638"/>
      <c r="BO5" s="639">
        <v>89.3</v>
      </c>
      <c r="BP5" s="639"/>
      <c r="BQ5" s="639"/>
      <c r="BR5" s="639"/>
      <c r="BS5" s="640">
        <v>1396851</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1803005</v>
      </c>
      <c r="S6" s="637"/>
      <c r="T6" s="637"/>
      <c r="U6" s="637"/>
      <c r="V6" s="637"/>
      <c r="W6" s="637"/>
      <c r="X6" s="637"/>
      <c r="Y6" s="638"/>
      <c r="Z6" s="639">
        <v>0.6</v>
      </c>
      <c r="AA6" s="639"/>
      <c r="AB6" s="639"/>
      <c r="AC6" s="639"/>
      <c r="AD6" s="640">
        <v>1803005</v>
      </c>
      <c r="AE6" s="640"/>
      <c r="AF6" s="640"/>
      <c r="AG6" s="640"/>
      <c r="AH6" s="640"/>
      <c r="AI6" s="640"/>
      <c r="AJ6" s="640"/>
      <c r="AK6" s="640"/>
      <c r="AL6" s="641">
        <v>1.2</v>
      </c>
      <c r="AM6" s="642"/>
      <c r="AN6" s="642"/>
      <c r="AO6" s="643"/>
      <c r="AP6" s="633" t="s">
        <v>222</v>
      </c>
      <c r="AQ6" s="634"/>
      <c r="AR6" s="634"/>
      <c r="AS6" s="634"/>
      <c r="AT6" s="634"/>
      <c r="AU6" s="634"/>
      <c r="AV6" s="634"/>
      <c r="AW6" s="634"/>
      <c r="AX6" s="634"/>
      <c r="AY6" s="634"/>
      <c r="AZ6" s="634"/>
      <c r="BA6" s="634"/>
      <c r="BB6" s="634"/>
      <c r="BC6" s="634"/>
      <c r="BD6" s="634"/>
      <c r="BE6" s="634"/>
      <c r="BF6" s="635"/>
      <c r="BG6" s="636">
        <v>80855991</v>
      </c>
      <c r="BH6" s="637"/>
      <c r="BI6" s="637"/>
      <c r="BJ6" s="637"/>
      <c r="BK6" s="637"/>
      <c r="BL6" s="637"/>
      <c r="BM6" s="637"/>
      <c r="BN6" s="638"/>
      <c r="BO6" s="639">
        <v>89.3</v>
      </c>
      <c r="BP6" s="639"/>
      <c r="BQ6" s="639"/>
      <c r="BR6" s="639"/>
      <c r="BS6" s="640">
        <v>1396851</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985320</v>
      </c>
      <c r="CS6" s="637"/>
      <c r="CT6" s="637"/>
      <c r="CU6" s="637"/>
      <c r="CV6" s="637"/>
      <c r="CW6" s="637"/>
      <c r="CX6" s="637"/>
      <c r="CY6" s="638"/>
      <c r="CZ6" s="630">
        <v>0.3</v>
      </c>
      <c r="DA6" s="631"/>
      <c r="DB6" s="631"/>
      <c r="DC6" s="647"/>
      <c r="DD6" s="645">
        <v>14520</v>
      </c>
      <c r="DE6" s="637"/>
      <c r="DF6" s="637"/>
      <c r="DG6" s="637"/>
      <c r="DH6" s="637"/>
      <c r="DI6" s="637"/>
      <c r="DJ6" s="637"/>
      <c r="DK6" s="637"/>
      <c r="DL6" s="637"/>
      <c r="DM6" s="637"/>
      <c r="DN6" s="637"/>
      <c r="DO6" s="637"/>
      <c r="DP6" s="638"/>
      <c r="DQ6" s="645">
        <v>982320</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33721</v>
      </c>
      <c r="S7" s="637"/>
      <c r="T7" s="637"/>
      <c r="U7" s="637"/>
      <c r="V7" s="637"/>
      <c r="W7" s="637"/>
      <c r="X7" s="637"/>
      <c r="Y7" s="638"/>
      <c r="Z7" s="639">
        <v>0</v>
      </c>
      <c r="AA7" s="639"/>
      <c r="AB7" s="639"/>
      <c r="AC7" s="639"/>
      <c r="AD7" s="640">
        <v>33721</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35582409</v>
      </c>
      <c r="BH7" s="637"/>
      <c r="BI7" s="637"/>
      <c r="BJ7" s="637"/>
      <c r="BK7" s="637"/>
      <c r="BL7" s="637"/>
      <c r="BM7" s="637"/>
      <c r="BN7" s="638"/>
      <c r="BO7" s="639">
        <v>39.299999999999997</v>
      </c>
      <c r="BP7" s="639"/>
      <c r="BQ7" s="639"/>
      <c r="BR7" s="639"/>
      <c r="BS7" s="640">
        <v>1396851</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24409503</v>
      </c>
      <c r="CS7" s="637"/>
      <c r="CT7" s="637"/>
      <c r="CU7" s="637"/>
      <c r="CV7" s="637"/>
      <c r="CW7" s="637"/>
      <c r="CX7" s="637"/>
      <c r="CY7" s="638"/>
      <c r="CZ7" s="639">
        <v>8.3000000000000007</v>
      </c>
      <c r="DA7" s="639"/>
      <c r="DB7" s="639"/>
      <c r="DC7" s="639"/>
      <c r="DD7" s="645">
        <v>401232</v>
      </c>
      <c r="DE7" s="637"/>
      <c r="DF7" s="637"/>
      <c r="DG7" s="637"/>
      <c r="DH7" s="637"/>
      <c r="DI7" s="637"/>
      <c r="DJ7" s="637"/>
      <c r="DK7" s="637"/>
      <c r="DL7" s="637"/>
      <c r="DM7" s="637"/>
      <c r="DN7" s="637"/>
      <c r="DO7" s="637"/>
      <c r="DP7" s="638"/>
      <c r="DQ7" s="645">
        <v>21180668</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385234</v>
      </c>
      <c r="S8" s="637"/>
      <c r="T8" s="637"/>
      <c r="U8" s="637"/>
      <c r="V8" s="637"/>
      <c r="W8" s="637"/>
      <c r="X8" s="637"/>
      <c r="Y8" s="638"/>
      <c r="Z8" s="639">
        <v>0.1</v>
      </c>
      <c r="AA8" s="639"/>
      <c r="AB8" s="639"/>
      <c r="AC8" s="639"/>
      <c r="AD8" s="640">
        <v>385234</v>
      </c>
      <c r="AE8" s="640"/>
      <c r="AF8" s="640"/>
      <c r="AG8" s="640"/>
      <c r="AH8" s="640"/>
      <c r="AI8" s="640"/>
      <c r="AJ8" s="640"/>
      <c r="AK8" s="640"/>
      <c r="AL8" s="641">
        <v>0.3</v>
      </c>
      <c r="AM8" s="642"/>
      <c r="AN8" s="642"/>
      <c r="AO8" s="643"/>
      <c r="AP8" s="633" t="s">
        <v>228</v>
      </c>
      <c r="AQ8" s="634"/>
      <c r="AR8" s="634"/>
      <c r="AS8" s="634"/>
      <c r="AT8" s="634"/>
      <c r="AU8" s="634"/>
      <c r="AV8" s="634"/>
      <c r="AW8" s="634"/>
      <c r="AX8" s="634"/>
      <c r="AY8" s="634"/>
      <c r="AZ8" s="634"/>
      <c r="BA8" s="634"/>
      <c r="BB8" s="634"/>
      <c r="BC8" s="634"/>
      <c r="BD8" s="634"/>
      <c r="BE8" s="634"/>
      <c r="BF8" s="635"/>
      <c r="BG8" s="636">
        <v>873871</v>
      </c>
      <c r="BH8" s="637"/>
      <c r="BI8" s="637"/>
      <c r="BJ8" s="637"/>
      <c r="BK8" s="637"/>
      <c r="BL8" s="637"/>
      <c r="BM8" s="637"/>
      <c r="BN8" s="638"/>
      <c r="BO8" s="639">
        <v>1</v>
      </c>
      <c r="BP8" s="639"/>
      <c r="BQ8" s="639"/>
      <c r="BR8" s="639"/>
      <c r="BS8" s="640" t="s">
        <v>121</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155630520</v>
      </c>
      <c r="CS8" s="637"/>
      <c r="CT8" s="637"/>
      <c r="CU8" s="637"/>
      <c r="CV8" s="637"/>
      <c r="CW8" s="637"/>
      <c r="CX8" s="637"/>
      <c r="CY8" s="638"/>
      <c r="CZ8" s="639">
        <v>52.9</v>
      </c>
      <c r="DA8" s="639"/>
      <c r="DB8" s="639"/>
      <c r="DC8" s="639"/>
      <c r="DD8" s="645">
        <v>458153</v>
      </c>
      <c r="DE8" s="637"/>
      <c r="DF8" s="637"/>
      <c r="DG8" s="637"/>
      <c r="DH8" s="637"/>
      <c r="DI8" s="637"/>
      <c r="DJ8" s="637"/>
      <c r="DK8" s="637"/>
      <c r="DL8" s="637"/>
      <c r="DM8" s="637"/>
      <c r="DN8" s="637"/>
      <c r="DO8" s="637"/>
      <c r="DP8" s="638"/>
      <c r="DQ8" s="645">
        <v>71283935</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537071</v>
      </c>
      <c r="S9" s="637"/>
      <c r="T9" s="637"/>
      <c r="U9" s="637"/>
      <c r="V9" s="637"/>
      <c r="W9" s="637"/>
      <c r="X9" s="637"/>
      <c r="Y9" s="638"/>
      <c r="Z9" s="639">
        <v>0.2</v>
      </c>
      <c r="AA9" s="639"/>
      <c r="AB9" s="639"/>
      <c r="AC9" s="639"/>
      <c r="AD9" s="640">
        <v>537071</v>
      </c>
      <c r="AE9" s="640"/>
      <c r="AF9" s="640"/>
      <c r="AG9" s="640"/>
      <c r="AH9" s="640"/>
      <c r="AI9" s="640"/>
      <c r="AJ9" s="640"/>
      <c r="AK9" s="640"/>
      <c r="AL9" s="641">
        <v>0.4</v>
      </c>
      <c r="AM9" s="642"/>
      <c r="AN9" s="642"/>
      <c r="AO9" s="643"/>
      <c r="AP9" s="633" t="s">
        <v>231</v>
      </c>
      <c r="AQ9" s="634"/>
      <c r="AR9" s="634"/>
      <c r="AS9" s="634"/>
      <c r="AT9" s="634"/>
      <c r="AU9" s="634"/>
      <c r="AV9" s="634"/>
      <c r="AW9" s="634"/>
      <c r="AX9" s="634"/>
      <c r="AY9" s="634"/>
      <c r="AZ9" s="634"/>
      <c r="BA9" s="634"/>
      <c r="BB9" s="634"/>
      <c r="BC9" s="634"/>
      <c r="BD9" s="634"/>
      <c r="BE9" s="634"/>
      <c r="BF9" s="635"/>
      <c r="BG9" s="636">
        <v>28032247</v>
      </c>
      <c r="BH9" s="637"/>
      <c r="BI9" s="637"/>
      <c r="BJ9" s="637"/>
      <c r="BK9" s="637"/>
      <c r="BL9" s="637"/>
      <c r="BM9" s="637"/>
      <c r="BN9" s="638"/>
      <c r="BO9" s="639">
        <v>31</v>
      </c>
      <c r="BP9" s="639"/>
      <c r="BQ9" s="639"/>
      <c r="BR9" s="639"/>
      <c r="BS9" s="640" t="s">
        <v>121</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22146584</v>
      </c>
      <c r="CS9" s="637"/>
      <c r="CT9" s="637"/>
      <c r="CU9" s="637"/>
      <c r="CV9" s="637"/>
      <c r="CW9" s="637"/>
      <c r="CX9" s="637"/>
      <c r="CY9" s="638"/>
      <c r="CZ9" s="639">
        <v>7.5</v>
      </c>
      <c r="DA9" s="639"/>
      <c r="DB9" s="639"/>
      <c r="DC9" s="639"/>
      <c r="DD9" s="645">
        <v>4625902</v>
      </c>
      <c r="DE9" s="637"/>
      <c r="DF9" s="637"/>
      <c r="DG9" s="637"/>
      <c r="DH9" s="637"/>
      <c r="DI9" s="637"/>
      <c r="DJ9" s="637"/>
      <c r="DK9" s="637"/>
      <c r="DL9" s="637"/>
      <c r="DM9" s="637"/>
      <c r="DN9" s="637"/>
      <c r="DO9" s="637"/>
      <c r="DP9" s="638"/>
      <c r="DQ9" s="645">
        <v>16250865</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1773282</v>
      </c>
      <c r="BH10" s="637"/>
      <c r="BI10" s="637"/>
      <c r="BJ10" s="637"/>
      <c r="BK10" s="637"/>
      <c r="BL10" s="637"/>
      <c r="BM10" s="637"/>
      <c r="BN10" s="638"/>
      <c r="BO10" s="639">
        <v>2</v>
      </c>
      <c r="BP10" s="639"/>
      <c r="BQ10" s="639"/>
      <c r="BR10" s="639"/>
      <c r="BS10" s="640" t="s">
        <v>121</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702070</v>
      </c>
      <c r="CS10" s="637"/>
      <c r="CT10" s="637"/>
      <c r="CU10" s="637"/>
      <c r="CV10" s="637"/>
      <c r="CW10" s="637"/>
      <c r="CX10" s="637"/>
      <c r="CY10" s="638"/>
      <c r="CZ10" s="639">
        <v>0.2</v>
      </c>
      <c r="DA10" s="639"/>
      <c r="DB10" s="639"/>
      <c r="DC10" s="639"/>
      <c r="DD10" s="645">
        <v>68949</v>
      </c>
      <c r="DE10" s="637"/>
      <c r="DF10" s="637"/>
      <c r="DG10" s="637"/>
      <c r="DH10" s="637"/>
      <c r="DI10" s="637"/>
      <c r="DJ10" s="637"/>
      <c r="DK10" s="637"/>
      <c r="DL10" s="637"/>
      <c r="DM10" s="637"/>
      <c r="DN10" s="637"/>
      <c r="DO10" s="637"/>
      <c r="DP10" s="638"/>
      <c r="DQ10" s="645">
        <v>636998</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15552333</v>
      </c>
      <c r="S11" s="637"/>
      <c r="T11" s="637"/>
      <c r="U11" s="637"/>
      <c r="V11" s="637"/>
      <c r="W11" s="637"/>
      <c r="X11" s="637"/>
      <c r="Y11" s="638"/>
      <c r="Z11" s="641">
        <v>5.0999999999999996</v>
      </c>
      <c r="AA11" s="642"/>
      <c r="AB11" s="642"/>
      <c r="AC11" s="648"/>
      <c r="AD11" s="645">
        <v>15552333</v>
      </c>
      <c r="AE11" s="637"/>
      <c r="AF11" s="637"/>
      <c r="AG11" s="637"/>
      <c r="AH11" s="637"/>
      <c r="AI11" s="637"/>
      <c r="AJ11" s="637"/>
      <c r="AK11" s="638"/>
      <c r="AL11" s="641">
        <v>10.7</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4903009</v>
      </c>
      <c r="BH11" s="637"/>
      <c r="BI11" s="637"/>
      <c r="BJ11" s="637"/>
      <c r="BK11" s="637"/>
      <c r="BL11" s="637"/>
      <c r="BM11" s="637"/>
      <c r="BN11" s="638"/>
      <c r="BO11" s="639">
        <v>5.4</v>
      </c>
      <c r="BP11" s="639"/>
      <c r="BQ11" s="639"/>
      <c r="BR11" s="639"/>
      <c r="BS11" s="640">
        <v>1396851</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2811826</v>
      </c>
      <c r="CS11" s="637"/>
      <c r="CT11" s="637"/>
      <c r="CU11" s="637"/>
      <c r="CV11" s="637"/>
      <c r="CW11" s="637"/>
      <c r="CX11" s="637"/>
      <c r="CY11" s="638"/>
      <c r="CZ11" s="639">
        <v>1</v>
      </c>
      <c r="DA11" s="639"/>
      <c r="DB11" s="639"/>
      <c r="DC11" s="639"/>
      <c r="DD11" s="645">
        <v>1039020</v>
      </c>
      <c r="DE11" s="637"/>
      <c r="DF11" s="637"/>
      <c r="DG11" s="637"/>
      <c r="DH11" s="637"/>
      <c r="DI11" s="637"/>
      <c r="DJ11" s="637"/>
      <c r="DK11" s="637"/>
      <c r="DL11" s="637"/>
      <c r="DM11" s="637"/>
      <c r="DN11" s="637"/>
      <c r="DO11" s="637"/>
      <c r="DP11" s="638"/>
      <c r="DQ11" s="645">
        <v>1954283</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v>52518</v>
      </c>
      <c r="S12" s="637"/>
      <c r="T12" s="637"/>
      <c r="U12" s="637"/>
      <c r="V12" s="637"/>
      <c r="W12" s="637"/>
      <c r="X12" s="637"/>
      <c r="Y12" s="638"/>
      <c r="Z12" s="639">
        <v>0</v>
      </c>
      <c r="AA12" s="639"/>
      <c r="AB12" s="639"/>
      <c r="AC12" s="639"/>
      <c r="AD12" s="640">
        <v>52518</v>
      </c>
      <c r="AE12" s="640"/>
      <c r="AF12" s="640"/>
      <c r="AG12" s="640"/>
      <c r="AH12" s="640"/>
      <c r="AI12" s="640"/>
      <c r="AJ12" s="640"/>
      <c r="AK12" s="640"/>
      <c r="AL12" s="641">
        <v>0</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39287905</v>
      </c>
      <c r="BH12" s="637"/>
      <c r="BI12" s="637"/>
      <c r="BJ12" s="637"/>
      <c r="BK12" s="637"/>
      <c r="BL12" s="637"/>
      <c r="BM12" s="637"/>
      <c r="BN12" s="638"/>
      <c r="BO12" s="639">
        <v>43.4</v>
      </c>
      <c r="BP12" s="639"/>
      <c r="BQ12" s="639"/>
      <c r="BR12" s="639"/>
      <c r="BS12" s="640" t="s">
        <v>121</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4069924</v>
      </c>
      <c r="CS12" s="637"/>
      <c r="CT12" s="637"/>
      <c r="CU12" s="637"/>
      <c r="CV12" s="637"/>
      <c r="CW12" s="637"/>
      <c r="CX12" s="637"/>
      <c r="CY12" s="638"/>
      <c r="CZ12" s="639">
        <v>1.4</v>
      </c>
      <c r="DA12" s="639"/>
      <c r="DB12" s="639"/>
      <c r="DC12" s="639"/>
      <c r="DD12" s="645">
        <v>348757</v>
      </c>
      <c r="DE12" s="637"/>
      <c r="DF12" s="637"/>
      <c r="DG12" s="637"/>
      <c r="DH12" s="637"/>
      <c r="DI12" s="637"/>
      <c r="DJ12" s="637"/>
      <c r="DK12" s="637"/>
      <c r="DL12" s="637"/>
      <c r="DM12" s="637"/>
      <c r="DN12" s="637"/>
      <c r="DO12" s="637"/>
      <c r="DP12" s="638"/>
      <c r="DQ12" s="645">
        <v>3402951</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38832058</v>
      </c>
      <c r="BH13" s="637"/>
      <c r="BI13" s="637"/>
      <c r="BJ13" s="637"/>
      <c r="BK13" s="637"/>
      <c r="BL13" s="637"/>
      <c r="BM13" s="637"/>
      <c r="BN13" s="638"/>
      <c r="BO13" s="639">
        <v>42.9</v>
      </c>
      <c r="BP13" s="639"/>
      <c r="BQ13" s="639"/>
      <c r="BR13" s="639"/>
      <c r="BS13" s="640" t="s">
        <v>121</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21481644</v>
      </c>
      <c r="CS13" s="637"/>
      <c r="CT13" s="637"/>
      <c r="CU13" s="637"/>
      <c r="CV13" s="637"/>
      <c r="CW13" s="637"/>
      <c r="CX13" s="637"/>
      <c r="CY13" s="638"/>
      <c r="CZ13" s="639">
        <v>7.3</v>
      </c>
      <c r="DA13" s="639"/>
      <c r="DB13" s="639"/>
      <c r="DC13" s="639"/>
      <c r="DD13" s="645">
        <v>12330584</v>
      </c>
      <c r="DE13" s="637"/>
      <c r="DF13" s="637"/>
      <c r="DG13" s="637"/>
      <c r="DH13" s="637"/>
      <c r="DI13" s="637"/>
      <c r="DJ13" s="637"/>
      <c r="DK13" s="637"/>
      <c r="DL13" s="637"/>
      <c r="DM13" s="637"/>
      <c r="DN13" s="637"/>
      <c r="DO13" s="637"/>
      <c r="DP13" s="638"/>
      <c r="DQ13" s="645">
        <v>11318340</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1901305</v>
      </c>
      <c r="BH14" s="637"/>
      <c r="BI14" s="637"/>
      <c r="BJ14" s="637"/>
      <c r="BK14" s="637"/>
      <c r="BL14" s="637"/>
      <c r="BM14" s="637"/>
      <c r="BN14" s="638"/>
      <c r="BO14" s="639">
        <v>2.1</v>
      </c>
      <c r="BP14" s="639"/>
      <c r="BQ14" s="639"/>
      <c r="BR14" s="639"/>
      <c r="BS14" s="640" t="s">
        <v>121</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6846810</v>
      </c>
      <c r="CS14" s="637"/>
      <c r="CT14" s="637"/>
      <c r="CU14" s="637"/>
      <c r="CV14" s="637"/>
      <c r="CW14" s="637"/>
      <c r="CX14" s="637"/>
      <c r="CY14" s="638"/>
      <c r="CZ14" s="639">
        <v>2.2999999999999998</v>
      </c>
      <c r="DA14" s="639"/>
      <c r="DB14" s="639"/>
      <c r="DC14" s="639"/>
      <c r="DD14" s="645">
        <v>944754</v>
      </c>
      <c r="DE14" s="637"/>
      <c r="DF14" s="637"/>
      <c r="DG14" s="637"/>
      <c r="DH14" s="637"/>
      <c r="DI14" s="637"/>
      <c r="DJ14" s="637"/>
      <c r="DK14" s="637"/>
      <c r="DL14" s="637"/>
      <c r="DM14" s="637"/>
      <c r="DN14" s="637"/>
      <c r="DO14" s="637"/>
      <c r="DP14" s="638"/>
      <c r="DQ14" s="645">
        <v>6189402</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118415</v>
      </c>
      <c r="S15" s="637"/>
      <c r="T15" s="637"/>
      <c r="U15" s="637"/>
      <c r="V15" s="637"/>
      <c r="W15" s="637"/>
      <c r="X15" s="637"/>
      <c r="Y15" s="638"/>
      <c r="Z15" s="639">
        <v>0</v>
      </c>
      <c r="AA15" s="639"/>
      <c r="AB15" s="639"/>
      <c r="AC15" s="639"/>
      <c r="AD15" s="640">
        <v>118415</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4084372</v>
      </c>
      <c r="BH15" s="637"/>
      <c r="BI15" s="637"/>
      <c r="BJ15" s="637"/>
      <c r="BK15" s="637"/>
      <c r="BL15" s="637"/>
      <c r="BM15" s="637"/>
      <c r="BN15" s="638"/>
      <c r="BO15" s="639">
        <v>4.5</v>
      </c>
      <c r="BP15" s="639"/>
      <c r="BQ15" s="639"/>
      <c r="BR15" s="639"/>
      <c r="BS15" s="640" t="s">
        <v>121</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28555220</v>
      </c>
      <c r="CS15" s="637"/>
      <c r="CT15" s="637"/>
      <c r="CU15" s="637"/>
      <c r="CV15" s="637"/>
      <c r="CW15" s="637"/>
      <c r="CX15" s="637"/>
      <c r="CY15" s="638"/>
      <c r="CZ15" s="639">
        <v>9.6999999999999993</v>
      </c>
      <c r="DA15" s="639"/>
      <c r="DB15" s="639"/>
      <c r="DC15" s="639"/>
      <c r="DD15" s="645">
        <v>9354430</v>
      </c>
      <c r="DE15" s="637"/>
      <c r="DF15" s="637"/>
      <c r="DG15" s="637"/>
      <c r="DH15" s="637"/>
      <c r="DI15" s="637"/>
      <c r="DJ15" s="637"/>
      <c r="DK15" s="637"/>
      <c r="DL15" s="637"/>
      <c r="DM15" s="637"/>
      <c r="DN15" s="637"/>
      <c r="DO15" s="637"/>
      <c r="DP15" s="638"/>
      <c r="DQ15" s="645">
        <v>19858916</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1178207</v>
      </c>
      <c r="S16" s="637"/>
      <c r="T16" s="637"/>
      <c r="U16" s="637"/>
      <c r="V16" s="637"/>
      <c r="W16" s="637"/>
      <c r="X16" s="637"/>
      <c r="Y16" s="638"/>
      <c r="Z16" s="639">
        <v>0.4</v>
      </c>
      <c r="AA16" s="639"/>
      <c r="AB16" s="639"/>
      <c r="AC16" s="639"/>
      <c r="AD16" s="640">
        <v>1178207</v>
      </c>
      <c r="AE16" s="640"/>
      <c r="AF16" s="640"/>
      <c r="AG16" s="640"/>
      <c r="AH16" s="640"/>
      <c r="AI16" s="640"/>
      <c r="AJ16" s="640"/>
      <c r="AK16" s="640"/>
      <c r="AL16" s="641">
        <v>0.8</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1027612</v>
      </c>
      <c r="CS16" s="637"/>
      <c r="CT16" s="637"/>
      <c r="CU16" s="637"/>
      <c r="CV16" s="637"/>
      <c r="CW16" s="637"/>
      <c r="CX16" s="637"/>
      <c r="CY16" s="638"/>
      <c r="CZ16" s="639">
        <v>0.3</v>
      </c>
      <c r="DA16" s="639"/>
      <c r="DB16" s="639"/>
      <c r="DC16" s="639"/>
      <c r="DD16" s="645" t="s">
        <v>121</v>
      </c>
      <c r="DE16" s="637"/>
      <c r="DF16" s="637"/>
      <c r="DG16" s="637"/>
      <c r="DH16" s="637"/>
      <c r="DI16" s="637"/>
      <c r="DJ16" s="637"/>
      <c r="DK16" s="637"/>
      <c r="DL16" s="637"/>
      <c r="DM16" s="637"/>
      <c r="DN16" s="637"/>
      <c r="DO16" s="637"/>
      <c r="DP16" s="638"/>
      <c r="DQ16" s="645">
        <v>805445</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3290279</v>
      </c>
      <c r="S17" s="637"/>
      <c r="T17" s="637"/>
      <c r="U17" s="637"/>
      <c r="V17" s="637"/>
      <c r="W17" s="637"/>
      <c r="X17" s="637"/>
      <c r="Y17" s="638"/>
      <c r="Z17" s="639">
        <v>1.1000000000000001</v>
      </c>
      <c r="AA17" s="639"/>
      <c r="AB17" s="639"/>
      <c r="AC17" s="639"/>
      <c r="AD17" s="640">
        <v>3290279</v>
      </c>
      <c r="AE17" s="640"/>
      <c r="AF17" s="640"/>
      <c r="AG17" s="640"/>
      <c r="AH17" s="640"/>
      <c r="AI17" s="640"/>
      <c r="AJ17" s="640"/>
      <c r="AK17" s="640"/>
      <c r="AL17" s="641">
        <v>2.2999999999999998</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24422632</v>
      </c>
      <c r="CS17" s="637"/>
      <c r="CT17" s="637"/>
      <c r="CU17" s="637"/>
      <c r="CV17" s="637"/>
      <c r="CW17" s="637"/>
      <c r="CX17" s="637"/>
      <c r="CY17" s="638"/>
      <c r="CZ17" s="639">
        <v>8.3000000000000007</v>
      </c>
      <c r="DA17" s="639"/>
      <c r="DB17" s="639"/>
      <c r="DC17" s="639"/>
      <c r="DD17" s="645" t="s">
        <v>121</v>
      </c>
      <c r="DE17" s="637"/>
      <c r="DF17" s="637"/>
      <c r="DG17" s="637"/>
      <c r="DH17" s="637"/>
      <c r="DI17" s="637"/>
      <c r="DJ17" s="637"/>
      <c r="DK17" s="637"/>
      <c r="DL17" s="637"/>
      <c r="DM17" s="637"/>
      <c r="DN17" s="637"/>
      <c r="DO17" s="637"/>
      <c r="DP17" s="638"/>
      <c r="DQ17" s="645">
        <v>24113361</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755539</v>
      </c>
      <c r="S18" s="637"/>
      <c r="T18" s="637"/>
      <c r="U18" s="637"/>
      <c r="V18" s="637"/>
      <c r="W18" s="637"/>
      <c r="X18" s="637"/>
      <c r="Y18" s="638"/>
      <c r="Z18" s="639">
        <v>0.2</v>
      </c>
      <c r="AA18" s="639"/>
      <c r="AB18" s="639"/>
      <c r="AC18" s="639"/>
      <c r="AD18" s="640">
        <v>755539</v>
      </c>
      <c r="AE18" s="640"/>
      <c r="AF18" s="640"/>
      <c r="AG18" s="640"/>
      <c r="AH18" s="640"/>
      <c r="AI18" s="640"/>
      <c r="AJ18" s="640"/>
      <c r="AK18" s="640"/>
      <c r="AL18" s="641">
        <v>0.5</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v>990401</v>
      </c>
      <c r="CS18" s="637"/>
      <c r="CT18" s="637"/>
      <c r="CU18" s="637"/>
      <c r="CV18" s="637"/>
      <c r="CW18" s="637"/>
      <c r="CX18" s="637"/>
      <c r="CY18" s="638"/>
      <c r="CZ18" s="639">
        <v>0.3</v>
      </c>
      <c r="DA18" s="639"/>
      <c r="DB18" s="639"/>
      <c r="DC18" s="639"/>
      <c r="DD18" s="645" t="s">
        <v>121</v>
      </c>
      <c r="DE18" s="637"/>
      <c r="DF18" s="637"/>
      <c r="DG18" s="637"/>
      <c r="DH18" s="637"/>
      <c r="DI18" s="637"/>
      <c r="DJ18" s="637"/>
      <c r="DK18" s="637"/>
      <c r="DL18" s="637"/>
      <c r="DM18" s="637"/>
      <c r="DN18" s="637"/>
      <c r="DO18" s="637"/>
      <c r="DP18" s="638"/>
      <c r="DQ18" s="645">
        <v>988900</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2523039</v>
      </c>
      <c r="S19" s="637"/>
      <c r="T19" s="637"/>
      <c r="U19" s="637"/>
      <c r="V19" s="637"/>
      <c r="W19" s="637"/>
      <c r="X19" s="637"/>
      <c r="Y19" s="638"/>
      <c r="Z19" s="639">
        <v>0.8</v>
      </c>
      <c r="AA19" s="639"/>
      <c r="AB19" s="639"/>
      <c r="AC19" s="639"/>
      <c r="AD19" s="640">
        <v>2523039</v>
      </c>
      <c r="AE19" s="640"/>
      <c r="AF19" s="640"/>
      <c r="AG19" s="640"/>
      <c r="AH19" s="640"/>
      <c r="AI19" s="640"/>
      <c r="AJ19" s="640"/>
      <c r="AK19" s="640"/>
      <c r="AL19" s="641">
        <v>1.7</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9666777</v>
      </c>
      <c r="BH19" s="637"/>
      <c r="BI19" s="637"/>
      <c r="BJ19" s="637"/>
      <c r="BK19" s="637"/>
      <c r="BL19" s="637"/>
      <c r="BM19" s="637"/>
      <c r="BN19" s="638"/>
      <c r="BO19" s="639">
        <v>10.7</v>
      </c>
      <c r="BP19" s="639"/>
      <c r="BQ19" s="639"/>
      <c r="BR19" s="639"/>
      <c r="BS19" s="640" t="s">
        <v>121</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11701</v>
      </c>
      <c r="S20" s="637"/>
      <c r="T20" s="637"/>
      <c r="U20" s="637"/>
      <c r="V20" s="637"/>
      <c r="W20" s="637"/>
      <c r="X20" s="637"/>
      <c r="Y20" s="638"/>
      <c r="Z20" s="639">
        <v>0</v>
      </c>
      <c r="AA20" s="639"/>
      <c r="AB20" s="639"/>
      <c r="AC20" s="639"/>
      <c r="AD20" s="640">
        <v>11701</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9666777</v>
      </c>
      <c r="BH20" s="637"/>
      <c r="BI20" s="637"/>
      <c r="BJ20" s="637"/>
      <c r="BK20" s="637"/>
      <c r="BL20" s="637"/>
      <c r="BM20" s="637"/>
      <c r="BN20" s="638"/>
      <c r="BO20" s="639">
        <v>10.7</v>
      </c>
      <c r="BP20" s="639"/>
      <c r="BQ20" s="639"/>
      <c r="BR20" s="639"/>
      <c r="BS20" s="640" t="s">
        <v>121</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294080066</v>
      </c>
      <c r="CS20" s="637"/>
      <c r="CT20" s="637"/>
      <c r="CU20" s="637"/>
      <c r="CV20" s="637"/>
      <c r="CW20" s="637"/>
      <c r="CX20" s="637"/>
      <c r="CY20" s="638"/>
      <c r="CZ20" s="639">
        <v>100</v>
      </c>
      <c r="DA20" s="639"/>
      <c r="DB20" s="639"/>
      <c r="DC20" s="639"/>
      <c r="DD20" s="645">
        <v>29586301</v>
      </c>
      <c r="DE20" s="637"/>
      <c r="DF20" s="637"/>
      <c r="DG20" s="637"/>
      <c r="DH20" s="637"/>
      <c r="DI20" s="637"/>
      <c r="DJ20" s="637"/>
      <c r="DK20" s="637"/>
      <c r="DL20" s="637"/>
      <c r="DM20" s="637"/>
      <c r="DN20" s="637"/>
      <c r="DO20" s="637"/>
      <c r="DP20" s="638"/>
      <c r="DQ20" s="645">
        <v>178966384</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41786625</v>
      </c>
      <c r="S21" s="637"/>
      <c r="T21" s="637"/>
      <c r="U21" s="637"/>
      <c r="V21" s="637"/>
      <c r="W21" s="637"/>
      <c r="X21" s="637"/>
      <c r="Y21" s="638"/>
      <c r="Z21" s="639">
        <v>13.7</v>
      </c>
      <c r="AA21" s="639"/>
      <c r="AB21" s="639"/>
      <c r="AC21" s="639"/>
      <c r="AD21" s="640">
        <v>39430857</v>
      </c>
      <c r="AE21" s="640"/>
      <c r="AF21" s="640"/>
      <c r="AG21" s="640"/>
      <c r="AH21" s="640"/>
      <c r="AI21" s="640"/>
      <c r="AJ21" s="640"/>
      <c r="AK21" s="640"/>
      <c r="AL21" s="641">
        <v>27</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87746</v>
      </c>
      <c r="BH21" s="637"/>
      <c r="BI21" s="637"/>
      <c r="BJ21" s="637"/>
      <c r="BK21" s="637"/>
      <c r="BL21" s="637"/>
      <c r="BM21" s="637"/>
      <c r="BN21" s="638"/>
      <c r="BO21" s="639">
        <v>0.1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39430857</v>
      </c>
      <c r="S22" s="637"/>
      <c r="T22" s="637"/>
      <c r="U22" s="637"/>
      <c r="V22" s="637"/>
      <c r="W22" s="637"/>
      <c r="X22" s="637"/>
      <c r="Y22" s="638"/>
      <c r="Z22" s="639">
        <v>13</v>
      </c>
      <c r="AA22" s="639"/>
      <c r="AB22" s="639"/>
      <c r="AC22" s="639"/>
      <c r="AD22" s="640">
        <v>39430857</v>
      </c>
      <c r="AE22" s="640"/>
      <c r="AF22" s="640"/>
      <c r="AG22" s="640"/>
      <c r="AH22" s="640"/>
      <c r="AI22" s="640"/>
      <c r="AJ22" s="640"/>
      <c r="AK22" s="640"/>
      <c r="AL22" s="641">
        <v>27</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v>2099019</v>
      </c>
      <c r="BH22" s="637"/>
      <c r="BI22" s="637"/>
      <c r="BJ22" s="637"/>
      <c r="BK22" s="637"/>
      <c r="BL22" s="637"/>
      <c r="BM22" s="637"/>
      <c r="BN22" s="638"/>
      <c r="BO22" s="639">
        <v>2.2999999999999998</v>
      </c>
      <c r="BP22" s="639"/>
      <c r="BQ22" s="639"/>
      <c r="BR22" s="639"/>
      <c r="BS22" s="640" t="s">
        <v>121</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2355768</v>
      </c>
      <c r="S23" s="637"/>
      <c r="T23" s="637"/>
      <c r="U23" s="637"/>
      <c r="V23" s="637"/>
      <c r="W23" s="637"/>
      <c r="X23" s="637"/>
      <c r="Y23" s="638"/>
      <c r="Z23" s="639">
        <v>0.8</v>
      </c>
      <c r="AA23" s="639"/>
      <c r="AB23" s="639"/>
      <c r="AC23" s="639"/>
      <c r="AD23" s="640" t="s">
        <v>121</v>
      </c>
      <c r="AE23" s="640"/>
      <c r="AF23" s="640"/>
      <c r="AG23" s="640"/>
      <c r="AH23" s="640"/>
      <c r="AI23" s="640"/>
      <c r="AJ23" s="640"/>
      <c r="AK23" s="640"/>
      <c r="AL23" s="641" t="s">
        <v>121</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7480012</v>
      </c>
      <c r="BH23" s="637"/>
      <c r="BI23" s="637"/>
      <c r="BJ23" s="637"/>
      <c r="BK23" s="637"/>
      <c r="BL23" s="637"/>
      <c r="BM23" s="637"/>
      <c r="BN23" s="638"/>
      <c r="BO23" s="639">
        <v>8.3000000000000007</v>
      </c>
      <c r="BP23" s="639"/>
      <c r="BQ23" s="639"/>
      <c r="BR23" s="639"/>
      <c r="BS23" s="640" t="s">
        <v>121</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178780740</v>
      </c>
      <c r="CS24" s="626"/>
      <c r="CT24" s="626"/>
      <c r="CU24" s="626"/>
      <c r="CV24" s="626"/>
      <c r="CW24" s="626"/>
      <c r="CX24" s="626"/>
      <c r="CY24" s="627"/>
      <c r="CZ24" s="630">
        <v>60.8</v>
      </c>
      <c r="DA24" s="631"/>
      <c r="DB24" s="631"/>
      <c r="DC24" s="647"/>
      <c r="DD24" s="671">
        <v>99239694</v>
      </c>
      <c r="DE24" s="626"/>
      <c r="DF24" s="626"/>
      <c r="DG24" s="626"/>
      <c r="DH24" s="626"/>
      <c r="DI24" s="626"/>
      <c r="DJ24" s="626"/>
      <c r="DK24" s="627"/>
      <c r="DL24" s="671">
        <v>90323343</v>
      </c>
      <c r="DM24" s="626"/>
      <c r="DN24" s="626"/>
      <c r="DO24" s="626"/>
      <c r="DP24" s="626"/>
      <c r="DQ24" s="626"/>
      <c r="DR24" s="626"/>
      <c r="DS24" s="626"/>
      <c r="DT24" s="626"/>
      <c r="DU24" s="626"/>
      <c r="DV24" s="627"/>
      <c r="DW24" s="630">
        <v>61.2</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155260176</v>
      </c>
      <c r="S25" s="637"/>
      <c r="T25" s="637"/>
      <c r="U25" s="637"/>
      <c r="V25" s="637"/>
      <c r="W25" s="637"/>
      <c r="X25" s="637"/>
      <c r="Y25" s="638"/>
      <c r="Z25" s="639">
        <v>51</v>
      </c>
      <c r="AA25" s="639"/>
      <c r="AB25" s="639"/>
      <c r="AC25" s="639"/>
      <c r="AD25" s="640">
        <v>145424396</v>
      </c>
      <c r="AE25" s="640"/>
      <c r="AF25" s="640"/>
      <c r="AG25" s="640"/>
      <c r="AH25" s="640"/>
      <c r="AI25" s="640"/>
      <c r="AJ25" s="640"/>
      <c r="AK25" s="640"/>
      <c r="AL25" s="641">
        <v>99.6</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38529986</v>
      </c>
      <c r="CS25" s="668"/>
      <c r="CT25" s="668"/>
      <c r="CU25" s="668"/>
      <c r="CV25" s="668"/>
      <c r="CW25" s="668"/>
      <c r="CX25" s="668"/>
      <c r="CY25" s="669"/>
      <c r="CZ25" s="641">
        <v>13.1</v>
      </c>
      <c r="DA25" s="666"/>
      <c r="DB25" s="666"/>
      <c r="DC25" s="670"/>
      <c r="DD25" s="645">
        <v>36182140</v>
      </c>
      <c r="DE25" s="668"/>
      <c r="DF25" s="668"/>
      <c r="DG25" s="668"/>
      <c r="DH25" s="668"/>
      <c r="DI25" s="668"/>
      <c r="DJ25" s="668"/>
      <c r="DK25" s="669"/>
      <c r="DL25" s="645">
        <v>35506327</v>
      </c>
      <c r="DM25" s="668"/>
      <c r="DN25" s="668"/>
      <c r="DO25" s="668"/>
      <c r="DP25" s="668"/>
      <c r="DQ25" s="668"/>
      <c r="DR25" s="668"/>
      <c r="DS25" s="668"/>
      <c r="DT25" s="668"/>
      <c r="DU25" s="668"/>
      <c r="DV25" s="669"/>
      <c r="DW25" s="641">
        <v>24.1</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76896</v>
      </c>
      <c r="S26" s="637"/>
      <c r="T26" s="637"/>
      <c r="U26" s="637"/>
      <c r="V26" s="637"/>
      <c r="W26" s="637"/>
      <c r="X26" s="637"/>
      <c r="Y26" s="638"/>
      <c r="Z26" s="639">
        <v>0</v>
      </c>
      <c r="AA26" s="639"/>
      <c r="AB26" s="639"/>
      <c r="AC26" s="639"/>
      <c r="AD26" s="640">
        <v>76896</v>
      </c>
      <c r="AE26" s="640"/>
      <c r="AF26" s="640"/>
      <c r="AG26" s="640"/>
      <c r="AH26" s="640"/>
      <c r="AI26" s="640"/>
      <c r="AJ26" s="640"/>
      <c r="AK26" s="640"/>
      <c r="AL26" s="641">
        <v>0.1</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23836830</v>
      </c>
      <c r="CS26" s="637"/>
      <c r="CT26" s="637"/>
      <c r="CU26" s="637"/>
      <c r="CV26" s="637"/>
      <c r="CW26" s="637"/>
      <c r="CX26" s="637"/>
      <c r="CY26" s="638"/>
      <c r="CZ26" s="641">
        <v>8.1</v>
      </c>
      <c r="DA26" s="666"/>
      <c r="DB26" s="666"/>
      <c r="DC26" s="670"/>
      <c r="DD26" s="645">
        <v>22275802</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1070333</v>
      </c>
      <c r="S27" s="637"/>
      <c r="T27" s="637"/>
      <c r="U27" s="637"/>
      <c r="V27" s="637"/>
      <c r="W27" s="637"/>
      <c r="X27" s="637"/>
      <c r="Y27" s="638"/>
      <c r="Z27" s="639">
        <v>0.4</v>
      </c>
      <c r="AA27" s="639"/>
      <c r="AB27" s="639"/>
      <c r="AC27" s="639"/>
      <c r="AD27" s="640" t="s">
        <v>121</v>
      </c>
      <c r="AE27" s="640"/>
      <c r="AF27" s="640"/>
      <c r="AG27" s="640"/>
      <c r="AH27" s="640"/>
      <c r="AI27" s="640"/>
      <c r="AJ27" s="640"/>
      <c r="AK27" s="640"/>
      <c r="AL27" s="641" t="s">
        <v>121</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90522768</v>
      </c>
      <c r="BH27" s="637"/>
      <c r="BI27" s="637"/>
      <c r="BJ27" s="637"/>
      <c r="BK27" s="637"/>
      <c r="BL27" s="637"/>
      <c r="BM27" s="637"/>
      <c r="BN27" s="638"/>
      <c r="BO27" s="639">
        <v>100</v>
      </c>
      <c r="BP27" s="639"/>
      <c r="BQ27" s="639"/>
      <c r="BR27" s="639"/>
      <c r="BS27" s="640">
        <v>1396851</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115828122</v>
      </c>
      <c r="CS27" s="668"/>
      <c r="CT27" s="668"/>
      <c r="CU27" s="668"/>
      <c r="CV27" s="668"/>
      <c r="CW27" s="668"/>
      <c r="CX27" s="668"/>
      <c r="CY27" s="669"/>
      <c r="CZ27" s="641">
        <v>39.4</v>
      </c>
      <c r="DA27" s="666"/>
      <c r="DB27" s="666"/>
      <c r="DC27" s="670"/>
      <c r="DD27" s="645">
        <v>38944193</v>
      </c>
      <c r="DE27" s="668"/>
      <c r="DF27" s="668"/>
      <c r="DG27" s="668"/>
      <c r="DH27" s="668"/>
      <c r="DI27" s="668"/>
      <c r="DJ27" s="668"/>
      <c r="DK27" s="669"/>
      <c r="DL27" s="645">
        <v>30715655</v>
      </c>
      <c r="DM27" s="668"/>
      <c r="DN27" s="668"/>
      <c r="DO27" s="668"/>
      <c r="DP27" s="668"/>
      <c r="DQ27" s="668"/>
      <c r="DR27" s="668"/>
      <c r="DS27" s="668"/>
      <c r="DT27" s="668"/>
      <c r="DU27" s="668"/>
      <c r="DV27" s="669"/>
      <c r="DW27" s="641">
        <v>20.8</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4688950</v>
      </c>
      <c r="S28" s="637"/>
      <c r="T28" s="637"/>
      <c r="U28" s="637"/>
      <c r="V28" s="637"/>
      <c r="W28" s="637"/>
      <c r="X28" s="637"/>
      <c r="Y28" s="638"/>
      <c r="Z28" s="639">
        <v>1.5</v>
      </c>
      <c r="AA28" s="639"/>
      <c r="AB28" s="639"/>
      <c r="AC28" s="639"/>
      <c r="AD28" s="640">
        <v>267308</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24422632</v>
      </c>
      <c r="CS28" s="637"/>
      <c r="CT28" s="637"/>
      <c r="CU28" s="637"/>
      <c r="CV28" s="637"/>
      <c r="CW28" s="637"/>
      <c r="CX28" s="637"/>
      <c r="CY28" s="638"/>
      <c r="CZ28" s="641">
        <v>8.3000000000000007</v>
      </c>
      <c r="DA28" s="666"/>
      <c r="DB28" s="666"/>
      <c r="DC28" s="670"/>
      <c r="DD28" s="645">
        <v>24113361</v>
      </c>
      <c r="DE28" s="637"/>
      <c r="DF28" s="637"/>
      <c r="DG28" s="637"/>
      <c r="DH28" s="637"/>
      <c r="DI28" s="637"/>
      <c r="DJ28" s="637"/>
      <c r="DK28" s="638"/>
      <c r="DL28" s="645">
        <v>24101361</v>
      </c>
      <c r="DM28" s="637"/>
      <c r="DN28" s="637"/>
      <c r="DO28" s="637"/>
      <c r="DP28" s="637"/>
      <c r="DQ28" s="637"/>
      <c r="DR28" s="637"/>
      <c r="DS28" s="637"/>
      <c r="DT28" s="637"/>
      <c r="DU28" s="637"/>
      <c r="DV28" s="638"/>
      <c r="DW28" s="641">
        <v>16.3</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950424</v>
      </c>
      <c r="S29" s="637"/>
      <c r="T29" s="637"/>
      <c r="U29" s="637"/>
      <c r="V29" s="637"/>
      <c r="W29" s="637"/>
      <c r="X29" s="637"/>
      <c r="Y29" s="638"/>
      <c r="Z29" s="639">
        <v>0.3</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24422632</v>
      </c>
      <c r="CS29" s="668"/>
      <c r="CT29" s="668"/>
      <c r="CU29" s="668"/>
      <c r="CV29" s="668"/>
      <c r="CW29" s="668"/>
      <c r="CX29" s="668"/>
      <c r="CY29" s="669"/>
      <c r="CZ29" s="641">
        <v>8.3000000000000007</v>
      </c>
      <c r="DA29" s="666"/>
      <c r="DB29" s="666"/>
      <c r="DC29" s="670"/>
      <c r="DD29" s="645">
        <v>24113361</v>
      </c>
      <c r="DE29" s="668"/>
      <c r="DF29" s="668"/>
      <c r="DG29" s="668"/>
      <c r="DH29" s="668"/>
      <c r="DI29" s="668"/>
      <c r="DJ29" s="668"/>
      <c r="DK29" s="669"/>
      <c r="DL29" s="645">
        <v>24101361</v>
      </c>
      <c r="DM29" s="668"/>
      <c r="DN29" s="668"/>
      <c r="DO29" s="668"/>
      <c r="DP29" s="668"/>
      <c r="DQ29" s="668"/>
      <c r="DR29" s="668"/>
      <c r="DS29" s="668"/>
      <c r="DT29" s="668"/>
      <c r="DU29" s="668"/>
      <c r="DV29" s="669"/>
      <c r="DW29" s="641">
        <v>16.3</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78179471</v>
      </c>
      <c r="S30" s="637"/>
      <c r="T30" s="637"/>
      <c r="U30" s="637"/>
      <c r="V30" s="637"/>
      <c r="W30" s="637"/>
      <c r="X30" s="637"/>
      <c r="Y30" s="638"/>
      <c r="Z30" s="639">
        <v>25.7</v>
      </c>
      <c r="AA30" s="639"/>
      <c r="AB30" s="639"/>
      <c r="AC30" s="639"/>
      <c r="AD30" s="640" t="s">
        <v>121</v>
      </c>
      <c r="AE30" s="640"/>
      <c r="AF30" s="640"/>
      <c r="AG30" s="640"/>
      <c r="AH30" s="640"/>
      <c r="AI30" s="640"/>
      <c r="AJ30" s="640"/>
      <c r="AK30" s="640"/>
      <c r="AL30" s="641" t="s">
        <v>121</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23493906</v>
      </c>
      <c r="CS30" s="637"/>
      <c r="CT30" s="637"/>
      <c r="CU30" s="637"/>
      <c r="CV30" s="637"/>
      <c r="CW30" s="637"/>
      <c r="CX30" s="637"/>
      <c r="CY30" s="638"/>
      <c r="CZ30" s="641">
        <v>8</v>
      </c>
      <c r="DA30" s="666"/>
      <c r="DB30" s="666"/>
      <c r="DC30" s="670"/>
      <c r="DD30" s="645">
        <v>23197923</v>
      </c>
      <c r="DE30" s="637"/>
      <c r="DF30" s="637"/>
      <c r="DG30" s="637"/>
      <c r="DH30" s="637"/>
      <c r="DI30" s="637"/>
      <c r="DJ30" s="637"/>
      <c r="DK30" s="638"/>
      <c r="DL30" s="645">
        <v>23185923</v>
      </c>
      <c r="DM30" s="637"/>
      <c r="DN30" s="637"/>
      <c r="DO30" s="637"/>
      <c r="DP30" s="637"/>
      <c r="DQ30" s="637"/>
      <c r="DR30" s="637"/>
      <c r="DS30" s="637"/>
      <c r="DT30" s="637"/>
      <c r="DU30" s="637"/>
      <c r="DV30" s="638"/>
      <c r="DW30" s="641">
        <v>15.7</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99.5</v>
      </c>
      <c r="BH31" s="680"/>
      <c r="BI31" s="680"/>
      <c r="BJ31" s="680"/>
      <c r="BK31" s="680"/>
      <c r="BL31" s="680"/>
      <c r="BM31" s="631">
        <v>98.5</v>
      </c>
      <c r="BN31" s="680"/>
      <c r="BO31" s="680"/>
      <c r="BP31" s="680"/>
      <c r="BQ31" s="681"/>
      <c r="BR31" s="692">
        <v>99.5</v>
      </c>
      <c r="BS31" s="680"/>
      <c r="BT31" s="680"/>
      <c r="BU31" s="680"/>
      <c r="BV31" s="680"/>
      <c r="BW31" s="680"/>
      <c r="BX31" s="631">
        <v>98</v>
      </c>
      <c r="BY31" s="680"/>
      <c r="BZ31" s="680"/>
      <c r="CA31" s="680"/>
      <c r="CB31" s="681"/>
      <c r="CD31" s="674"/>
      <c r="CE31" s="675"/>
      <c r="CF31" s="633" t="s">
        <v>301</v>
      </c>
      <c r="CG31" s="634"/>
      <c r="CH31" s="634"/>
      <c r="CI31" s="634"/>
      <c r="CJ31" s="634"/>
      <c r="CK31" s="634"/>
      <c r="CL31" s="634"/>
      <c r="CM31" s="634"/>
      <c r="CN31" s="634"/>
      <c r="CO31" s="634"/>
      <c r="CP31" s="634"/>
      <c r="CQ31" s="635"/>
      <c r="CR31" s="636">
        <v>928726</v>
      </c>
      <c r="CS31" s="668"/>
      <c r="CT31" s="668"/>
      <c r="CU31" s="668"/>
      <c r="CV31" s="668"/>
      <c r="CW31" s="668"/>
      <c r="CX31" s="668"/>
      <c r="CY31" s="669"/>
      <c r="CZ31" s="641">
        <v>0.3</v>
      </c>
      <c r="DA31" s="666"/>
      <c r="DB31" s="666"/>
      <c r="DC31" s="670"/>
      <c r="DD31" s="645">
        <v>915438</v>
      </c>
      <c r="DE31" s="668"/>
      <c r="DF31" s="668"/>
      <c r="DG31" s="668"/>
      <c r="DH31" s="668"/>
      <c r="DI31" s="668"/>
      <c r="DJ31" s="668"/>
      <c r="DK31" s="669"/>
      <c r="DL31" s="645">
        <v>915438</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24167612</v>
      </c>
      <c r="S32" s="637"/>
      <c r="T32" s="637"/>
      <c r="U32" s="637"/>
      <c r="V32" s="637"/>
      <c r="W32" s="637"/>
      <c r="X32" s="637"/>
      <c r="Y32" s="638"/>
      <c r="Z32" s="639">
        <v>7.9</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303</v>
      </c>
      <c r="AX32" s="633" t="s">
        <v>304</v>
      </c>
      <c r="AY32" s="634"/>
      <c r="AZ32" s="634"/>
      <c r="BA32" s="634"/>
      <c r="BB32" s="634"/>
      <c r="BC32" s="634"/>
      <c r="BD32" s="634"/>
      <c r="BE32" s="634"/>
      <c r="BF32" s="635"/>
      <c r="BG32" s="693">
        <v>99.3</v>
      </c>
      <c r="BH32" s="668"/>
      <c r="BI32" s="668"/>
      <c r="BJ32" s="668"/>
      <c r="BK32" s="668"/>
      <c r="BL32" s="668"/>
      <c r="BM32" s="642">
        <v>98.1</v>
      </c>
      <c r="BN32" s="668"/>
      <c r="BO32" s="668"/>
      <c r="BP32" s="668"/>
      <c r="BQ32" s="691"/>
      <c r="BR32" s="693">
        <v>99.2</v>
      </c>
      <c r="BS32" s="668"/>
      <c r="BT32" s="668"/>
      <c r="BU32" s="668"/>
      <c r="BV32" s="668"/>
      <c r="BW32" s="668"/>
      <c r="BX32" s="642">
        <v>98</v>
      </c>
      <c r="BY32" s="668"/>
      <c r="BZ32" s="668"/>
      <c r="CA32" s="668"/>
      <c r="CB32" s="691"/>
      <c r="CD32" s="676"/>
      <c r="CE32" s="677"/>
      <c r="CF32" s="633" t="s">
        <v>305</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646617</v>
      </c>
      <c r="S33" s="637"/>
      <c r="T33" s="637"/>
      <c r="U33" s="637"/>
      <c r="V33" s="637"/>
      <c r="W33" s="637"/>
      <c r="X33" s="637"/>
      <c r="Y33" s="638"/>
      <c r="Z33" s="639">
        <v>0.2</v>
      </c>
      <c r="AA33" s="639"/>
      <c r="AB33" s="639"/>
      <c r="AC33" s="639"/>
      <c r="AD33" s="640">
        <v>139190</v>
      </c>
      <c r="AE33" s="640"/>
      <c r="AF33" s="640"/>
      <c r="AG33" s="640"/>
      <c r="AH33" s="640"/>
      <c r="AI33" s="640"/>
      <c r="AJ33" s="640"/>
      <c r="AK33" s="640"/>
      <c r="AL33" s="641">
        <v>0.1</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99.6</v>
      </c>
      <c r="BH33" s="695"/>
      <c r="BI33" s="695"/>
      <c r="BJ33" s="695"/>
      <c r="BK33" s="695"/>
      <c r="BL33" s="695"/>
      <c r="BM33" s="696">
        <v>98.6</v>
      </c>
      <c r="BN33" s="695"/>
      <c r="BO33" s="695"/>
      <c r="BP33" s="695"/>
      <c r="BQ33" s="697"/>
      <c r="BR33" s="694">
        <v>99.6</v>
      </c>
      <c r="BS33" s="695"/>
      <c r="BT33" s="695"/>
      <c r="BU33" s="695"/>
      <c r="BV33" s="695"/>
      <c r="BW33" s="695"/>
      <c r="BX33" s="696">
        <v>97.8</v>
      </c>
      <c r="BY33" s="695"/>
      <c r="BZ33" s="695"/>
      <c r="CA33" s="695"/>
      <c r="CB33" s="697"/>
      <c r="CD33" s="633" t="s">
        <v>308</v>
      </c>
      <c r="CE33" s="634"/>
      <c r="CF33" s="634"/>
      <c r="CG33" s="634"/>
      <c r="CH33" s="634"/>
      <c r="CI33" s="634"/>
      <c r="CJ33" s="634"/>
      <c r="CK33" s="634"/>
      <c r="CL33" s="634"/>
      <c r="CM33" s="634"/>
      <c r="CN33" s="634"/>
      <c r="CO33" s="634"/>
      <c r="CP33" s="634"/>
      <c r="CQ33" s="635"/>
      <c r="CR33" s="636">
        <v>84685413</v>
      </c>
      <c r="CS33" s="668"/>
      <c r="CT33" s="668"/>
      <c r="CU33" s="668"/>
      <c r="CV33" s="668"/>
      <c r="CW33" s="668"/>
      <c r="CX33" s="668"/>
      <c r="CY33" s="669"/>
      <c r="CZ33" s="641">
        <v>28.8</v>
      </c>
      <c r="DA33" s="666"/>
      <c r="DB33" s="666"/>
      <c r="DC33" s="670"/>
      <c r="DD33" s="645">
        <v>67980188</v>
      </c>
      <c r="DE33" s="668"/>
      <c r="DF33" s="668"/>
      <c r="DG33" s="668"/>
      <c r="DH33" s="668"/>
      <c r="DI33" s="668"/>
      <c r="DJ33" s="668"/>
      <c r="DK33" s="669"/>
      <c r="DL33" s="645">
        <v>46794640</v>
      </c>
      <c r="DM33" s="668"/>
      <c r="DN33" s="668"/>
      <c r="DO33" s="668"/>
      <c r="DP33" s="668"/>
      <c r="DQ33" s="668"/>
      <c r="DR33" s="668"/>
      <c r="DS33" s="668"/>
      <c r="DT33" s="668"/>
      <c r="DU33" s="668"/>
      <c r="DV33" s="669"/>
      <c r="DW33" s="641">
        <v>31.7</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2254429</v>
      </c>
      <c r="S34" s="637"/>
      <c r="T34" s="637"/>
      <c r="U34" s="637"/>
      <c r="V34" s="637"/>
      <c r="W34" s="637"/>
      <c r="X34" s="637"/>
      <c r="Y34" s="638"/>
      <c r="Z34" s="639">
        <v>0.7</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310</v>
      </c>
      <c r="CE34" s="634"/>
      <c r="CF34" s="634"/>
      <c r="CG34" s="634"/>
      <c r="CH34" s="634"/>
      <c r="CI34" s="634"/>
      <c r="CJ34" s="634"/>
      <c r="CK34" s="634"/>
      <c r="CL34" s="634"/>
      <c r="CM34" s="634"/>
      <c r="CN34" s="634"/>
      <c r="CO34" s="634"/>
      <c r="CP34" s="634"/>
      <c r="CQ34" s="635"/>
      <c r="CR34" s="636">
        <v>34570470</v>
      </c>
      <c r="CS34" s="637"/>
      <c r="CT34" s="637"/>
      <c r="CU34" s="637"/>
      <c r="CV34" s="637"/>
      <c r="CW34" s="637"/>
      <c r="CX34" s="637"/>
      <c r="CY34" s="638"/>
      <c r="CZ34" s="641">
        <v>11.8</v>
      </c>
      <c r="DA34" s="666"/>
      <c r="DB34" s="666"/>
      <c r="DC34" s="670"/>
      <c r="DD34" s="645">
        <v>24892467</v>
      </c>
      <c r="DE34" s="637"/>
      <c r="DF34" s="637"/>
      <c r="DG34" s="637"/>
      <c r="DH34" s="637"/>
      <c r="DI34" s="637"/>
      <c r="DJ34" s="637"/>
      <c r="DK34" s="638"/>
      <c r="DL34" s="645">
        <v>19899965</v>
      </c>
      <c r="DM34" s="637"/>
      <c r="DN34" s="637"/>
      <c r="DO34" s="637"/>
      <c r="DP34" s="637"/>
      <c r="DQ34" s="637"/>
      <c r="DR34" s="637"/>
      <c r="DS34" s="637"/>
      <c r="DT34" s="637"/>
      <c r="DU34" s="637"/>
      <c r="DV34" s="638"/>
      <c r="DW34" s="641">
        <v>13.5</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10651491</v>
      </c>
      <c r="S35" s="637"/>
      <c r="T35" s="637"/>
      <c r="U35" s="637"/>
      <c r="V35" s="637"/>
      <c r="W35" s="637"/>
      <c r="X35" s="637"/>
      <c r="Y35" s="638"/>
      <c r="Z35" s="639">
        <v>3.5</v>
      </c>
      <c r="AA35" s="639"/>
      <c r="AB35" s="639"/>
      <c r="AC35" s="639"/>
      <c r="AD35" s="640" t="s">
        <v>121</v>
      </c>
      <c r="AE35" s="640"/>
      <c r="AF35" s="640"/>
      <c r="AG35" s="640"/>
      <c r="AH35" s="640"/>
      <c r="AI35" s="640"/>
      <c r="AJ35" s="640"/>
      <c r="AK35" s="640"/>
      <c r="AL35" s="641" t="s">
        <v>121</v>
      </c>
      <c r="AM35" s="642"/>
      <c r="AN35" s="642"/>
      <c r="AO35" s="643"/>
      <c r="AP35" s="20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1752087</v>
      </c>
      <c r="CS35" s="668"/>
      <c r="CT35" s="668"/>
      <c r="CU35" s="668"/>
      <c r="CV35" s="668"/>
      <c r="CW35" s="668"/>
      <c r="CX35" s="668"/>
      <c r="CY35" s="669"/>
      <c r="CZ35" s="641">
        <v>0.6</v>
      </c>
      <c r="DA35" s="666"/>
      <c r="DB35" s="666"/>
      <c r="DC35" s="670"/>
      <c r="DD35" s="645">
        <v>1636657</v>
      </c>
      <c r="DE35" s="668"/>
      <c r="DF35" s="668"/>
      <c r="DG35" s="668"/>
      <c r="DH35" s="668"/>
      <c r="DI35" s="668"/>
      <c r="DJ35" s="668"/>
      <c r="DK35" s="669"/>
      <c r="DL35" s="645">
        <v>1636192</v>
      </c>
      <c r="DM35" s="668"/>
      <c r="DN35" s="668"/>
      <c r="DO35" s="668"/>
      <c r="DP35" s="668"/>
      <c r="DQ35" s="668"/>
      <c r="DR35" s="668"/>
      <c r="DS35" s="668"/>
      <c r="DT35" s="668"/>
      <c r="DU35" s="668"/>
      <c r="DV35" s="669"/>
      <c r="DW35" s="641">
        <v>1.1000000000000001</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7909313</v>
      </c>
      <c r="S36" s="637"/>
      <c r="T36" s="637"/>
      <c r="U36" s="637"/>
      <c r="V36" s="637"/>
      <c r="W36" s="637"/>
      <c r="X36" s="637"/>
      <c r="Y36" s="638"/>
      <c r="Z36" s="639">
        <v>2.6</v>
      </c>
      <c r="AA36" s="639"/>
      <c r="AB36" s="639"/>
      <c r="AC36" s="639"/>
      <c r="AD36" s="640" t="s">
        <v>121</v>
      </c>
      <c r="AE36" s="640"/>
      <c r="AF36" s="640"/>
      <c r="AG36" s="640"/>
      <c r="AH36" s="640"/>
      <c r="AI36" s="640"/>
      <c r="AJ36" s="640"/>
      <c r="AK36" s="640"/>
      <c r="AL36" s="641" t="s">
        <v>121</v>
      </c>
      <c r="AM36" s="642"/>
      <c r="AN36" s="642"/>
      <c r="AO36" s="643"/>
      <c r="AP36" s="206"/>
      <c r="AQ36" s="702" t="s">
        <v>316</v>
      </c>
      <c r="AR36" s="703"/>
      <c r="AS36" s="703"/>
      <c r="AT36" s="703"/>
      <c r="AU36" s="703"/>
      <c r="AV36" s="703"/>
      <c r="AW36" s="703"/>
      <c r="AX36" s="703"/>
      <c r="AY36" s="704"/>
      <c r="AZ36" s="625">
        <v>32636842</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-3679922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15149599</v>
      </c>
      <c r="CS36" s="637"/>
      <c r="CT36" s="637"/>
      <c r="CU36" s="637"/>
      <c r="CV36" s="637"/>
      <c r="CW36" s="637"/>
      <c r="CX36" s="637"/>
      <c r="CY36" s="638"/>
      <c r="CZ36" s="641">
        <v>5.2</v>
      </c>
      <c r="DA36" s="666"/>
      <c r="DB36" s="666"/>
      <c r="DC36" s="670"/>
      <c r="DD36" s="645">
        <v>12881608</v>
      </c>
      <c r="DE36" s="637"/>
      <c r="DF36" s="637"/>
      <c r="DG36" s="637"/>
      <c r="DH36" s="637"/>
      <c r="DI36" s="637"/>
      <c r="DJ36" s="637"/>
      <c r="DK36" s="638"/>
      <c r="DL36" s="645">
        <v>6584756</v>
      </c>
      <c r="DM36" s="637"/>
      <c r="DN36" s="637"/>
      <c r="DO36" s="637"/>
      <c r="DP36" s="637"/>
      <c r="DQ36" s="637"/>
      <c r="DR36" s="637"/>
      <c r="DS36" s="637"/>
      <c r="DT36" s="637"/>
      <c r="DU36" s="637"/>
      <c r="DV36" s="638"/>
      <c r="DW36" s="641">
        <v>4.5</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4123061</v>
      </c>
      <c r="S37" s="637"/>
      <c r="T37" s="637"/>
      <c r="U37" s="637"/>
      <c r="V37" s="637"/>
      <c r="W37" s="637"/>
      <c r="X37" s="637"/>
      <c r="Y37" s="638"/>
      <c r="Z37" s="639">
        <v>1.4</v>
      </c>
      <c r="AA37" s="639"/>
      <c r="AB37" s="639"/>
      <c r="AC37" s="639"/>
      <c r="AD37" s="640">
        <v>71364</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2661939</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-4644007</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25565</v>
      </c>
      <c r="CS37" s="668"/>
      <c r="CT37" s="668"/>
      <c r="CU37" s="668"/>
      <c r="CV37" s="668"/>
      <c r="CW37" s="668"/>
      <c r="CX37" s="668"/>
      <c r="CY37" s="669"/>
      <c r="CZ37" s="641">
        <v>0</v>
      </c>
      <c r="DA37" s="666"/>
      <c r="DB37" s="666"/>
      <c r="DC37" s="670"/>
      <c r="DD37" s="645">
        <v>25565</v>
      </c>
      <c r="DE37" s="668"/>
      <c r="DF37" s="668"/>
      <c r="DG37" s="668"/>
      <c r="DH37" s="668"/>
      <c r="DI37" s="668"/>
      <c r="DJ37" s="668"/>
      <c r="DK37" s="669"/>
      <c r="DL37" s="645">
        <v>25565</v>
      </c>
      <c r="DM37" s="668"/>
      <c r="DN37" s="668"/>
      <c r="DO37" s="668"/>
      <c r="DP37" s="668"/>
      <c r="DQ37" s="668"/>
      <c r="DR37" s="668"/>
      <c r="DS37" s="668"/>
      <c r="DT37" s="668"/>
      <c r="DU37" s="668"/>
      <c r="DV37" s="669"/>
      <c r="DW37" s="641">
        <v>0</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14279100</v>
      </c>
      <c r="S38" s="637"/>
      <c r="T38" s="637"/>
      <c r="U38" s="637"/>
      <c r="V38" s="637"/>
      <c r="W38" s="637"/>
      <c r="X38" s="637"/>
      <c r="Y38" s="638"/>
      <c r="Z38" s="639">
        <v>4.7</v>
      </c>
      <c r="AA38" s="639"/>
      <c r="AB38" s="639"/>
      <c r="AC38" s="639"/>
      <c r="AD38" s="640" t="s">
        <v>121</v>
      </c>
      <c r="AE38" s="640"/>
      <c r="AF38" s="640"/>
      <c r="AG38" s="640"/>
      <c r="AH38" s="640"/>
      <c r="AI38" s="640"/>
      <c r="AJ38" s="640"/>
      <c r="AK38" s="640"/>
      <c r="AL38" s="641" t="s">
        <v>121</v>
      </c>
      <c r="AM38" s="642"/>
      <c r="AN38" s="642"/>
      <c r="AO38" s="643"/>
      <c r="AQ38" s="699" t="s">
        <v>324</v>
      </c>
      <c r="AR38" s="700"/>
      <c r="AS38" s="700"/>
      <c r="AT38" s="700"/>
      <c r="AU38" s="700"/>
      <c r="AV38" s="700"/>
      <c r="AW38" s="700"/>
      <c r="AX38" s="700"/>
      <c r="AY38" s="701"/>
      <c r="AZ38" s="636">
        <v>1579562</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72209</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27187417</v>
      </c>
      <c r="CS38" s="637"/>
      <c r="CT38" s="637"/>
      <c r="CU38" s="637"/>
      <c r="CV38" s="637"/>
      <c r="CW38" s="637"/>
      <c r="CX38" s="637"/>
      <c r="CY38" s="638"/>
      <c r="CZ38" s="641">
        <v>9.1999999999999993</v>
      </c>
      <c r="DA38" s="666"/>
      <c r="DB38" s="666"/>
      <c r="DC38" s="670"/>
      <c r="DD38" s="645">
        <v>22627312</v>
      </c>
      <c r="DE38" s="637"/>
      <c r="DF38" s="637"/>
      <c r="DG38" s="637"/>
      <c r="DH38" s="637"/>
      <c r="DI38" s="637"/>
      <c r="DJ38" s="637"/>
      <c r="DK38" s="638"/>
      <c r="DL38" s="645">
        <v>18673727</v>
      </c>
      <c r="DM38" s="637"/>
      <c r="DN38" s="637"/>
      <c r="DO38" s="637"/>
      <c r="DP38" s="637"/>
      <c r="DQ38" s="637"/>
      <c r="DR38" s="637"/>
      <c r="DS38" s="637"/>
      <c r="DT38" s="637"/>
      <c r="DU38" s="637"/>
      <c r="DV38" s="638"/>
      <c r="DW38" s="641">
        <v>12.6</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328</v>
      </c>
      <c r="AR39" s="700"/>
      <c r="AS39" s="700"/>
      <c r="AT39" s="700"/>
      <c r="AU39" s="700"/>
      <c r="AV39" s="700"/>
      <c r="AW39" s="700"/>
      <c r="AX39" s="700"/>
      <c r="AY39" s="701"/>
      <c r="AZ39" s="636">
        <v>990401</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102694</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5560481</v>
      </c>
      <c r="CS39" s="668"/>
      <c r="CT39" s="668"/>
      <c r="CU39" s="668"/>
      <c r="CV39" s="668"/>
      <c r="CW39" s="668"/>
      <c r="CX39" s="668"/>
      <c r="CY39" s="669"/>
      <c r="CZ39" s="641">
        <v>1.9</v>
      </c>
      <c r="DA39" s="666"/>
      <c r="DB39" s="666"/>
      <c r="DC39" s="670"/>
      <c r="DD39" s="645">
        <v>5536987</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1649300</v>
      </c>
      <c r="S40" s="637"/>
      <c r="T40" s="637"/>
      <c r="U40" s="637"/>
      <c r="V40" s="637"/>
      <c r="W40" s="637"/>
      <c r="X40" s="637"/>
      <c r="Y40" s="638"/>
      <c r="Z40" s="639">
        <v>0.5</v>
      </c>
      <c r="AA40" s="639"/>
      <c r="AB40" s="639"/>
      <c r="AC40" s="639"/>
      <c r="AD40" s="640" t="s">
        <v>121</v>
      </c>
      <c r="AE40" s="640"/>
      <c r="AF40" s="640"/>
      <c r="AG40" s="640"/>
      <c r="AH40" s="640"/>
      <c r="AI40" s="640"/>
      <c r="AJ40" s="640"/>
      <c r="AK40" s="640"/>
      <c r="AL40" s="641" t="s">
        <v>121</v>
      </c>
      <c r="AM40" s="642"/>
      <c r="AN40" s="642"/>
      <c r="AO40" s="643"/>
      <c r="AQ40" s="699" t="s">
        <v>332</v>
      </c>
      <c r="AR40" s="700"/>
      <c r="AS40" s="700"/>
      <c r="AT40" s="700"/>
      <c r="AU40" s="700"/>
      <c r="AV40" s="700"/>
      <c r="AW40" s="700"/>
      <c r="AX40" s="700"/>
      <c r="AY40" s="701"/>
      <c r="AZ40" s="636">
        <v>511037</v>
      </c>
      <c r="BA40" s="637"/>
      <c r="BB40" s="637"/>
      <c r="BC40" s="637"/>
      <c r="BD40" s="668"/>
      <c r="BE40" s="668"/>
      <c r="BF40" s="691"/>
      <c r="BG40" s="684" t="s">
        <v>333</v>
      </c>
      <c r="BH40" s="685"/>
      <c r="BI40" s="685"/>
      <c r="BJ40" s="685"/>
      <c r="BK40" s="685"/>
      <c r="BL40" s="202"/>
      <c r="BM40" s="634" t="s">
        <v>334</v>
      </c>
      <c r="BN40" s="634"/>
      <c r="BO40" s="634"/>
      <c r="BP40" s="634"/>
      <c r="BQ40" s="634"/>
      <c r="BR40" s="634"/>
      <c r="BS40" s="634"/>
      <c r="BT40" s="634"/>
      <c r="BU40" s="635"/>
      <c r="BV40" s="636">
        <v>84</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465359</v>
      </c>
      <c r="CS40" s="637"/>
      <c r="CT40" s="637"/>
      <c r="CU40" s="637"/>
      <c r="CV40" s="637"/>
      <c r="CW40" s="637"/>
      <c r="CX40" s="637"/>
      <c r="CY40" s="638"/>
      <c r="CZ40" s="641">
        <v>0.2</v>
      </c>
      <c r="DA40" s="666"/>
      <c r="DB40" s="666"/>
      <c r="DC40" s="670"/>
      <c r="DD40" s="645">
        <v>405157</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304257873</v>
      </c>
      <c r="S41" s="709"/>
      <c r="T41" s="709"/>
      <c r="U41" s="709"/>
      <c r="V41" s="709"/>
      <c r="W41" s="709"/>
      <c r="X41" s="709"/>
      <c r="Y41" s="713"/>
      <c r="Z41" s="714">
        <v>100</v>
      </c>
      <c r="AA41" s="714"/>
      <c r="AB41" s="714"/>
      <c r="AC41" s="714"/>
      <c r="AD41" s="715">
        <v>145979154</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7459274</v>
      </c>
      <c r="BA41" s="637"/>
      <c r="BB41" s="637"/>
      <c r="BC41" s="637"/>
      <c r="BD41" s="668"/>
      <c r="BE41" s="668"/>
      <c r="BF41" s="691"/>
      <c r="BG41" s="684"/>
      <c r="BH41" s="685"/>
      <c r="BI41" s="685"/>
      <c r="BJ41" s="685"/>
      <c r="BK41" s="685"/>
      <c r="BL41" s="202"/>
      <c r="BM41" s="634" t="s">
        <v>338</v>
      </c>
      <c r="BN41" s="634"/>
      <c r="BO41" s="634"/>
      <c r="BP41" s="634"/>
      <c r="BQ41" s="634"/>
      <c r="BR41" s="634"/>
      <c r="BS41" s="634"/>
      <c r="BT41" s="634"/>
      <c r="BU41" s="635"/>
      <c r="BV41" s="636" t="s">
        <v>121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19434629</v>
      </c>
      <c r="BA42" s="709"/>
      <c r="BB42" s="709"/>
      <c r="BC42" s="709"/>
      <c r="BD42" s="695"/>
      <c r="BE42" s="695"/>
      <c r="BF42" s="697"/>
      <c r="BG42" s="686"/>
      <c r="BH42" s="687"/>
      <c r="BI42" s="687"/>
      <c r="BJ42" s="687"/>
      <c r="BK42" s="687"/>
      <c r="BL42" s="203"/>
      <c r="BM42" s="658" t="s">
        <v>341</v>
      </c>
      <c r="BN42" s="658"/>
      <c r="BO42" s="658"/>
      <c r="BP42" s="658"/>
      <c r="BQ42" s="658"/>
      <c r="BR42" s="658"/>
      <c r="BS42" s="658"/>
      <c r="BT42" s="658"/>
      <c r="BU42" s="659"/>
      <c r="BV42" s="708">
        <v>470</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30613913</v>
      </c>
      <c r="CS42" s="668"/>
      <c r="CT42" s="668"/>
      <c r="CU42" s="668"/>
      <c r="CV42" s="668"/>
      <c r="CW42" s="668"/>
      <c r="CX42" s="668"/>
      <c r="CY42" s="669"/>
      <c r="CZ42" s="641">
        <v>10.4</v>
      </c>
      <c r="DA42" s="666"/>
      <c r="DB42" s="666"/>
      <c r="DC42" s="670"/>
      <c r="DD42" s="645">
        <v>11746502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1622572</v>
      </c>
      <c r="CS43" s="668"/>
      <c r="CT43" s="668"/>
      <c r="CU43" s="668"/>
      <c r="CV43" s="668"/>
      <c r="CW43" s="668"/>
      <c r="CX43" s="668"/>
      <c r="CY43" s="669"/>
      <c r="CZ43" s="641">
        <v>0.6</v>
      </c>
      <c r="DA43" s="666"/>
      <c r="DB43" s="666"/>
      <c r="DC43" s="670"/>
      <c r="DD43" s="645">
        <v>1611772</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29586301</v>
      </c>
      <c r="CS44" s="637"/>
      <c r="CT44" s="637"/>
      <c r="CU44" s="637"/>
      <c r="CV44" s="637"/>
      <c r="CW44" s="637"/>
      <c r="CX44" s="637"/>
      <c r="CY44" s="638"/>
      <c r="CZ44" s="641">
        <v>10.1</v>
      </c>
      <c r="DA44" s="642"/>
      <c r="DB44" s="642"/>
      <c r="DC44" s="648"/>
      <c r="DD44" s="645">
        <v>10941057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12261136</v>
      </c>
      <c r="CS45" s="668"/>
      <c r="CT45" s="668"/>
      <c r="CU45" s="668"/>
      <c r="CV45" s="668"/>
      <c r="CW45" s="668"/>
      <c r="CX45" s="668"/>
      <c r="CY45" s="669"/>
      <c r="CZ45" s="641">
        <v>4.2</v>
      </c>
      <c r="DA45" s="666"/>
      <c r="DB45" s="666"/>
      <c r="DC45" s="670"/>
      <c r="DD45" s="645">
        <v>858208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16544818</v>
      </c>
      <c r="CS46" s="637"/>
      <c r="CT46" s="637"/>
      <c r="CU46" s="637"/>
      <c r="CV46" s="637"/>
      <c r="CW46" s="637"/>
      <c r="CX46" s="637"/>
      <c r="CY46" s="638"/>
      <c r="CZ46" s="641">
        <v>5.6</v>
      </c>
      <c r="DA46" s="642"/>
      <c r="DB46" s="642"/>
      <c r="DC46" s="648"/>
      <c r="DD46" s="645">
        <v>10007102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v>1027612</v>
      </c>
      <c r="CS47" s="668"/>
      <c r="CT47" s="668"/>
      <c r="CU47" s="668"/>
      <c r="CV47" s="668"/>
      <c r="CW47" s="668"/>
      <c r="CX47" s="668"/>
      <c r="CY47" s="669"/>
      <c r="CZ47" s="641">
        <v>0.3</v>
      </c>
      <c r="DA47" s="666"/>
      <c r="DB47" s="666"/>
      <c r="DC47" s="670"/>
      <c r="DD47" s="645">
        <v>805445</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294080066</v>
      </c>
      <c r="CS49" s="695"/>
      <c r="CT49" s="695"/>
      <c r="CU49" s="695"/>
      <c r="CV49" s="695"/>
      <c r="CW49" s="695"/>
      <c r="CX49" s="695"/>
      <c r="CY49" s="724"/>
      <c r="CZ49" s="716">
        <v>100</v>
      </c>
      <c r="DA49" s="725"/>
      <c r="DB49" s="725"/>
      <c r="DC49" s="726"/>
      <c r="DD49" s="727">
        <v>178966384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UPlDnYkH1/MP2rcaj5KtjshNP9WWT/EQ815QEsF5b4b9/bEaxH1j/r1CYDCntofuyIAJr56+qXh2CGkPLa6vg==" saltValue="0W0x+CeXLvNQc7zLXebA3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375</v>
      </c>
      <c r="C7" s="763"/>
      <c r="D7" s="763"/>
      <c r="E7" s="763"/>
      <c r="F7" s="763"/>
      <c r="G7" s="763"/>
      <c r="H7" s="763"/>
      <c r="I7" s="763"/>
      <c r="J7" s="763"/>
      <c r="K7" s="763"/>
      <c r="L7" s="763"/>
      <c r="M7" s="763"/>
      <c r="N7" s="763"/>
      <c r="O7" s="763"/>
      <c r="P7" s="764"/>
      <c r="Q7" s="765">
        <v>306760</v>
      </c>
      <c r="R7" s="766"/>
      <c r="S7" s="766"/>
      <c r="T7" s="766"/>
      <c r="U7" s="766"/>
      <c r="V7" s="766">
        <v>296623</v>
      </c>
      <c r="W7" s="766"/>
      <c r="X7" s="766"/>
      <c r="Y7" s="766"/>
      <c r="Z7" s="766"/>
      <c r="AA7" s="766">
        <v>10137</v>
      </c>
      <c r="AB7" s="766"/>
      <c r="AC7" s="766"/>
      <c r="AD7" s="766"/>
      <c r="AE7" s="767"/>
      <c r="AF7" s="768">
        <v>6584</v>
      </c>
      <c r="AG7" s="769"/>
      <c r="AH7" s="769"/>
      <c r="AI7" s="769"/>
      <c r="AJ7" s="770"/>
      <c r="AK7" s="771" t="s">
        <v>563</v>
      </c>
      <c r="AL7" s="772"/>
      <c r="AM7" s="772"/>
      <c r="AN7" s="772"/>
      <c r="AO7" s="772"/>
      <c r="AP7" s="772">
        <v>237879</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581</v>
      </c>
      <c r="BT7" s="760"/>
      <c r="BU7" s="760"/>
      <c r="BV7" s="760"/>
      <c r="BW7" s="760"/>
      <c r="BX7" s="760"/>
      <c r="BY7" s="760"/>
      <c r="BZ7" s="760"/>
      <c r="CA7" s="760"/>
      <c r="CB7" s="760"/>
      <c r="CC7" s="760"/>
      <c r="CD7" s="760"/>
      <c r="CE7" s="760"/>
      <c r="CF7" s="760"/>
      <c r="CG7" s="775"/>
      <c r="CH7" s="756">
        <v>-6</v>
      </c>
      <c r="CI7" s="757"/>
      <c r="CJ7" s="757"/>
      <c r="CK7" s="757"/>
      <c r="CL7" s="758"/>
      <c r="CM7" s="756">
        <v>258</v>
      </c>
      <c r="CN7" s="757"/>
      <c r="CO7" s="757"/>
      <c r="CP7" s="757"/>
      <c r="CQ7" s="758"/>
      <c r="CR7" s="756">
        <v>227</v>
      </c>
      <c r="CS7" s="757"/>
      <c r="CT7" s="757"/>
      <c r="CU7" s="757"/>
      <c r="CV7" s="758"/>
      <c r="CW7" s="756" t="s">
        <v>563</v>
      </c>
      <c r="CX7" s="757"/>
      <c r="CY7" s="757"/>
      <c r="CZ7" s="757"/>
      <c r="DA7" s="758"/>
      <c r="DB7" s="756" t="s">
        <v>496</v>
      </c>
      <c r="DC7" s="757"/>
      <c r="DD7" s="757"/>
      <c r="DE7" s="757"/>
      <c r="DF7" s="758"/>
      <c r="DG7" s="756" t="s">
        <v>496</v>
      </c>
      <c r="DH7" s="757"/>
      <c r="DI7" s="757"/>
      <c r="DJ7" s="757"/>
      <c r="DK7" s="758"/>
      <c r="DL7" s="756" t="s">
        <v>496</v>
      </c>
      <c r="DM7" s="757"/>
      <c r="DN7" s="757"/>
      <c r="DO7" s="757"/>
      <c r="DP7" s="758"/>
      <c r="DQ7" s="756" t="s">
        <v>496</v>
      </c>
      <c r="DR7" s="757"/>
      <c r="DS7" s="757"/>
      <c r="DT7" s="757"/>
      <c r="DU7" s="758"/>
      <c r="DV7" s="759"/>
      <c r="DW7" s="760"/>
      <c r="DX7" s="760"/>
      <c r="DY7" s="760"/>
      <c r="DZ7" s="761"/>
      <c r="EA7" s="217"/>
    </row>
    <row r="8" spans="1:131" s="218" customFormat="1" ht="26.25" customHeight="1" x14ac:dyDescent="0.2">
      <c r="A8" s="221">
        <v>2</v>
      </c>
      <c r="B8" s="793" t="s">
        <v>376</v>
      </c>
      <c r="C8" s="794"/>
      <c r="D8" s="794"/>
      <c r="E8" s="794"/>
      <c r="F8" s="794"/>
      <c r="G8" s="794"/>
      <c r="H8" s="794"/>
      <c r="I8" s="794"/>
      <c r="J8" s="794"/>
      <c r="K8" s="794"/>
      <c r="L8" s="794"/>
      <c r="M8" s="794"/>
      <c r="N8" s="794"/>
      <c r="O8" s="794"/>
      <c r="P8" s="795"/>
      <c r="Q8" s="796">
        <v>0</v>
      </c>
      <c r="R8" s="797"/>
      <c r="S8" s="797"/>
      <c r="T8" s="797"/>
      <c r="U8" s="797"/>
      <c r="V8" s="797">
        <v>0</v>
      </c>
      <c r="W8" s="797"/>
      <c r="X8" s="797"/>
      <c r="Y8" s="797"/>
      <c r="Z8" s="797"/>
      <c r="AA8" s="797">
        <v>0</v>
      </c>
      <c r="AB8" s="797"/>
      <c r="AC8" s="797"/>
      <c r="AD8" s="797"/>
      <c r="AE8" s="798"/>
      <c r="AF8" s="799" t="s">
        <v>121</v>
      </c>
      <c r="AG8" s="800"/>
      <c r="AH8" s="800"/>
      <c r="AI8" s="800"/>
      <c r="AJ8" s="801"/>
      <c r="AK8" s="782" t="s">
        <v>563</v>
      </c>
      <c r="AL8" s="783"/>
      <c r="AM8" s="783"/>
      <c r="AN8" s="783"/>
      <c r="AO8" s="783"/>
      <c r="AP8" s="783" t="s">
        <v>563</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586</v>
      </c>
      <c r="BT8" s="787"/>
      <c r="BU8" s="787"/>
      <c r="BV8" s="787"/>
      <c r="BW8" s="787"/>
      <c r="BX8" s="787"/>
      <c r="BY8" s="787"/>
      <c r="BZ8" s="787"/>
      <c r="CA8" s="787"/>
      <c r="CB8" s="787"/>
      <c r="CC8" s="787"/>
      <c r="CD8" s="787"/>
      <c r="CE8" s="787"/>
      <c r="CF8" s="787"/>
      <c r="CG8" s="788"/>
      <c r="CH8" s="789">
        <v>151</v>
      </c>
      <c r="CI8" s="790"/>
      <c r="CJ8" s="790"/>
      <c r="CK8" s="790"/>
      <c r="CL8" s="791"/>
      <c r="CM8" s="789">
        <v>1370</v>
      </c>
      <c r="CN8" s="790"/>
      <c r="CO8" s="790"/>
      <c r="CP8" s="790"/>
      <c r="CQ8" s="791"/>
      <c r="CR8" s="789">
        <v>1</v>
      </c>
      <c r="CS8" s="790"/>
      <c r="CT8" s="790"/>
      <c r="CU8" s="790"/>
      <c r="CV8" s="791"/>
      <c r="CW8" s="789" t="s">
        <v>563</v>
      </c>
      <c r="CX8" s="790"/>
      <c r="CY8" s="790"/>
      <c r="CZ8" s="790"/>
      <c r="DA8" s="791"/>
      <c r="DB8" s="789" t="s">
        <v>563</v>
      </c>
      <c r="DC8" s="790"/>
      <c r="DD8" s="790"/>
      <c r="DE8" s="790"/>
      <c r="DF8" s="791"/>
      <c r="DG8" s="789" t="s">
        <v>563</v>
      </c>
      <c r="DH8" s="790"/>
      <c r="DI8" s="790"/>
      <c r="DJ8" s="790"/>
      <c r="DK8" s="791"/>
      <c r="DL8" s="789" t="s">
        <v>563</v>
      </c>
      <c r="DM8" s="790"/>
      <c r="DN8" s="790"/>
      <c r="DO8" s="790"/>
      <c r="DP8" s="791"/>
      <c r="DQ8" s="789" t="s">
        <v>563</v>
      </c>
      <c r="DR8" s="790"/>
      <c r="DS8" s="790"/>
      <c r="DT8" s="790"/>
      <c r="DU8" s="791"/>
      <c r="DV8" s="786"/>
      <c r="DW8" s="787"/>
      <c r="DX8" s="787"/>
      <c r="DY8" s="787"/>
      <c r="DZ8" s="792"/>
      <c r="EA8" s="217"/>
    </row>
    <row r="9" spans="1:131" s="218" customFormat="1" ht="26.25" customHeight="1" x14ac:dyDescent="0.2">
      <c r="A9" s="221">
        <v>3</v>
      </c>
      <c r="B9" s="793" t="s">
        <v>377</v>
      </c>
      <c r="C9" s="794"/>
      <c r="D9" s="794"/>
      <c r="E9" s="794"/>
      <c r="F9" s="794"/>
      <c r="G9" s="794"/>
      <c r="H9" s="794"/>
      <c r="I9" s="794"/>
      <c r="J9" s="794"/>
      <c r="K9" s="794"/>
      <c r="L9" s="794"/>
      <c r="M9" s="794"/>
      <c r="N9" s="794"/>
      <c r="O9" s="794"/>
      <c r="P9" s="795"/>
      <c r="Q9" s="796">
        <v>110</v>
      </c>
      <c r="R9" s="797"/>
      <c r="S9" s="797"/>
      <c r="T9" s="797"/>
      <c r="U9" s="797"/>
      <c r="V9" s="797">
        <v>104</v>
      </c>
      <c r="W9" s="797"/>
      <c r="X9" s="797"/>
      <c r="Y9" s="797"/>
      <c r="Z9" s="797"/>
      <c r="AA9" s="797">
        <v>6</v>
      </c>
      <c r="AB9" s="797"/>
      <c r="AC9" s="797"/>
      <c r="AD9" s="797"/>
      <c r="AE9" s="798"/>
      <c r="AF9" s="799">
        <v>6</v>
      </c>
      <c r="AG9" s="800"/>
      <c r="AH9" s="800"/>
      <c r="AI9" s="800"/>
      <c r="AJ9" s="801"/>
      <c r="AK9" s="782" t="s">
        <v>563</v>
      </c>
      <c r="AL9" s="783"/>
      <c r="AM9" s="783"/>
      <c r="AN9" s="783"/>
      <c r="AO9" s="783"/>
      <c r="AP9" s="783" t="s">
        <v>563</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583</v>
      </c>
      <c r="BT9" s="787"/>
      <c r="BU9" s="787"/>
      <c r="BV9" s="787"/>
      <c r="BW9" s="787"/>
      <c r="BX9" s="787"/>
      <c r="BY9" s="787"/>
      <c r="BZ9" s="787"/>
      <c r="CA9" s="787"/>
      <c r="CB9" s="787"/>
      <c r="CC9" s="787"/>
      <c r="CD9" s="787"/>
      <c r="CE9" s="787"/>
      <c r="CF9" s="787"/>
      <c r="CG9" s="788"/>
      <c r="CH9" s="789">
        <v>8</v>
      </c>
      <c r="CI9" s="790"/>
      <c r="CJ9" s="790"/>
      <c r="CK9" s="790"/>
      <c r="CL9" s="791"/>
      <c r="CM9" s="789">
        <v>170</v>
      </c>
      <c r="CN9" s="790"/>
      <c r="CO9" s="790"/>
      <c r="CP9" s="790"/>
      <c r="CQ9" s="791"/>
      <c r="CR9" s="789">
        <v>100</v>
      </c>
      <c r="CS9" s="790"/>
      <c r="CT9" s="790"/>
      <c r="CU9" s="790"/>
      <c r="CV9" s="791"/>
      <c r="CW9" s="789">
        <v>14</v>
      </c>
      <c r="CX9" s="790"/>
      <c r="CY9" s="790"/>
      <c r="CZ9" s="790"/>
      <c r="DA9" s="791"/>
      <c r="DB9" s="789" t="s">
        <v>563</v>
      </c>
      <c r="DC9" s="790"/>
      <c r="DD9" s="790"/>
      <c r="DE9" s="790"/>
      <c r="DF9" s="791"/>
      <c r="DG9" s="789" t="s">
        <v>563</v>
      </c>
      <c r="DH9" s="790"/>
      <c r="DI9" s="790"/>
      <c r="DJ9" s="790"/>
      <c r="DK9" s="791"/>
      <c r="DL9" s="789" t="s">
        <v>563</v>
      </c>
      <c r="DM9" s="790"/>
      <c r="DN9" s="790"/>
      <c r="DO9" s="790"/>
      <c r="DP9" s="791"/>
      <c r="DQ9" s="789" t="s">
        <v>563</v>
      </c>
      <c r="DR9" s="790"/>
      <c r="DS9" s="790"/>
      <c r="DT9" s="790"/>
      <c r="DU9" s="791"/>
      <c r="DV9" s="786"/>
      <c r="DW9" s="787"/>
      <c r="DX9" s="787"/>
      <c r="DY9" s="787"/>
      <c r="DZ9" s="792"/>
      <c r="EA9" s="217"/>
    </row>
    <row r="10" spans="1:131" s="218" customFormat="1" ht="26.25" customHeight="1" x14ac:dyDescent="0.2">
      <c r="A10" s="221">
        <v>4</v>
      </c>
      <c r="B10" s="793" t="s">
        <v>378</v>
      </c>
      <c r="C10" s="794"/>
      <c r="D10" s="794"/>
      <c r="E10" s="794"/>
      <c r="F10" s="794"/>
      <c r="G10" s="794"/>
      <c r="H10" s="794"/>
      <c r="I10" s="794"/>
      <c r="J10" s="794"/>
      <c r="K10" s="794"/>
      <c r="L10" s="794"/>
      <c r="M10" s="794"/>
      <c r="N10" s="794"/>
      <c r="O10" s="794"/>
      <c r="P10" s="795"/>
      <c r="Q10" s="796">
        <v>274</v>
      </c>
      <c r="R10" s="797"/>
      <c r="S10" s="797"/>
      <c r="T10" s="797"/>
      <c r="U10" s="797"/>
      <c r="V10" s="797">
        <v>238</v>
      </c>
      <c r="W10" s="797"/>
      <c r="X10" s="797"/>
      <c r="Y10" s="797"/>
      <c r="Z10" s="797"/>
      <c r="AA10" s="797">
        <v>35</v>
      </c>
      <c r="AB10" s="797"/>
      <c r="AC10" s="797"/>
      <c r="AD10" s="797"/>
      <c r="AE10" s="798"/>
      <c r="AF10" s="799">
        <v>35</v>
      </c>
      <c r="AG10" s="800"/>
      <c r="AH10" s="800"/>
      <c r="AI10" s="800"/>
      <c r="AJ10" s="801"/>
      <c r="AK10" s="782" t="s">
        <v>563</v>
      </c>
      <c r="AL10" s="783"/>
      <c r="AM10" s="783"/>
      <c r="AN10" s="783"/>
      <c r="AO10" s="783"/>
      <c r="AP10" s="783" t="s">
        <v>563</v>
      </c>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582</v>
      </c>
      <c r="BT10" s="787"/>
      <c r="BU10" s="787"/>
      <c r="BV10" s="787"/>
      <c r="BW10" s="787"/>
      <c r="BX10" s="787"/>
      <c r="BY10" s="787"/>
      <c r="BZ10" s="787"/>
      <c r="CA10" s="787"/>
      <c r="CB10" s="787"/>
      <c r="CC10" s="787"/>
      <c r="CD10" s="787"/>
      <c r="CE10" s="787"/>
      <c r="CF10" s="787"/>
      <c r="CG10" s="788"/>
      <c r="CH10" s="789">
        <v>4</v>
      </c>
      <c r="CI10" s="790"/>
      <c r="CJ10" s="790"/>
      <c r="CK10" s="790"/>
      <c r="CL10" s="791"/>
      <c r="CM10" s="789">
        <v>288</v>
      </c>
      <c r="CN10" s="790"/>
      <c r="CO10" s="790"/>
      <c r="CP10" s="790"/>
      <c r="CQ10" s="791"/>
      <c r="CR10" s="789">
        <v>110</v>
      </c>
      <c r="CS10" s="790"/>
      <c r="CT10" s="790"/>
      <c r="CU10" s="790"/>
      <c r="CV10" s="791"/>
      <c r="CW10" s="789">
        <v>16</v>
      </c>
      <c r="CX10" s="790"/>
      <c r="CY10" s="790"/>
      <c r="CZ10" s="790"/>
      <c r="DA10" s="791"/>
      <c r="DB10" s="789" t="s">
        <v>563</v>
      </c>
      <c r="DC10" s="790"/>
      <c r="DD10" s="790"/>
      <c r="DE10" s="790"/>
      <c r="DF10" s="791"/>
      <c r="DG10" s="789" t="s">
        <v>563</v>
      </c>
      <c r="DH10" s="790"/>
      <c r="DI10" s="790"/>
      <c r="DJ10" s="790"/>
      <c r="DK10" s="791"/>
      <c r="DL10" s="789" t="s">
        <v>496</v>
      </c>
      <c r="DM10" s="790"/>
      <c r="DN10" s="790"/>
      <c r="DO10" s="790"/>
      <c r="DP10" s="791"/>
      <c r="DQ10" s="789" t="s">
        <v>496</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587</v>
      </c>
      <c r="BT11" s="787"/>
      <c r="BU11" s="787"/>
      <c r="BV11" s="787"/>
      <c r="BW11" s="787"/>
      <c r="BX11" s="787"/>
      <c r="BY11" s="787"/>
      <c r="BZ11" s="787"/>
      <c r="CA11" s="787"/>
      <c r="CB11" s="787"/>
      <c r="CC11" s="787"/>
      <c r="CD11" s="787"/>
      <c r="CE11" s="787"/>
      <c r="CF11" s="787"/>
      <c r="CG11" s="788"/>
      <c r="CH11" s="789">
        <v>-46</v>
      </c>
      <c r="CI11" s="790"/>
      <c r="CJ11" s="790"/>
      <c r="CK11" s="790"/>
      <c r="CL11" s="791"/>
      <c r="CM11" s="789">
        <v>343</v>
      </c>
      <c r="CN11" s="790"/>
      <c r="CO11" s="790"/>
      <c r="CP11" s="790"/>
      <c r="CQ11" s="791"/>
      <c r="CR11" s="789">
        <v>200</v>
      </c>
      <c r="CS11" s="790"/>
      <c r="CT11" s="790"/>
      <c r="CU11" s="790"/>
      <c r="CV11" s="791"/>
      <c r="CW11" s="789" t="s">
        <v>563</v>
      </c>
      <c r="CX11" s="790"/>
      <c r="CY11" s="790"/>
      <c r="CZ11" s="790"/>
      <c r="DA11" s="791"/>
      <c r="DB11" s="789" t="s">
        <v>563</v>
      </c>
      <c r="DC11" s="790"/>
      <c r="DD11" s="790"/>
      <c r="DE11" s="790"/>
      <c r="DF11" s="791"/>
      <c r="DG11" s="789" t="s">
        <v>563</v>
      </c>
      <c r="DH11" s="790"/>
      <c r="DI11" s="790"/>
      <c r="DJ11" s="790"/>
      <c r="DK11" s="791"/>
      <c r="DL11" s="789" t="s">
        <v>563</v>
      </c>
      <c r="DM11" s="790"/>
      <c r="DN11" s="790"/>
      <c r="DO11" s="790"/>
      <c r="DP11" s="791"/>
      <c r="DQ11" s="789" t="s">
        <v>563</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t="s">
        <v>575</v>
      </c>
      <c r="BT12" s="787"/>
      <c r="BU12" s="787"/>
      <c r="BV12" s="787"/>
      <c r="BW12" s="787"/>
      <c r="BX12" s="787"/>
      <c r="BY12" s="787"/>
      <c r="BZ12" s="787"/>
      <c r="CA12" s="787"/>
      <c r="CB12" s="787"/>
      <c r="CC12" s="787"/>
      <c r="CD12" s="787"/>
      <c r="CE12" s="787"/>
      <c r="CF12" s="787"/>
      <c r="CG12" s="788"/>
      <c r="CH12" s="789">
        <v>22</v>
      </c>
      <c r="CI12" s="790"/>
      <c r="CJ12" s="790"/>
      <c r="CK12" s="790"/>
      <c r="CL12" s="791"/>
      <c r="CM12" s="789">
        <v>983</v>
      </c>
      <c r="CN12" s="790"/>
      <c r="CO12" s="790"/>
      <c r="CP12" s="790"/>
      <c r="CQ12" s="791"/>
      <c r="CR12" s="789">
        <v>300</v>
      </c>
      <c r="CS12" s="790"/>
      <c r="CT12" s="790"/>
      <c r="CU12" s="790"/>
      <c r="CV12" s="791"/>
      <c r="CW12" s="789" t="s">
        <v>576</v>
      </c>
      <c r="CX12" s="790"/>
      <c r="CY12" s="790"/>
      <c r="CZ12" s="790"/>
      <c r="DA12" s="791"/>
      <c r="DB12" s="789" t="s">
        <v>576</v>
      </c>
      <c r="DC12" s="790"/>
      <c r="DD12" s="790"/>
      <c r="DE12" s="790"/>
      <c r="DF12" s="791"/>
      <c r="DG12" s="789" t="s">
        <v>576</v>
      </c>
      <c r="DH12" s="790"/>
      <c r="DI12" s="790"/>
      <c r="DJ12" s="790"/>
      <c r="DK12" s="791"/>
      <c r="DL12" s="789" t="s">
        <v>576</v>
      </c>
      <c r="DM12" s="790"/>
      <c r="DN12" s="790"/>
      <c r="DO12" s="790"/>
      <c r="DP12" s="791"/>
      <c r="DQ12" s="789" t="s">
        <v>576</v>
      </c>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t="s">
        <v>584</v>
      </c>
      <c r="BT13" s="787"/>
      <c r="BU13" s="787"/>
      <c r="BV13" s="787"/>
      <c r="BW13" s="787"/>
      <c r="BX13" s="787"/>
      <c r="BY13" s="787"/>
      <c r="BZ13" s="787"/>
      <c r="CA13" s="787"/>
      <c r="CB13" s="787"/>
      <c r="CC13" s="787"/>
      <c r="CD13" s="787"/>
      <c r="CE13" s="787"/>
      <c r="CF13" s="787"/>
      <c r="CG13" s="788"/>
      <c r="CH13" s="789">
        <v>0</v>
      </c>
      <c r="CI13" s="790"/>
      <c r="CJ13" s="790"/>
      <c r="CK13" s="790"/>
      <c r="CL13" s="791"/>
      <c r="CM13" s="789">
        <v>70</v>
      </c>
      <c r="CN13" s="790"/>
      <c r="CO13" s="790"/>
      <c r="CP13" s="790"/>
      <c r="CQ13" s="791"/>
      <c r="CR13" s="789">
        <v>25</v>
      </c>
      <c r="CS13" s="790"/>
      <c r="CT13" s="790"/>
      <c r="CU13" s="790"/>
      <c r="CV13" s="791"/>
      <c r="CW13" s="789" t="s">
        <v>563</v>
      </c>
      <c r="CX13" s="790"/>
      <c r="CY13" s="790"/>
      <c r="CZ13" s="790"/>
      <c r="DA13" s="791"/>
      <c r="DB13" s="789" t="s">
        <v>563</v>
      </c>
      <c r="DC13" s="790"/>
      <c r="DD13" s="790"/>
      <c r="DE13" s="790"/>
      <c r="DF13" s="791"/>
      <c r="DG13" s="789" t="s">
        <v>563</v>
      </c>
      <c r="DH13" s="790"/>
      <c r="DI13" s="790"/>
      <c r="DJ13" s="790"/>
      <c r="DK13" s="791"/>
      <c r="DL13" s="789" t="s">
        <v>563</v>
      </c>
      <c r="DM13" s="790"/>
      <c r="DN13" s="790"/>
      <c r="DO13" s="790"/>
      <c r="DP13" s="791"/>
      <c r="DQ13" s="789" t="s">
        <v>563</v>
      </c>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t="s">
        <v>580</v>
      </c>
      <c r="BT14" s="787"/>
      <c r="BU14" s="787"/>
      <c r="BV14" s="787"/>
      <c r="BW14" s="787"/>
      <c r="BX14" s="787"/>
      <c r="BY14" s="787"/>
      <c r="BZ14" s="787"/>
      <c r="CA14" s="787"/>
      <c r="CB14" s="787"/>
      <c r="CC14" s="787"/>
      <c r="CD14" s="787"/>
      <c r="CE14" s="787"/>
      <c r="CF14" s="787"/>
      <c r="CG14" s="788"/>
      <c r="CH14" s="789">
        <v>3</v>
      </c>
      <c r="CI14" s="790"/>
      <c r="CJ14" s="790"/>
      <c r="CK14" s="790"/>
      <c r="CL14" s="791"/>
      <c r="CM14" s="789">
        <v>555</v>
      </c>
      <c r="CN14" s="790"/>
      <c r="CO14" s="790"/>
      <c r="CP14" s="790"/>
      <c r="CQ14" s="791"/>
      <c r="CR14" s="789">
        <v>300</v>
      </c>
      <c r="CS14" s="790"/>
      <c r="CT14" s="790"/>
      <c r="CU14" s="790"/>
      <c r="CV14" s="791"/>
      <c r="CW14" s="789">
        <v>160</v>
      </c>
      <c r="CX14" s="790"/>
      <c r="CY14" s="790"/>
      <c r="CZ14" s="790"/>
      <c r="DA14" s="791"/>
      <c r="DB14" s="789" t="s">
        <v>496</v>
      </c>
      <c r="DC14" s="790"/>
      <c r="DD14" s="790"/>
      <c r="DE14" s="790"/>
      <c r="DF14" s="791"/>
      <c r="DG14" s="789" t="s">
        <v>496</v>
      </c>
      <c r="DH14" s="790"/>
      <c r="DI14" s="790"/>
      <c r="DJ14" s="790"/>
      <c r="DK14" s="791"/>
      <c r="DL14" s="789" t="s">
        <v>496</v>
      </c>
      <c r="DM14" s="790"/>
      <c r="DN14" s="790"/>
      <c r="DO14" s="790"/>
      <c r="DP14" s="791"/>
      <c r="DQ14" s="789" t="s">
        <v>496</v>
      </c>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t="s">
        <v>577</v>
      </c>
      <c r="BT15" s="787"/>
      <c r="BU15" s="787"/>
      <c r="BV15" s="787"/>
      <c r="BW15" s="787"/>
      <c r="BX15" s="787"/>
      <c r="BY15" s="787"/>
      <c r="BZ15" s="787"/>
      <c r="CA15" s="787"/>
      <c r="CB15" s="787"/>
      <c r="CC15" s="787"/>
      <c r="CD15" s="787"/>
      <c r="CE15" s="787"/>
      <c r="CF15" s="787"/>
      <c r="CG15" s="788"/>
      <c r="CH15" s="789">
        <v>0</v>
      </c>
      <c r="CI15" s="790"/>
      <c r="CJ15" s="790"/>
      <c r="CK15" s="790"/>
      <c r="CL15" s="791"/>
      <c r="CM15" s="789">
        <v>15</v>
      </c>
      <c r="CN15" s="790"/>
      <c r="CO15" s="790"/>
      <c r="CP15" s="790"/>
      <c r="CQ15" s="791"/>
      <c r="CR15" s="789">
        <v>4</v>
      </c>
      <c r="CS15" s="790"/>
      <c r="CT15" s="790"/>
      <c r="CU15" s="790"/>
      <c r="CV15" s="791"/>
      <c r="CW15" s="789" t="s">
        <v>496</v>
      </c>
      <c r="CX15" s="790"/>
      <c r="CY15" s="790"/>
      <c r="CZ15" s="790"/>
      <c r="DA15" s="791"/>
      <c r="DB15" s="789" t="s">
        <v>496</v>
      </c>
      <c r="DC15" s="790"/>
      <c r="DD15" s="790"/>
      <c r="DE15" s="790"/>
      <c r="DF15" s="791"/>
      <c r="DG15" s="789" t="s">
        <v>496</v>
      </c>
      <c r="DH15" s="790"/>
      <c r="DI15" s="790"/>
      <c r="DJ15" s="790"/>
      <c r="DK15" s="791"/>
      <c r="DL15" s="789" t="s">
        <v>496</v>
      </c>
      <c r="DM15" s="790"/>
      <c r="DN15" s="790"/>
      <c r="DO15" s="790"/>
      <c r="DP15" s="791"/>
      <c r="DQ15" s="789" t="s">
        <v>496</v>
      </c>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t="s">
        <v>585</v>
      </c>
      <c r="BT16" s="787"/>
      <c r="BU16" s="787"/>
      <c r="BV16" s="787"/>
      <c r="BW16" s="787"/>
      <c r="BX16" s="787"/>
      <c r="BY16" s="787"/>
      <c r="BZ16" s="787"/>
      <c r="CA16" s="787"/>
      <c r="CB16" s="787"/>
      <c r="CC16" s="787"/>
      <c r="CD16" s="787"/>
      <c r="CE16" s="787"/>
      <c r="CF16" s="787"/>
      <c r="CG16" s="788"/>
      <c r="CH16" s="789">
        <v>1</v>
      </c>
      <c r="CI16" s="790"/>
      <c r="CJ16" s="790"/>
      <c r="CK16" s="790"/>
      <c r="CL16" s="791"/>
      <c r="CM16" s="789">
        <v>12</v>
      </c>
      <c r="CN16" s="790"/>
      <c r="CO16" s="790"/>
      <c r="CP16" s="790"/>
      <c r="CQ16" s="791"/>
      <c r="CR16" s="789">
        <v>3</v>
      </c>
      <c r="CS16" s="790"/>
      <c r="CT16" s="790"/>
      <c r="CU16" s="790"/>
      <c r="CV16" s="791"/>
      <c r="CW16" s="789" t="s">
        <v>496</v>
      </c>
      <c r="CX16" s="790"/>
      <c r="CY16" s="790"/>
      <c r="CZ16" s="790"/>
      <c r="DA16" s="791"/>
      <c r="DB16" s="789" t="s">
        <v>496</v>
      </c>
      <c r="DC16" s="790"/>
      <c r="DD16" s="790"/>
      <c r="DE16" s="790"/>
      <c r="DF16" s="791"/>
      <c r="DG16" s="789" t="s">
        <v>496</v>
      </c>
      <c r="DH16" s="790"/>
      <c r="DI16" s="790"/>
      <c r="DJ16" s="790"/>
      <c r="DK16" s="791"/>
      <c r="DL16" s="789" t="s">
        <v>496</v>
      </c>
      <c r="DM16" s="790"/>
      <c r="DN16" s="790"/>
      <c r="DO16" s="790"/>
      <c r="DP16" s="791"/>
      <c r="DQ16" s="789" t="s">
        <v>496</v>
      </c>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t="s">
        <v>578</v>
      </c>
      <c r="BT17" s="787"/>
      <c r="BU17" s="787"/>
      <c r="BV17" s="787"/>
      <c r="BW17" s="787"/>
      <c r="BX17" s="787"/>
      <c r="BY17" s="787"/>
      <c r="BZ17" s="787"/>
      <c r="CA17" s="787"/>
      <c r="CB17" s="787"/>
      <c r="CC17" s="787"/>
      <c r="CD17" s="787"/>
      <c r="CE17" s="787"/>
      <c r="CF17" s="787"/>
      <c r="CG17" s="788"/>
      <c r="CH17" s="789">
        <v>0</v>
      </c>
      <c r="CI17" s="790"/>
      <c r="CJ17" s="790"/>
      <c r="CK17" s="790"/>
      <c r="CL17" s="791"/>
      <c r="CM17" s="789">
        <v>47</v>
      </c>
      <c r="CN17" s="790"/>
      <c r="CO17" s="790"/>
      <c r="CP17" s="790"/>
      <c r="CQ17" s="791"/>
      <c r="CR17" s="789">
        <v>3</v>
      </c>
      <c r="CS17" s="790"/>
      <c r="CT17" s="790"/>
      <c r="CU17" s="790"/>
      <c r="CV17" s="791"/>
      <c r="CW17" s="789" t="s">
        <v>496</v>
      </c>
      <c r="CX17" s="790"/>
      <c r="CY17" s="790"/>
      <c r="CZ17" s="790"/>
      <c r="DA17" s="791"/>
      <c r="DB17" s="789" t="s">
        <v>496</v>
      </c>
      <c r="DC17" s="790"/>
      <c r="DD17" s="790"/>
      <c r="DE17" s="790"/>
      <c r="DF17" s="791"/>
      <c r="DG17" s="789" t="s">
        <v>496</v>
      </c>
      <c r="DH17" s="790"/>
      <c r="DI17" s="790"/>
      <c r="DJ17" s="790"/>
      <c r="DK17" s="791"/>
      <c r="DL17" s="789" t="s">
        <v>496</v>
      </c>
      <c r="DM17" s="790"/>
      <c r="DN17" s="790"/>
      <c r="DO17" s="790"/>
      <c r="DP17" s="791"/>
      <c r="DQ17" s="789" t="s">
        <v>496</v>
      </c>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t="s">
        <v>564</v>
      </c>
      <c r="BT18" s="787"/>
      <c r="BU18" s="787"/>
      <c r="BV18" s="787"/>
      <c r="BW18" s="787"/>
      <c r="BX18" s="787"/>
      <c r="BY18" s="787"/>
      <c r="BZ18" s="787"/>
      <c r="CA18" s="787"/>
      <c r="CB18" s="787"/>
      <c r="CC18" s="787"/>
      <c r="CD18" s="787"/>
      <c r="CE18" s="787"/>
      <c r="CF18" s="787"/>
      <c r="CG18" s="788"/>
      <c r="CH18" s="789">
        <v>3</v>
      </c>
      <c r="CI18" s="790"/>
      <c r="CJ18" s="790"/>
      <c r="CK18" s="790"/>
      <c r="CL18" s="791"/>
      <c r="CM18" s="789">
        <v>15</v>
      </c>
      <c r="CN18" s="790"/>
      <c r="CO18" s="790"/>
      <c r="CP18" s="790"/>
      <c r="CQ18" s="791"/>
      <c r="CR18" s="789">
        <v>3</v>
      </c>
      <c r="CS18" s="790"/>
      <c r="CT18" s="790"/>
      <c r="CU18" s="790"/>
      <c r="CV18" s="791"/>
      <c r="CW18" s="789" t="s">
        <v>565</v>
      </c>
      <c r="CX18" s="790"/>
      <c r="CY18" s="790"/>
      <c r="CZ18" s="790"/>
      <c r="DA18" s="791"/>
      <c r="DB18" s="789" t="s">
        <v>565</v>
      </c>
      <c r="DC18" s="790"/>
      <c r="DD18" s="790"/>
      <c r="DE18" s="790"/>
      <c r="DF18" s="791"/>
      <c r="DG18" s="789" t="s">
        <v>565</v>
      </c>
      <c r="DH18" s="790"/>
      <c r="DI18" s="790"/>
      <c r="DJ18" s="790"/>
      <c r="DK18" s="791"/>
      <c r="DL18" s="789" t="s">
        <v>565</v>
      </c>
      <c r="DM18" s="790"/>
      <c r="DN18" s="790"/>
      <c r="DO18" s="790"/>
      <c r="DP18" s="791"/>
      <c r="DQ18" s="789" t="s">
        <v>565</v>
      </c>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379</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380</v>
      </c>
      <c r="B23" s="802" t="s">
        <v>381</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6625</v>
      </c>
      <c r="AG23" s="806"/>
      <c r="AH23" s="806"/>
      <c r="AI23" s="806"/>
      <c r="AJ23" s="809"/>
      <c r="AK23" s="810"/>
      <c r="AL23" s="811"/>
      <c r="AM23" s="811"/>
      <c r="AN23" s="811"/>
      <c r="AO23" s="811"/>
      <c r="AP23" s="806"/>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382</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383</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384</v>
      </c>
      <c r="R26" s="747"/>
      <c r="S26" s="747"/>
      <c r="T26" s="747"/>
      <c r="U26" s="748"/>
      <c r="V26" s="746" t="s">
        <v>385</v>
      </c>
      <c r="W26" s="747"/>
      <c r="X26" s="747"/>
      <c r="Y26" s="747"/>
      <c r="Z26" s="748"/>
      <c r="AA26" s="746" t="s">
        <v>386</v>
      </c>
      <c r="AB26" s="747"/>
      <c r="AC26" s="747"/>
      <c r="AD26" s="747"/>
      <c r="AE26" s="747"/>
      <c r="AF26" s="827" t="s">
        <v>387</v>
      </c>
      <c r="AG26" s="828"/>
      <c r="AH26" s="828"/>
      <c r="AI26" s="828"/>
      <c r="AJ26" s="829"/>
      <c r="AK26" s="747" t="s">
        <v>388</v>
      </c>
      <c r="AL26" s="747"/>
      <c r="AM26" s="747"/>
      <c r="AN26" s="747"/>
      <c r="AO26" s="748"/>
      <c r="AP26" s="746" t="s">
        <v>389</v>
      </c>
      <c r="AQ26" s="747"/>
      <c r="AR26" s="747"/>
      <c r="AS26" s="747"/>
      <c r="AT26" s="748"/>
      <c r="AU26" s="746" t="s">
        <v>390</v>
      </c>
      <c r="AV26" s="747"/>
      <c r="AW26" s="747"/>
      <c r="AX26" s="747"/>
      <c r="AY26" s="748"/>
      <c r="AZ26" s="746" t="s">
        <v>391</v>
      </c>
      <c r="BA26" s="747"/>
      <c r="BB26" s="747"/>
      <c r="BC26" s="747"/>
      <c r="BD26" s="748"/>
      <c r="BE26" s="746" t="s">
        <v>365</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392</v>
      </c>
      <c r="C28" s="763"/>
      <c r="D28" s="763"/>
      <c r="E28" s="763"/>
      <c r="F28" s="763"/>
      <c r="G28" s="763"/>
      <c r="H28" s="763"/>
      <c r="I28" s="763"/>
      <c r="J28" s="763"/>
      <c r="K28" s="763"/>
      <c r="L28" s="763"/>
      <c r="M28" s="763"/>
      <c r="N28" s="763"/>
      <c r="O28" s="763"/>
      <c r="P28" s="764"/>
      <c r="Q28" s="835">
        <v>65341</v>
      </c>
      <c r="R28" s="836"/>
      <c r="S28" s="836"/>
      <c r="T28" s="836"/>
      <c r="U28" s="836"/>
      <c r="V28" s="836">
        <v>69021</v>
      </c>
      <c r="W28" s="836"/>
      <c r="X28" s="836"/>
      <c r="Y28" s="836"/>
      <c r="Z28" s="836"/>
      <c r="AA28" s="836">
        <v>-3680</v>
      </c>
      <c r="AB28" s="836"/>
      <c r="AC28" s="836"/>
      <c r="AD28" s="836"/>
      <c r="AE28" s="837"/>
      <c r="AF28" s="838">
        <v>-3680</v>
      </c>
      <c r="AG28" s="836"/>
      <c r="AH28" s="836"/>
      <c r="AI28" s="836"/>
      <c r="AJ28" s="839"/>
      <c r="AK28" s="840" t="s">
        <v>563</v>
      </c>
      <c r="AL28" s="841"/>
      <c r="AM28" s="841"/>
      <c r="AN28" s="841"/>
      <c r="AO28" s="841"/>
      <c r="AP28" s="841" t="s">
        <v>563</v>
      </c>
      <c r="AQ28" s="841"/>
      <c r="AR28" s="841"/>
      <c r="AS28" s="841"/>
      <c r="AT28" s="841"/>
      <c r="AU28" s="841" t="s">
        <v>563</v>
      </c>
      <c r="AV28" s="841"/>
      <c r="AW28" s="841"/>
      <c r="AX28" s="841"/>
      <c r="AY28" s="841"/>
      <c r="AZ28" s="842" t="s">
        <v>563</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393</v>
      </c>
      <c r="C29" s="794"/>
      <c r="D29" s="794"/>
      <c r="E29" s="794"/>
      <c r="F29" s="794"/>
      <c r="G29" s="794"/>
      <c r="H29" s="794"/>
      <c r="I29" s="794"/>
      <c r="J29" s="794"/>
      <c r="K29" s="794"/>
      <c r="L29" s="794"/>
      <c r="M29" s="794"/>
      <c r="N29" s="794"/>
      <c r="O29" s="794"/>
      <c r="P29" s="795"/>
      <c r="Q29" s="796">
        <v>57407</v>
      </c>
      <c r="R29" s="797"/>
      <c r="S29" s="797"/>
      <c r="T29" s="797"/>
      <c r="U29" s="797"/>
      <c r="V29" s="797">
        <v>56539</v>
      </c>
      <c r="W29" s="797"/>
      <c r="X29" s="797"/>
      <c r="Y29" s="797"/>
      <c r="Z29" s="797"/>
      <c r="AA29" s="797">
        <v>868</v>
      </c>
      <c r="AB29" s="797"/>
      <c r="AC29" s="797"/>
      <c r="AD29" s="797"/>
      <c r="AE29" s="798"/>
      <c r="AF29" s="799">
        <v>868</v>
      </c>
      <c r="AG29" s="800"/>
      <c r="AH29" s="800"/>
      <c r="AI29" s="800"/>
      <c r="AJ29" s="801"/>
      <c r="AK29" s="847" t="s">
        <v>563</v>
      </c>
      <c r="AL29" s="843"/>
      <c r="AM29" s="843"/>
      <c r="AN29" s="843"/>
      <c r="AO29" s="843"/>
      <c r="AP29" s="843" t="s">
        <v>563</v>
      </c>
      <c r="AQ29" s="843"/>
      <c r="AR29" s="843"/>
      <c r="AS29" s="843"/>
      <c r="AT29" s="843"/>
      <c r="AU29" s="843" t="s">
        <v>563</v>
      </c>
      <c r="AV29" s="843"/>
      <c r="AW29" s="843"/>
      <c r="AX29" s="843"/>
      <c r="AY29" s="843"/>
      <c r="AZ29" s="844" t="s">
        <v>563</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394</v>
      </c>
      <c r="C30" s="794"/>
      <c r="D30" s="794"/>
      <c r="E30" s="794"/>
      <c r="F30" s="794"/>
      <c r="G30" s="794"/>
      <c r="H30" s="794"/>
      <c r="I30" s="794"/>
      <c r="J30" s="794"/>
      <c r="K30" s="794"/>
      <c r="L30" s="794"/>
      <c r="M30" s="794"/>
      <c r="N30" s="794"/>
      <c r="O30" s="794"/>
      <c r="P30" s="795"/>
      <c r="Q30" s="796">
        <v>10757</v>
      </c>
      <c r="R30" s="797"/>
      <c r="S30" s="797"/>
      <c r="T30" s="797"/>
      <c r="U30" s="797"/>
      <c r="V30" s="797">
        <v>10655</v>
      </c>
      <c r="W30" s="797"/>
      <c r="X30" s="797"/>
      <c r="Y30" s="797"/>
      <c r="Z30" s="797"/>
      <c r="AA30" s="797">
        <v>102</v>
      </c>
      <c r="AB30" s="797"/>
      <c r="AC30" s="797"/>
      <c r="AD30" s="797"/>
      <c r="AE30" s="798"/>
      <c r="AF30" s="799">
        <v>102</v>
      </c>
      <c r="AG30" s="800"/>
      <c r="AH30" s="800"/>
      <c r="AI30" s="800"/>
      <c r="AJ30" s="801"/>
      <c r="AK30" s="847" t="s">
        <v>563</v>
      </c>
      <c r="AL30" s="843"/>
      <c r="AM30" s="843"/>
      <c r="AN30" s="843"/>
      <c r="AO30" s="843"/>
      <c r="AP30" s="843" t="s">
        <v>563</v>
      </c>
      <c r="AQ30" s="843"/>
      <c r="AR30" s="843"/>
      <c r="AS30" s="843"/>
      <c r="AT30" s="843"/>
      <c r="AU30" s="843" t="s">
        <v>563</v>
      </c>
      <c r="AV30" s="843"/>
      <c r="AW30" s="843"/>
      <c r="AX30" s="843"/>
      <c r="AY30" s="843"/>
      <c r="AZ30" s="844" t="s">
        <v>563</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395</v>
      </c>
      <c r="C31" s="794"/>
      <c r="D31" s="794"/>
      <c r="E31" s="794"/>
      <c r="F31" s="794"/>
      <c r="G31" s="794"/>
      <c r="H31" s="794"/>
      <c r="I31" s="794"/>
      <c r="J31" s="794"/>
      <c r="K31" s="794"/>
      <c r="L31" s="794"/>
      <c r="M31" s="794"/>
      <c r="N31" s="794"/>
      <c r="O31" s="794"/>
      <c r="P31" s="795"/>
      <c r="Q31" s="796">
        <v>25647</v>
      </c>
      <c r="R31" s="797"/>
      <c r="S31" s="797"/>
      <c r="T31" s="797"/>
      <c r="U31" s="797"/>
      <c r="V31" s="797">
        <v>28247</v>
      </c>
      <c r="W31" s="797"/>
      <c r="X31" s="797"/>
      <c r="Y31" s="797"/>
      <c r="Z31" s="797"/>
      <c r="AA31" s="797" t="s">
        <v>574</v>
      </c>
      <c r="AB31" s="797"/>
      <c r="AC31" s="797"/>
      <c r="AD31" s="797"/>
      <c r="AE31" s="798"/>
      <c r="AF31" s="799">
        <v>9387</v>
      </c>
      <c r="AG31" s="800"/>
      <c r="AH31" s="800"/>
      <c r="AI31" s="800"/>
      <c r="AJ31" s="801"/>
      <c r="AK31" s="847">
        <v>806</v>
      </c>
      <c r="AL31" s="843"/>
      <c r="AM31" s="843"/>
      <c r="AN31" s="843"/>
      <c r="AO31" s="843"/>
      <c r="AP31" s="843">
        <v>19571</v>
      </c>
      <c r="AQ31" s="843"/>
      <c r="AR31" s="843"/>
      <c r="AS31" s="843"/>
      <c r="AT31" s="843"/>
      <c r="AU31" s="843">
        <v>9681</v>
      </c>
      <c r="AV31" s="843"/>
      <c r="AW31" s="843"/>
      <c r="AX31" s="843"/>
      <c r="AY31" s="843"/>
      <c r="AZ31" s="844" t="s">
        <v>496</v>
      </c>
      <c r="BA31" s="844"/>
      <c r="BB31" s="844"/>
      <c r="BC31" s="844"/>
      <c r="BD31" s="844"/>
      <c r="BE31" s="845" t="s">
        <v>396</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143</v>
      </c>
      <c r="C32" s="794"/>
      <c r="D32" s="794"/>
      <c r="E32" s="794"/>
      <c r="F32" s="794"/>
      <c r="G32" s="794"/>
      <c r="H32" s="794"/>
      <c r="I32" s="794"/>
      <c r="J32" s="794"/>
      <c r="K32" s="794"/>
      <c r="L32" s="794"/>
      <c r="M32" s="794"/>
      <c r="N32" s="794"/>
      <c r="O32" s="794"/>
      <c r="P32" s="795"/>
      <c r="Q32" s="796">
        <v>3758</v>
      </c>
      <c r="R32" s="797"/>
      <c r="S32" s="797"/>
      <c r="T32" s="797"/>
      <c r="U32" s="797"/>
      <c r="V32" s="797">
        <v>4287</v>
      </c>
      <c r="W32" s="797"/>
      <c r="X32" s="797"/>
      <c r="Y32" s="797"/>
      <c r="Z32" s="797"/>
      <c r="AA32" s="797">
        <v>-529</v>
      </c>
      <c r="AB32" s="797"/>
      <c r="AC32" s="797"/>
      <c r="AD32" s="797"/>
      <c r="AE32" s="798"/>
      <c r="AF32" s="799">
        <v>-25</v>
      </c>
      <c r="AG32" s="800"/>
      <c r="AH32" s="800"/>
      <c r="AI32" s="800"/>
      <c r="AJ32" s="801"/>
      <c r="AK32" s="847">
        <v>603</v>
      </c>
      <c r="AL32" s="843"/>
      <c r="AM32" s="843"/>
      <c r="AN32" s="843"/>
      <c r="AO32" s="843"/>
      <c r="AP32" s="843">
        <v>3639</v>
      </c>
      <c r="AQ32" s="843"/>
      <c r="AR32" s="843"/>
      <c r="AS32" s="843"/>
      <c r="AT32" s="843"/>
      <c r="AU32" s="843">
        <v>502</v>
      </c>
      <c r="AV32" s="843"/>
      <c r="AW32" s="843"/>
      <c r="AX32" s="843"/>
      <c r="AY32" s="843"/>
      <c r="AZ32" s="844">
        <v>0.8</v>
      </c>
      <c r="BA32" s="844"/>
      <c r="BB32" s="844"/>
      <c r="BC32" s="844"/>
      <c r="BD32" s="844"/>
      <c r="BE32" s="845" t="s">
        <v>396</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397</v>
      </c>
      <c r="C33" s="794"/>
      <c r="D33" s="794"/>
      <c r="E33" s="794"/>
      <c r="F33" s="794"/>
      <c r="G33" s="794"/>
      <c r="H33" s="794"/>
      <c r="I33" s="794"/>
      <c r="J33" s="794"/>
      <c r="K33" s="794"/>
      <c r="L33" s="794"/>
      <c r="M33" s="794"/>
      <c r="N33" s="794"/>
      <c r="O33" s="794"/>
      <c r="P33" s="795"/>
      <c r="Q33" s="796">
        <v>10885</v>
      </c>
      <c r="R33" s="797"/>
      <c r="S33" s="797"/>
      <c r="T33" s="797"/>
      <c r="U33" s="797"/>
      <c r="V33" s="797">
        <v>9912</v>
      </c>
      <c r="W33" s="797"/>
      <c r="X33" s="797"/>
      <c r="Y33" s="797"/>
      <c r="Z33" s="797"/>
      <c r="AA33" s="797">
        <v>973</v>
      </c>
      <c r="AB33" s="797"/>
      <c r="AC33" s="797"/>
      <c r="AD33" s="797"/>
      <c r="AE33" s="798"/>
      <c r="AF33" s="799">
        <v>10294</v>
      </c>
      <c r="AG33" s="800"/>
      <c r="AH33" s="800"/>
      <c r="AI33" s="800"/>
      <c r="AJ33" s="801"/>
      <c r="AK33" s="847">
        <v>37</v>
      </c>
      <c r="AL33" s="843"/>
      <c r="AM33" s="843"/>
      <c r="AN33" s="843"/>
      <c r="AO33" s="843"/>
      <c r="AP33" s="843">
        <v>31143</v>
      </c>
      <c r="AQ33" s="843"/>
      <c r="AR33" s="843"/>
      <c r="AS33" s="843"/>
      <c r="AT33" s="843"/>
      <c r="AU33" s="843">
        <v>934</v>
      </c>
      <c r="AV33" s="843"/>
      <c r="AW33" s="843"/>
      <c r="AX33" s="843"/>
      <c r="AY33" s="843"/>
      <c r="AZ33" s="844" t="s">
        <v>563</v>
      </c>
      <c r="BA33" s="844"/>
      <c r="BB33" s="844"/>
      <c r="BC33" s="844"/>
      <c r="BD33" s="844"/>
      <c r="BE33" s="845" t="s">
        <v>396</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398</v>
      </c>
      <c r="C34" s="794"/>
      <c r="D34" s="794"/>
      <c r="E34" s="794"/>
      <c r="F34" s="794"/>
      <c r="G34" s="794"/>
      <c r="H34" s="794"/>
      <c r="I34" s="794"/>
      <c r="J34" s="794"/>
      <c r="K34" s="794"/>
      <c r="L34" s="794"/>
      <c r="M34" s="794"/>
      <c r="N34" s="794"/>
      <c r="O34" s="794"/>
      <c r="P34" s="795"/>
      <c r="Q34" s="796">
        <v>9</v>
      </c>
      <c r="R34" s="797"/>
      <c r="S34" s="797"/>
      <c r="T34" s="797"/>
      <c r="U34" s="797"/>
      <c r="V34" s="797">
        <v>6</v>
      </c>
      <c r="W34" s="797"/>
      <c r="X34" s="797"/>
      <c r="Y34" s="797"/>
      <c r="Z34" s="797"/>
      <c r="AA34" s="797">
        <v>3</v>
      </c>
      <c r="AB34" s="797"/>
      <c r="AC34" s="797"/>
      <c r="AD34" s="797"/>
      <c r="AE34" s="798"/>
      <c r="AF34" s="799">
        <v>148</v>
      </c>
      <c r="AG34" s="800"/>
      <c r="AH34" s="800"/>
      <c r="AI34" s="800"/>
      <c r="AJ34" s="801"/>
      <c r="AK34" s="847" t="s">
        <v>563</v>
      </c>
      <c r="AL34" s="843"/>
      <c r="AM34" s="843"/>
      <c r="AN34" s="843"/>
      <c r="AO34" s="843"/>
      <c r="AP34" s="843" t="s">
        <v>563</v>
      </c>
      <c r="AQ34" s="843"/>
      <c r="AR34" s="843"/>
      <c r="AS34" s="843"/>
      <c r="AT34" s="843"/>
      <c r="AU34" s="843" t="s">
        <v>563</v>
      </c>
      <c r="AV34" s="843"/>
      <c r="AW34" s="843"/>
      <c r="AX34" s="843"/>
      <c r="AY34" s="843"/>
      <c r="AZ34" s="844" t="s">
        <v>563</v>
      </c>
      <c r="BA34" s="844"/>
      <c r="BB34" s="844"/>
      <c r="BC34" s="844"/>
      <c r="BD34" s="844"/>
      <c r="BE34" s="845" t="s">
        <v>396</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399</v>
      </c>
      <c r="C35" s="794"/>
      <c r="D35" s="794"/>
      <c r="E35" s="794"/>
      <c r="F35" s="794"/>
      <c r="G35" s="794"/>
      <c r="H35" s="794"/>
      <c r="I35" s="794"/>
      <c r="J35" s="794"/>
      <c r="K35" s="794"/>
      <c r="L35" s="794"/>
      <c r="M35" s="794"/>
      <c r="N35" s="794"/>
      <c r="O35" s="794"/>
      <c r="P35" s="795"/>
      <c r="Q35" s="796">
        <v>9579</v>
      </c>
      <c r="R35" s="797"/>
      <c r="S35" s="797"/>
      <c r="T35" s="797"/>
      <c r="U35" s="797"/>
      <c r="V35" s="797">
        <v>9480</v>
      </c>
      <c r="W35" s="797"/>
      <c r="X35" s="797"/>
      <c r="Y35" s="797"/>
      <c r="Z35" s="797"/>
      <c r="AA35" s="797">
        <v>99</v>
      </c>
      <c r="AB35" s="797"/>
      <c r="AC35" s="797"/>
      <c r="AD35" s="797"/>
      <c r="AE35" s="798"/>
      <c r="AF35" s="799">
        <v>6610</v>
      </c>
      <c r="AG35" s="800"/>
      <c r="AH35" s="800"/>
      <c r="AI35" s="800"/>
      <c r="AJ35" s="801"/>
      <c r="AK35" s="847">
        <v>824</v>
      </c>
      <c r="AL35" s="843"/>
      <c r="AM35" s="843"/>
      <c r="AN35" s="843"/>
      <c r="AO35" s="843"/>
      <c r="AP35" s="843">
        <v>38912</v>
      </c>
      <c r="AQ35" s="843"/>
      <c r="AR35" s="843"/>
      <c r="AS35" s="843"/>
      <c r="AT35" s="843"/>
      <c r="AU35" s="843">
        <v>20701</v>
      </c>
      <c r="AV35" s="843"/>
      <c r="AW35" s="843"/>
      <c r="AX35" s="843"/>
      <c r="AY35" s="843"/>
      <c r="AZ35" s="844" t="s">
        <v>563</v>
      </c>
      <c r="BA35" s="844"/>
      <c r="BB35" s="844"/>
      <c r="BC35" s="844"/>
      <c r="BD35" s="844"/>
      <c r="BE35" s="845" t="s">
        <v>396</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t="s">
        <v>400</v>
      </c>
      <c r="C36" s="794"/>
      <c r="D36" s="794"/>
      <c r="E36" s="794"/>
      <c r="F36" s="794"/>
      <c r="G36" s="794"/>
      <c r="H36" s="794"/>
      <c r="I36" s="794"/>
      <c r="J36" s="794"/>
      <c r="K36" s="794"/>
      <c r="L36" s="794"/>
      <c r="M36" s="794"/>
      <c r="N36" s="794"/>
      <c r="O36" s="794"/>
      <c r="P36" s="795"/>
      <c r="Q36" s="796">
        <v>2529</v>
      </c>
      <c r="R36" s="797"/>
      <c r="S36" s="797"/>
      <c r="T36" s="797"/>
      <c r="U36" s="797"/>
      <c r="V36" s="797">
        <v>2629</v>
      </c>
      <c r="W36" s="797"/>
      <c r="X36" s="797"/>
      <c r="Y36" s="797"/>
      <c r="Z36" s="797"/>
      <c r="AA36" s="797">
        <v>-100</v>
      </c>
      <c r="AB36" s="797"/>
      <c r="AC36" s="797"/>
      <c r="AD36" s="797"/>
      <c r="AE36" s="798"/>
      <c r="AF36" s="799" t="s">
        <v>121</v>
      </c>
      <c r="AG36" s="800"/>
      <c r="AH36" s="800"/>
      <c r="AI36" s="800"/>
      <c r="AJ36" s="801"/>
      <c r="AK36" s="847">
        <v>388</v>
      </c>
      <c r="AL36" s="843"/>
      <c r="AM36" s="843"/>
      <c r="AN36" s="843"/>
      <c r="AO36" s="843"/>
      <c r="AP36" s="843">
        <v>5143</v>
      </c>
      <c r="AQ36" s="843"/>
      <c r="AR36" s="843"/>
      <c r="AS36" s="843"/>
      <c r="AT36" s="843"/>
      <c r="AU36" s="843">
        <v>3528</v>
      </c>
      <c r="AV36" s="843"/>
      <c r="AW36" s="843"/>
      <c r="AX36" s="843"/>
      <c r="AY36" s="843"/>
      <c r="AZ36" s="844" t="s">
        <v>563</v>
      </c>
      <c r="BA36" s="844"/>
      <c r="BB36" s="844"/>
      <c r="BC36" s="844"/>
      <c r="BD36" s="844"/>
      <c r="BE36" s="845" t="s">
        <v>396</v>
      </c>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t="s">
        <v>401</v>
      </c>
      <c r="C37" s="794"/>
      <c r="D37" s="794"/>
      <c r="E37" s="794"/>
      <c r="F37" s="794"/>
      <c r="G37" s="794"/>
      <c r="H37" s="794"/>
      <c r="I37" s="794"/>
      <c r="J37" s="794"/>
      <c r="K37" s="794"/>
      <c r="L37" s="794"/>
      <c r="M37" s="794"/>
      <c r="N37" s="794"/>
      <c r="O37" s="794"/>
      <c r="P37" s="795"/>
      <c r="Q37" s="796">
        <v>1185</v>
      </c>
      <c r="R37" s="797"/>
      <c r="S37" s="797"/>
      <c r="T37" s="797"/>
      <c r="U37" s="797"/>
      <c r="V37" s="797">
        <v>1155</v>
      </c>
      <c r="W37" s="797"/>
      <c r="X37" s="797"/>
      <c r="Y37" s="797"/>
      <c r="Z37" s="797"/>
      <c r="AA37" s="797">
        <v>31</v>
      </c>
      <c r="AB37" s="797"/>
      <c r="AC37" s="797"/>
      <c r="AD37" s="797"/>
      <c r="AE37" s="798"/>
      <c r="AF37" s="799">
        <v>31</v>
      </c>
      <c r="AG37" s="800"/>
      <c r="AH37" s="800"/>
      <c r="AI37" s="800"/>
      <c r="AJ37" s="801"/>
      <c r="AK37" s="847">
        <v>511</v>
      </c>
      <c r="AL37" s="843"/>
      <c r="AM37" s="843"/>
      <c r="AN37" s="843"/>
      <c r="AO37" s="843"/>
      <c r="AP37" s="843">
        <v>13006</v>
      </c>
      <c r="AQ37" s="843"/>
      <c r="AR37" s="843"/>
      <c r="AS37" s="843"/>
      <c r="AT37" s="843"/>
      <c r="AU37" s="843">
        <v>15162</v>
      </c>
      <c r="AV37" s="843"/>
      <c r="AW37" s="843"/>
      <c r="AX37" s="843"/>
      <c r="AY37" s="843"/>
      <c r="AZ37" s="844" t="s">
        <v>579</v>
      </c>
      <c r="BA37" s="844"/>
      <c r="BB37" s="844"/>
      <c r="BC37" s="844"/>
      <c r="BD37" s="844"/>
      <c r="BE37" s="845" t="s">
        <v>402</v>
      </c>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t="s">
        <v>403</v>
      </c>
      <c r="C38" s="794"/>
      <c r="D38" s="794"/>
      <c r="E38" s="794"/>
      <c r="F38" s="794"/>
      <c r="G38" s="794"/>
      <c r="H38" s="794"/>
      <c r="I38" s="794"/>
      <c r="J38" s="794"/>
      <c r="K38" s="794"/>
      <c r="L38" s="794"/>
      <c r="M38" s="794"/>
      <c r="N38" s="794"/>
      <c r="O38" s="794"/>
      <c r="P38" s="795"/>
      <c r="Q38" s="796">
        <v>112</v>
      </c>
      <c r="R38" s="797"/>
      <c r="S38" s="797"/>
      <c r="T38" s="797"/>
      <c r="U38" s="797"/>
      <c r="V38" s="797">
        <v>112</v>
      </c>
      <c r="W38" s="797"/>
      <c r="X38" s="797"/>
      <c r="Y38" s="797"/>
      <c r="Z38" s="797"/>
      <c r="AA38" s="797" t="s">
        <v>563</v>
      </c>
      <c r="AB38" s="797"/>
      <c r="AC38" s="797"/>
      <c r="AD38" s="797"/>
      <c r="AE38" s="798"/>
      <c r="AF38" s="799" t="s">
        <v>121</v>
      </c>
      <c r="AG38" s="800"/>
      <c r="AH38" s="800"/>
      <c r="AI38" s="800"/>
      <c r="AJ38" s="801"/>
      <c r="AK38" s="847">
        <v>92</v>
      </c>
      <c r="AL38" s="843"/>
      <c r="AM38" s="843"/>
      <c r="AN38" s="843"/>
      <c r="AO38" s="843"/>
      <c r="AP38" s="843">
        <v>220</v>
      </c>
      <c r="AQ38" s="843"/>
      <c r="AR38" s="843"/>
      <c r="AS38" s="843"/>
      <c r="AT38" s="843"/>
      <c r="AU38" s="843" t="s">
        <v>563</v>
      </c>
      <c r="AV38" s="843"/>
      <c r="AW38" s="843"/>
      <c r="AX38" s="843"/>
      <c r="AY38" s="843"/>
      <c r="AZ38" s="844" t="s">
        <v>563</v>
      </c>
      <c r="BA38" s="844"/>
      <c r="BB38" s="844"/>
      <c r="BC38" s="844"/>
      <c r="BD38" s="844"/>
      <c r="BE38" s="845" t="s">
        <v>402</v>
      </c>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380</v>
      </c>
      <c r="B63" s="802" t="s">
        <v>405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23736</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407</v>
      </c>
      <c r="B66" s="741"/>
      <c r="C66" s="741"/>
      <c r="D66" s="741"/>
      <c r="E66" s="741"/>
      <c r="F66" s="741"/>
      <c r="G66" s="741"/>
      <c r="H66" s="741"/>
      <c r="I66" s="741"/>
      <c r="J66" s="741"/>
      <c r="K66" s="741"/>
      <c r="L66" s="741"/>
      <c r="M66" s="741"/>
      <c r="N66" s="741"/>
      <c r="O66" s="741"/>
      <c r="P66" s="742"/>
      <c r="Q66" s="746" t="s">
        <v>384</v>
      </c>
      <c r="R66" s="747"/>
      <c r="S66" s="747"/>
      <c r="T66" s="747"/>
      <c r="U66" s="748"/>
      <c r="V66" s="746" t="s">
        <v>385</v>
      </c>
      <c r="W66" s="747"/>
      <c r="X66" s="747"/>
      <c r="Y66" s="747"/>
      <c r="Z66" s="748"/>
      <c r="AA66" s="746" t="s">
        <v>386</v>
      </c>
      <c r="AB66" s="747"/>
      <c r="AC66" s="747"/>
      <c r="AD66" s="747"/>
      <c r="AE66" s="748"/>
      <c r="AF66" s="867" t="s">
        <v>387</v>
      </c>
      <c r="AG66" s="828"/>
      <c r="AH66" s="828"/>
      <c r="AI66" s="828"/>
      <c r="AJ66" s="868"/>
      <c r="AK66" s="746" t="s">
        <v>388</v>
      </c>
      <c r="AL66" s="741"/>
      <c r="AM66" s="741"/>
      <c r="AN66" s="741"/>
      <c r="AO66" s="742"/>
      <c r="AP66" s="746" t="s">
        <v>389</v>
      </c>
      <c r="AQ66" s="747"/>
      <c r="AR66" s="747"/>
      <c r="AS66" s="747"/>
      <c r="AT66" s="748"/>
      <c r="AU66" s="746" t="s">
        <v>408</v>
      </c>
      <c r="AV66" s="747"/>
      <c r="AW66" s="747"/>
      <c r="AX66" s="747"/>
      <c r="AY66" s="748"/>
      <c r="AZ66" s="746" t="s">
        <v>365</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566</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563</v>
      </c>
      <c r="AQ68" s="879"/>
      <c r="AR68" s="879"/>
      <c r="AS68" s="879"/>
      <c r="AT68" s="879"/>
      <c r="AU68" s="879" t="s">
        <v>563</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567</v>
      </c>
      <c r="C69" s="887"/>
      <c r="D69" s="887"/>
      <c r="E69" s="887"/>
      <c r="F69" s="887"/>
      <c r="G69" s="887"/>
      <c r="H69" s="887"/>
      <c r="I69" s="887"/>
      <c r="J69" s="887"/>
      <c r="K69" s="887"/>
      <c r="L69" s="887"/>
      <c r="M69" s="887"/>
      <c r="N69" s="887"/>
      <c r="O69" s="887"/>
      <c r="P69" s="888"/>
      <c r="Q69" s="889">
        <v>100</v>
      </c>
      <c r="R69" s="843"/>
      <c r="S69" s="843"/>
      <c r="T69" s="843"/>
      <c r="U69" s="843"/>
      <c r="V69" s="843">
        <v>91</v>
      </c>
      <c r="W69" s="843"/>
      <c r="X69" s="843"/>
      <c r="Y69" s="843"/>
      <c r="Z69" s="843"/>
      <c r="AA69" s="843">
        <v>9</v>
      </c>
      <c r="AB69" s="843"/>
      <c r="AC69" s="843"/>
      <c r="AD69" s="843"/>
      <c r="AE69" s="843"/>
      <c r="AF69" s="843">
        <v>9</v>
      </c>
      <c r="AG69" s="843"/>
      <c r="AH69" s="843"/>
      <c r="AI69" s="843"/>
      <c r="AJ69" s="843"/>
      <c r="AK69" s="843">
        <v>17</v>
      </c>
      <c r="AL69" s="843"/>
      <c r="AM69" s="843"/>
      <c r="AN69" s="843"/>
      <c r="AO69" s="843"/>
      <c r="AP69" s="843" t="s">
        <v>563</v>
      </c>
      <c r="AQ69" s="843"/>
      <c r="AR69" s="843"/>
      <c r="AS69" s="843"/>
      <c r="AT69" s="843"/>
      <c r="AU69" s="843" t="s">
        <v>563</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568</v>
      </c>
      <c r="C70" s="887"/>
      <c r="D70" s="887"/>
      <c r="E70" s="887"/>
      <c r="F70" s="887"/>
      <c r="G70" s="887"/>
      <c r="H70" s="887"/>
      <c r="I70" s="887"/>
      <c r="J70" s="887"/>
      <c r="K70" s="887"/>
      <c r="L70" s="887"/>
      <c r="M70" s="887"/>
      <c r="N70" s="887"/>
      <c r="O70" s="887"/>
      <c r="P70" s="888"/>
      <c r="Q70" s="889">
        <v>303344</v>
      </c>
      <c r="R70" s="843"/>
      <c r="S70" s="843"/>
      <c r="T70" s="843"/>
      <c r="U70" s="843"/>
      <c r="V70" s="843">
        <v>298534</v>
      </c>
      <c r="W70" s="843"/>
      <c r="X70" s="843"/>
      <c r="Y70" s="843"/>
      <c r="Z70" s="843"/>
      <c r="AA70" s="843">
        <v>4810</v>
      </c>
      <c r="AB70" s="843"/>
      <c r="AC70" s="843"/>
      <c r="AD70" s="843"/>
      <c r="AE70" s="843"/>
      <c r="AF70" s="843">
        <v>4810</v>
      </c>
      <c r="AG70" s="843"/>
      <c r="AH70" s="843"/>
      <c r="AI70" s="843"/>
      <c r="AJ70" s="843"/>
      <c r="AK70" s="843">
        <v>2401</v>
      </c>
      <c r="AL70" s="843"/>
      <c r="AM70" s="843"/>
      <c r="AN70" s="843"/>
      <c r="AO70" s="843"/>
      <c r="AP70" s="843" t="s">
        <v>563</v>
      </c>
      <c r="AQ70" s="843"/>
      <c r="AR70" s="843"/>
      <c r="AS70" s="843"/>
      <c r="AT70" s="843"/>
      <c r="AU70" s="843" t="s">
        <v>563</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380</v>
      </c>
      <c r="B88" s="802" t="s">
        <v>409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380</v>
      </c>
      <c r="BR102" s="802" t="s">
        <v>410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411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412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418</v>
      </c>
      <c r="AB109" s="906"/>
      <c r="AC109" s="906"/>
      <c r="AD109" s="906"/>
      <c r="AE109" s="907"/>
      <c r="AF109" s="905" t="s">
        <v>419</v>
      </c>
      <c r="AG109" s="906"/>
      <c r="AH109" s="906"/>
      <c r="AI109" s="906"/>
      <c r="AJ109" s="907"/>
      <c r="AK109" s="905" t="s">
        <v>295</v>
      </c>
      <c r="AL109" s="906"/>
      <c r="AM109" s="906"/>
      <c r="AN109" s="906"/>
      <c r="AO109" s="907"/>
      <c r="AP109" s="905" t="s">
        <v>420</v>
      </c>
      <c r="AQ109" s="906"/>
      <c r="AR109" s="906"/>
      <c r="AS109" s="906"/>
      <c r="AT109" s="908"/>
      <c r="AU109" s="925" t="s">
        <v>417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418</v>
      </c>
      <c r="BR109" s="906"/>
      <c r="BS109" s="906"/>
      <c r="BT109" s="906"/>
      <c r="BU109" s="907"/>
      <c r="BV109" s="905" t="s">
        <v>419</v>
      </c>
      <c r="BW109" s="906"/>
      <c r="BX109" s="906"/>
      <c r="BY109" s="906"/>
      <c r="BZ109" s="907"/>
      <c r="CA109" s="905" t="s">
        <v>295</v>
      </c>
      <c r="CB109" s="906"/>
      <c r="CC109" s="906"/>
      <c r="CD109" s="906"/>
      <c r="CE109" s="907"/>
      <c r="CF109" s="926" t="s">
        <v>420</v>
      </c>
      <c r="CG109" s="926"/>
      <c r="CH109" s="926"/>
      <c r="CI109" s="926"/>
      <c r="CJ109" s="926"/>
      <c r="CK109" s="905" t="s">
        <v>421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418</v>
      </c>
      <c r="DH109" s="906"/>
      <c r="DI109" s="906"/>
      <c r="DJ109" s="906"/>
      <c r="DK109" s="907"/>
      <c r="DL109" s="905" t="s">
        <v>419</v>
      </c>
      <c r="DM109" s="906"/>
      <c r="DN109" s="906"/>
      <c r="DO109" s="906"/>
      <c r="DP109" s="907"/>
      <c r="DQ109" s="905" t="s">
        <v>295</v>
      </c>
      <c r="DR109" s="906"/>
      <c r="DS109" s="906"/>
      <c r="DT109" s="906"/>
      <c r="DU109" s="907"/>
      <c r="DV109" s="905" t="s">
        <v>420</v>
      </c>
      <c r="DW109" s="906"/>
      <c r="DX109" s="906"/>
      <c r="DY109" s="906"/>
      <c r="DZ109" s="908"/>
    </row>
    <row r="110" spans="1:131" s="212" customFormat="1" ht="26.25" customHeight="1" x14ac:dyDescent="0.2">
      <c r="A110" s="909" t="s">
        <v>422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24597739</v>
      </c>
      <c r="AB110" s="913"/>
      <c r="AC110" s="913"/>
      <c r="AD110" s="913"/>
      <c r="AE110" s="914"/>
      <c r="AF110" s="915">
        <v>25015214</v>
      </c>
      <c r="AG110" s="913"/>
      <c r="AH110" s="913"/>
      <c r="AI110" s="913"/>
      <c r="AJ110" s="914"/>
      <c r="AK110" s="915">
        <v>24422632</v>
      </c>
      <c r="AL110" s="913"/>
      <c r="AM110" s="913"/>
      <c r="AN110" s="913"/>
      <c r="AO110" s="914"/>
      <c r="AP110" s="916">
        <v>19.3</v>
      </c>
      <c r="AQ110" s="917"/>
      <c r="AR110" s="917"/>
      <c r="AS110" s="917"/>
      <c r="AT110" s="918"/>
      <c r="AU110" s="919" t="s">
        <v>69</v>
      </c>
      <c r="AV110" s="920"/>
      <c r="AW110" s="920"/>
      <c r="AX110" s="920"/>
      <c r="AY110" s="920"/>
      <c r="AZ110" s="942" t="s">
        <v>423</v>
      </c>
      <c r="BA110" s="910"/>
      <c r="BB110" s="910"/>
      <c r="BC110" s="910"/>
      <c r="BD110" s="910"/>
      <c r="BE110" s="910"/>
      <c r="BF110" s="910"/>
      <c r="BG110" s="910"/>
      <c r="BH110" s="910"/>
      <c r="BI110" s="910"/>
      <c r="BJ110" s="910"/>
      <c r="BK110" s="910"/>
      <c r="BL110" s="910"/>
      <c r="BM110" s="910"/>
      <c r="BN110" s="910"/>
      <c r="BO110" s="910"/>
      <c r="BP110" s="911"/>
      <c r="BQ110" s="943">
        <v>254284336</v>
      </c>
      <c r="BR110" s="944"/>
      <c r="BS110" s="944"/>
      <c r="BT110" s="944"/>
      <c r="BU110" s="944"/>
      <c r="BV110" s="944">
        <v>247093752</v>
      </c>
      <c r="BW110" s="944"/>
      <c r="BX110" s="944"/>
      <c r="BY110" s="944"/>
      <c r="BZ110" s="944"/>
      <c r="CA110" s="944">
        <v>237878946</v>
      </c>
      <c r="CB110" s="944"/>
      <c r="CC110" s="944"/>
      <c r="CD110" s="944"/>
      <c r="CE110" s="944"/>
      <c r="CF110" s="957">
        <v>188</v>
      </c>
      <c r="CG110" s="958"/>
      <c r="CH110" s="958"/>
      <c r="CI110" s="958"/>
      <c r="CJ110" s="958"/>
      <c r="CK110" s="959" t="s">
        <v>424</v>
      </c>
      <c r="CL110" s="960"/>
      <c r="CM110" s="942" t="s">
        <v>425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189575</v>
      </c>
      <c r="DH110" s="944"/>
      <c r="DI110" s="944"/>
      <c r="DJ110" s="944"/>
      <c r="DK110" s="944"/>
      <c r="DL110" s="944">
        <v>133770</v>
      </c>
      <c r="DM110" s="944"/>
      <c r="DN110" s="944"/>
      <c r="DO110" s="944"/>
      <c r="DP110" s="944"/>
      <c r="DQ110" s="944">
        <v>77965</v>
      </c>
      <c r="DR110" s="944"/>
      <c r="DS110" s="944"/>
      <c r="DT110" s="944"/>
      <c r="DU110" s="944"/>
      <c r="DV110" s="945">
        <v>0.1</v>
      </c>
      <c r="DW110" s="945"/>
      <c r="DX110" s="945"/>
      <c r="DY110" s="945"/>
      <c r="DZ110" s="946"/>
    </row>
    <row r="111" spans="1:131" s="212" customFormat="1" ht="26.25" customHeight="1" x14ac:dyDescent="0.2">
      <c r="A111" s="947" t="s">
        <v>426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427</v>
      </c>
      <c r="BA111" s="936"/>
      <c r="BB111" s="936"/>
      <c r="BC111" s="936"/>
      <c r="BD111" s="936"/>
      <c r="BE111" s="936"/>
      <c r="BF111" s="936"/>
      <c r="BG111" s="936"/>
      <c r="BH111" s="936"/>
      <c r="BI111" s="936"/>
      <c r="BJ111" s="936"/>
      <c r="BK111" s="936"/>
      <c r="BL111" s="936"/>
      <c r="BM111" s="936"/>
      <c r="BN111" s="936"/>
      <c r="BO111" s="936"/>
      <c r="BP111" s="937"/>
      <c r="BQ111" s="938">
        <v>189575</v>
      </c>
      <c r="BR111" s="939"/>
      <c r="BS111" s="939"/>
      <c r="BT111" s="939"/>
      <c r="BU111" s="939"/>
      <c r="BV111" s="939">
        <v>133770</v>
      </c>
      <c r="BW111" s="939"/>
      <c r="BX111" s="939"/>
      <c r="BY111" s="939"/>
      <c r="BZ111" s="939"/>
      <c r="CA111" s="939">
        <v>77965</v>
      </c>
      <c r="CB111" s="939"/>
      <c r="CC111" s="939"/>
      <c r="CD111" s="939"/>
      <c r="CE111" s="939"/>
      <c r="CF111" s="933">
        <v>0.1</v>
      </c>
      <c r="CG111" s="934"/>
      <c r="CH111" s="934"/>
      <c r="CI111" s="934"/>
      <c r="CJ111" s="934"/>
      <c r="CK111" s="961"/>
      <c r="CL111" s="962"/>
      <c r="CM111" s="935" t="s">
        <v>428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2">
      <c r="A112" s="965" t="s">
        <v>429</v>
      </c>
      <c r="B112" s="966"/>
      <c r="C112" s="936" t="s">
        <v>430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431</v>
      </c>
      <c r="BA112" s="936"/>
      <c r="BB112" s="936"/>
      <c r="BC112" s="936"/>
      <c r="BD112" s="936"/>
      <c r="BE112" s="936"/>
      <c r="BF112" s="936"/>
      <c r="BG112" s="936"/>
      <c r="BH112" s="936"/>
      <c r="BI112" s="936"/>
      <c r="BJ112" s="936"/>
      <c r="BK112" s="936"/>
      <c r="BL112" s="936"/>
      <c r="BM112" s="936"/>
      <c r="BN112" s="936"/>
      <c r="BO112" s="936"/>
      <c r="BP112" s="937"/>
      <c r="BQ112" s="938">
        <v>46969049</v>
      </c>
      <c r="BR112" s="939"/>
      <c r="BS112" s="939"/>
      <c r="BT112" s="939"/>
      <c r="BU112" s="939"/>
      <c r="BV112" s="939">
        <v>50234571</v>
      </c>
      <c r="BW112" s="939"/>
      <c r="BX112" s="939"/>
      <c r="BY112" s="939"/>
      <c r="BZ112" s="939"/>
      <c r="CA112" s="939">
        <v>50508335</v>
      </c>
      <c r="CB112" s="939"/>
      <c r="CC112" s="939"/>
      <c r="CD112" s="939"/>
      <c r="CE112" s="939"/>
      <c r="CF112" s="933">
        <v>39.9</v>
      </c>
      <c r="CG112" s="934"/>
      <c r="CH112" s="934"/>
      <c r="CI112" s="934"/>
      <c r="CJ112" s="934"/>
      <c r="CK112" s="961"/>
      <c r="CL112" s="962"/>
      <c r="CM112" s="935" t="s">
        <v>432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2">
      <c r="A113" s="967"/>
      <c r="B113" s="968"/>
      <c r="C113" s="936" t="s">
        <v>433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3416405</v>
      </c>
      <c r="AB113" s="951"/>
      <c r="AC113" s="951"/>
      <c r="AD113" s="951"/>
      <c r="AE113" s="952"/>
      <c r="AF113" s="953">
        <v>3455300</v>
      </c>
      <c r="AG113" s="951"/>
      <c r="AH113" s="951"/>
      <c r="AI113" s="951"/>
      <c r="AJ113" s="952"/>
      <c r="AK113" s="953">
        <v>3629196</v>
      </c>
      <c r="AL113" s="951"/>
      <c r="AM113" s="951"/>
      <c r="AN113" s="951"/>
      <c r="AO113" s="952"/>
      <c r="AP113" s="954">
        <v>2.9</v>
      </c>
      <c r="AQ113" s="955"/>
      <c r="AR113" s="955"/>
      <c r="AS113" s="955"/>
      <c r="AT113" s="956"/>
      <c r="AU113" s="921"/>
      <c r="AV113" s="922"/>
      <c r="AW113" s="922"/>
      <c r="AX113" s="922"/>
      <c r="AY113" s="922"/>
      <c r="AZ113" s="935" t="s">
        <v>434</v>
      </c>
      <c r="BA113" s="936"/>
      <c r="BB113" s="936"/>
      <c r="BC113" s="936"/>
      <c r="BD113" s="936"/>
      <c r="BE113" s="936"/>
      <c r="BF113" s="936"/>
      <c r="BG113" s="936"/>
      <c r="BH113" s="936"/>
      <c r="BI113" s="936"/>
      <c r="BJ113" s="936"/>
      <c r="BK113" s="936"/>
      <c r="BL113" s="936"/>
      <c r="BM113" s="936"/>
      <c r="BN113" s="936"/>
      <c r="BO113" s="936"/>
      <c r="BP113" s="937"/>
      <c r="BQ113" s="938" t="s">
        <v>121</v>
      </c>
      <c r="BR113" s="939"/>
      <c r="BS113" s="939"/>
      <c r="BT113" s="939"/>
      <c r="BU113" s="939"/>
      <c r="BV113" s="939" t="s">
        <v>121</v>
      </c>
      <c r="BW113" s="939"/>
      <c r="BX113" s="939"/>
      <c r="BY113" s="939"/>
      <c r="BZ113" s="939"/>
      <c r="CA113" s="939" t="s">
        <v>121</v>
      </c>
      <c r="CB113" s="939"/>
      <c r="CC113" s="939"/>
      <c r="CD113" s="939"/>
      <c r="CE113" s="939"/>
      <c r="CF113" s="933" t="s">
        <v>121</v>
      </c>
      <c r="CG113" s="934"/>
      <c r="CH113" s="934"/>
      <c r="CI113" s="934"/>
      <c r="CJ113" s="934"/>
      <c r="CK113" s="961"/>
      <c r="CL113" s="962"/>
      <c r="CM113" s="935" t="s">
        <v>435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2">
      <c r="A114" s="967"/>
      <c r="B114" s="968"/>
      <c r="C114" s="936" t="s">
        <v>436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121</v>
      </c>
      <c r="AB114" s="972"/>
      <c r="AC114" s="972"/>
      <c r="AD114" s="972"/>
      <c r="AE114" s="973"/>
      <c r="AF114" s="974" t="s">
        <v>121</v>
      </c>
      <c r="AG114" s="972"/>
      <c r="AH114" s="972"/>
      <c r="AI114" s="972"/>
      <c r="AJ114" s="973"/>
      <c r="AK114" s="974" t="s">
        <v>121</v>
      </c>
      <c r="AL114" s="972"/>
      <c r="AM114" s="972"/>
      <c r="AN114" s="972"/>
      <c r="AO114" s="973"/>
      <c r="AP114" s="975" t="s">
        <v>121</v>
      </c>
      <c r="AQ114" s="976"/>
      <c r="AR114" s="976"/>
      <c r="AS114" s="976"/>
      <c r="AT114" s="977"/>
      <c r="AU114" s="921"/>
      <c r="AV114" s="922"/>
      <c r="AW114" s="922"/>
      <c r="AX114" s="922"/>
      <c r="AY114" s="922"/>
      <c r="AZ114" s="935" t="s">
        <v>437</v>
      </c>
      <c r="BA114" s="936"/>
      <c r="BB114" s="936"/>
      <c r="BC114" s="936"/>
      <c r="BD114" s="936"/>
      <c r="BE114" s="936"/>
      <c r="BF114" s="936"/>
      <c r="BG114" s="936"/>
      <c r="BH114" s="936"/>
      <c r="BI114" s="936"/>
      <c r="BJ114" s="936"/>
      <c r="BK114" s="936"/>
      <c r="BL114" s="936"/>
      <c r="BM114" s="936"/>
      <c r="BN114" s="936"/>
      <c r="BO114" s="936"/>
      <c r="BP114" s="937"/>
      <c r="BQ114" s="938">
        <v>30694769</v>
      </c>
      <c r="BR114" s="939"/>
      <c r="BS114" s="939"/>
      <c r="BT114" s="939"/>
      <c r="BU114" s="939"/>
      <c r="BV114" s="939">
        <v>32584458</v>
      </c>
      <c r="BW114" s="939"/>
      <c r="BX114" s="939"/>
      <c r="BY114" s="939"/>
      <c r="BZ114" s="939"/>
      <c r="CA114" s="939">
        <v>32976908</v>
      </c>
      <c r="CB114" s="939"/>
      <c r="CC114" s="939"/>
      <c r="CD114" s="939"/>
      <c r="CE114" s="939"/>
      <c r="CF114" s="933">
        <v>26.1</v>
      </c>
      <c r="CG114" s="934"/>
      <c r="CH114" s="934"/>
      <c r="CI114" s="934"/>
      <c r="CJ114" s="934"/>
      <c r="CK114" s="961"/>
      <c r="CL114" s="962"/>
      <c r="CM114" s="935" t="s">
        <v>438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2">
      <c r="A115" s="967"/>
      <c r="B115" s="968"/>
      <c r="C115" s="936" t="s">
        <v>439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61561</v>
      </c>
      <c r="AB115" s="951"/>
      <c r="AC115" s="951"/>
      <c r="AD115" s="951"/>
      <c r="AE115" s="952"/>
      <c r="AF115" s="953">
        <v>60780</v>
      </c>
      <c r="AG115" s="951"/>
      <c r="AH115" s="951"/>
      <c r="AI115" s="951"/>
      <c r="AJ115" s="952"/>
      <c r="AK115" s="953">
        <v>61342</v>
      </c>
      <c r="AL115" s="951"/>
      <c r="AM115" s="951"/>
      <c r="AN115" s="951"/>
      <c r="AO115" s="952"/>
      <c r="AP115" s="954">
        <v>0</v>
      </c>
      <c r="AQ115" s="955"/>
      <c r="AR115" s="955"/>
      <c r="AS115" s="955"/>
      <c r="AT115" s="956"/>
      <c r="AU115" s="921"/>
      <c r="AV115" s="922"/>
      <c r="AW115" s="922"/>
      <c r="AX115" s="922"/>
      <c r="AY115" s="922"/>
      <c r="AZ115" s="935" t="s">
        <v>440</v>
      </c>
      <c r="BA115" s="936"/>
      <c r="BB115" s="936"/>
      <c r="BC115" s="936"/>
      <c r="BD115" s="936"/>
      <c r="BE115" s="936"/>
      <c r="BF115" s="936"/>
      <c r="BG115" s="936"/>
      <c r="BH115" s="936"/>
      <c r="BI115" s="936"/>
      <c r="BJ115" s="936"/>
      <c r="BK115" s="936"/>
      <c r="BL115" s="936"/>
      <c r="BM115" s="936"/>
      <c r="BN115" s="936"/>
      <c r="BO115" s="936"/>
      <c r="BP115" s="937"/>
      <c r="BQ115" s="938">
        <v>47123</v>
      </c>
      <c r="BR115" s="939"/>
      <c r="BS115" s="939"/>
      <c r="BT115" s="939"/>
      <c r="BU115" s="939"/>
      <c r="BV115" s="939">
        <v>161777</v>
      </c>
      <c r="BW115" s="939"/>
      <c r="BX115" s="939"/>
      <c r="BY115" s="939"/>
      <c r="BZ115" s="939"/>
      <c r="CA115" s="939">
        <v>107893</v>
      </c>
      <c r="CB115" s="939"/>
      <c r="CC115" s="939"/>
      <c r="CD115" s="939"/>
      <c r="CE115" s="939"/>
      <c r="CF115" s="933">
        <v>0.1</v>
      </c>
      <c r="CG115" s="934"/>
      <c r="CH115" s="934"/>
      <c r="CI115" s="934"/>
      <c r="CJ115" s="934"/>
      <c r="CK115" s="961"/>
      <c r="CL115" s="962"/>
      <c r="CM115" s="935" t="s">
        <v>441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2">
      <c r="A116" s="969"/>
      <c r="B116" s="970"/>
      <c r="C116" s="978" t="s">
        <v>442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443</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444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445</v>
      </c>
      <c r="Z117" s="907"/>
      <c r="AA117" s="991">
        <v>28075705</v>
      </c>
      <c r="AB117" s="992"/>
      <c r="AC117" s="992"/>
      <c r="AD117" s="992"/>
      <c r="AE117" s="993"/>
      <c r="AF117" s="994">
        <v>28531294</v>
      </c>
      <c r="AG117" s="992"/>
      <c r="AH117" s="992"/>
      <c r="AI117" s="992"/>
      <c r="AJ117" s="993"/>
      <c r="AK117" s="994">
        <v>28113170</v>
      </c>
      <c r="AL117" s="992"/>
      <c r="AM117" s="992"/>
      <c r="AN117" s="992"/>
      <c r="AO117" s="993"/>
      <c r="AP117" s="995"/>
      <c r="AQ117" s="996"/>
      <c r="AR117" s="996"/>
      <c r="AS117" s="996"/>
      <c r="AT117" s="997"/>
      <c r="AU117" s="921"/>
      <c r="AV117" s="922"/>
      <c r="AW117" s="922"/>
      <c r="AX117" s="922"/>
      <c r="AY117" s="922"/>
      <c r="AZ117" s="987" t="s">
        <v>446</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447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2">
      <c r="A118" s="925" t="s">
        <v>421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418</v>
      </c>
      <c r="AB118" s="906"/>
      <c r="AC118" s="906"/>
      <c r="AD118" s="906"/>
      <c r="AE118" s="907"/>
      <c r="AF118" s="905" t="s">
        <v>419</v>
      </c>
      <c r="AG118" s="906"/>
      <c r="AH118" s="906"/>
      <c r="AI118" s="906"/>
      <c r="AJ118" s="907"/>
      <c r="AK118" s="905" t="s">
        <v>295</v>
      </c>
      <c r="AL118" s="906"/>
      <c r="AM118" s="906"/>
      <c r="AN118" s="906"/>
      <c r="AO118" s="907"/>
      <c r="AP118" s="983" t="s">
        <v>420</v>
      </c>
      <c r="AQ118" s="984"/>
      <c r="AR118" s="984"/>
      <c r="AS118" s="984"/>
      <c r="AT118" s="985"/>
      <c r="AU118" s="921"/>
      <c r="AV118" s="922"/>
      <c r="AW118" s="922"/>
      <c r="AX118" s="922"/>
      <c r="AY118" s="922"/>
      <c r="AZ118" s="986" t="s">
        <v>448</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2">
      <c r="A119" s="1069" t="s">
        <v>424</v>
      </c>
      <c r="B119" s="960"/>
      <c r="C119" s="942" t="s">
        <v>425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55805</v>
      </c>
      <c r="AB119" s="913"/>
      <c r="AC119" s="913"/>
      <c r="AD119" s="913"/>
      <c r="AE119" s="914"/>
      <c r="AF119" s="915">
        <v>55805</v>
      </c>
      <c r="AG119" s="913"/>
      <c r="AH119" s="913"/>
      <c r="AI119" s="913"/>
      <c r="AJ119" s="914"/>
      <c r="AK119" s="915">
        <v>55805</v>
      </c>
      <c r="AL119" s="913"/>
      <c r="AM119" s="913"/>
      <c r="AN119" s="913"/>
      <c r="AO119" s="914"/>
      <c r="AP119" s="916">
        <v>0</v>
      </c>
      <c r="AQ119" s="917"/>
      <c r="AR119" s="917"/>
      <c r="AS119" s="917"/>
      <c r="AT119" s="918"/>
      <c r="AU119" s="923"/>
      <c r="AV119" s="924"/>
      <c r="AW119" s="924"/>
      <c r="AX119" s="924"/>
      <c r="AY119" s="924"/>
      <c r="AZ119" s="235" t="s">
        <v>178</v>
      </c>
      <c r="BA119" s="235"/>
      <c r="BB119" s="235"/>
      <c r="BC119" s="235"/>
      <c r="BD119" s="235"/>
      <c r="BE119" s="235"/>
      <c r="BF119" s="235"/>
      <c r="BG119" s="235"/>
      <c r="BH119" s="235"/>
      <c r="BI119" s="235"/>
      <c r="BJ119" s="235"/>
      <c r="BK119" s="235"/>
      <c r="BL119" s="235"/>
      <c r="BM119" s="235"/>
      <c r="BN119" s="235"/>
      <c r="BO119" s="990" t="s">
        <v>450</v>
      </c>
      <c r="BP119" s="1018"/>
      <c r="BQ119" s="1012">
        <v>332184852</v>
      </c>
      <c r="BR119" s="1013"/>
      <c r="BS119" s="1013"/>
      <c r="BT119" s="1013"/>
      <c r="BU119" s="1013"/>
      <c r="BV119" s="1013">
        <v>330208328</v>
      </c>
      <c r="BW119" s="1013"/>
      <c r="BX119" s="1013"/>
      <c r="BY119" s="1013"/>
      <c r="BZ119" s="1013"/>
      <c r="CA119" s="1013">
        <v>321550047</v>
      </c>
      <c r="CB119" s="1013"/>
      <c r="CC119" s="1013"/>
      <c r="CD119" s="1013"/>
      <c r="CE119" s="1013"/>
      <c r="CF119" s="1014"/>
      <c r="CG119" s="1015"/>
      <c r="CH119" s="1015"/>
      <c r="CI119" s="1015"/>
      <c r="CJ119" s="1016"/>
      <c r="CK119" s="963"/>
      <c r="CL119" s="964"/>
      <c r="CM119" s="986" t="s">
        <v>451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x14ac:dyDescent="0.2">
      <c r="A120" s="1070"/>
      <c r="B120" s="962"/>
      <c r="C120" s="935" t="s">
        <v>428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452</v>
      </c>
      <c r="AV120" s="1005"/>
      <c r="AW120" s="1005"/>
      <c r="AX120" s="1005"/>
      <c r="AY120" s="1006"/>
      <c r="AZ120" s="942" t="s">
        <v>453</v>
      </c>
      <c r="BA120" s="910"/>
      <c r="BB120" s="910"/>
      <c r="BC120" s="910"/>
      <c r="BD120" s="910"/>
      <c r="BE120" s="910"/>
      <c r="BF120" s="910"/>
      <c r="BG120" s="910"/>
      <c r="BH120" s="910"/>
      <c r="BI120" s="910"/>
      <c r="BJ120" s="910"/>
      <c r="BK120" s="910"/>
      <c r="BL120" s="910"/>
      <c r="BM120" s="910"/>
      <c r="BN120" s="910"/>
      <c r="BO120" s="910"/>
      <c r="BP120" s="911"/>
      <c r="BQ120" s="943">
        <v>48139244</v>
      </c>
      <c r="BR120" s="944"/>
      <c r="BS120" s="944"/>
      <c r="BT120" s="944"/>
      <c r="BU120" s="944"/>
      <c r="BV120" s="944">
        <v>46545844</v>
      </c>
      <c r="BW120" s="944"/>
      <c r="BX120" s="944"/>
      <c r="BY120" s="944"/>
      <c r="BZ120" s="944"/>
      <c r="CA120" s="944">
        <v>41415711</v>
      </c>
      <c r="CB120" s="944"/>
      <c r="CC120" s="944"/>
      <c r="CD120" s="944"/>
      <c r="CE120" s="944"/>
      <c r="CF120" s="957">
        <v>32.700000000000003</v>
      </c>
      <c r="CG120" s="958"/>
      <c r="CH120" s="958"/>
      <c r="CI120" s="958"/>
      <c r="CJ120" s="958"/>
      <c r="CK120" s="1019" t="s">
        <v>454</v>
      </c>
      <c r="CL120" s="1020"/>
      <c r="CM120" s="1020"/>
      <c r="CN120" s="1020"/>
      <c r="CO120" s="1021"/>
      <c r="CP120" s="1027" t="s">
        <v>399</v>
      </c>
      <c r="CQ120" s="1028"/>
      <c r="CR120" s="1028"/>
      <c r="CS120" s="1028"/>
      <c r="CT120" s="1028"/>
      <c r="CU120" s="1028"/>
      <c r="CV120" s="1028"/>
      <c r="CW120" s="1028"/>
      <c r="CX120" s="1028"/>
      <c r="CY120" s="1028"/>
      <c r="CZ120" s="1028"/>
      <c r="DA120" s="1028"/>
      <c r="DB120" s="1028"/>
      <c r="DC120" s="1028"/>
      <c r="DD120" s="1028"/>
      <c r="DE120" s="1028"/>
      <c r="DF120" s="1029"/>
      <c r="DG120" s="943">
        <v>22468184</v>
      </c>
      <c r="DH120" s="944"/>
      <c r="DI120" s="944"/>
      <c r="DJ120" s="944"/>
      <c r="DK120" s="944"/>
      <c r="DL120" s="944">
        <v>21212029</v>
      </c>
      <c r="DM120" s="944"/>
      <c r="DN120" s="944"/>
      <c r="DO120" s="944"/>
      <c r="DP120" s="944"/>
      <c r="DQ120" s="944">
        <v>20701091</v>
      </c>
      <c r="DR120" s="944"/>
      <c r="DS120" s="944"/>
      <c r="DT120" s="944"/>
      <c r="DU120" s="944"/>
      <c r="DV120" s="945">
        <v>16.399999999999999</v>
      </c>
      <c r="DW120" s="945"/>
      <c r="DX120" s="945"/>
      <c r="DY120" s="945"/>
      <c r="DZ120" s="946"/>
    </row>
    <row r="121" spans="1:130" s="212" customFormat="1" ht="26.25" customHeight="1" x14ac:dyDescent="0.2">
      <c r="A121" s="1070"/>
      <c r="B121" s="962"/>
      <c r="C121" s="987" t="s">
        <v>455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456</v>
      </c>
      <c r="BA121" s="936"/>
      <c r="BB121" s="936"/>
      <c r="BC121" s="936"/>
      <c r="BD121" s="936"/>
      <c r="BE121" s="936"/>
      <c r="BF121" s="936"/>
      <c r="BG121" s="936"/>
      <c r="BH121" s="936"/>
      <c r="BI121" s="936"/>
      <c r="BJ121" s="936"/>
      <c r="BK121" s="936"/>
      <c r="BL121" s="936"/>
      <c r="BM121" s="936"/>
      <c r="BN121" s="936"/>
      <c r="BO121" s="936"/>
      <c r="BP121" s="937"/>
      <c r="BQ121" s="938">
        <v>63457369</v>
      </c>
      <c r="BR121" s="939"/>
      <c r="BS121" s="939"/>
      <c r="BT121" s="939"/>
      <c r="BU121" s="939"/>
      <c r="BV121" s="939">
        <v>60196116</v>
      </c>
      <c r="BW121" s="939"/>
      <c r="BX121" s="939"/>
      <c r="BY121" s="939"/>
      <c r="BZ121" s="939"/>
      <c r="CA121" s="939">
        <v>55143273</v>
      </c>
      <c r="CB121" s="939"/>
      <c r="CC121" s="939"/>
      <c r="CD121" s="939"/>
      <c r="CE121" s="939"/>
      <c r="CF121" s="933">
        <v>43.6</v>
      </c>
      <c r="CG121" s="934"/>
      <c r="CH121" s="934"/>
      <c r="CI121" s="934"/>
      <c r="CJ121" s="934"/>
      <c r="CK121" s="1022"/>
      <c r="CL121" s="1023"/>
      <c r="CM121" s="1023"/>
      <c r="CN121" s="1023"/>
      <c r="CO121" s="1024"/>
      <c r="CP121" s="1032" t="s">
        <v>401</v>
      </c>
      <c r="CQ121" s="1033"/>
      <c r="CR121" s="1033"/>
      <c r="CS121" s="1033"/>
      <c r="CT121" s="1033"/>
      <c r="CU121" s="1033"/>
      <c r="CV121" s="1033"/>
      <c r="CW121" s="1033"/>
      <c r="CX121" s="1033"/>
      <c r="CY121" s="1033"/>
      <c r="CZ121" s="1033"/>
      <c r="DA121" s="1033"/>
      <c r="DB121" s="1033"/>
      <c r="DC121" s="1033"/>
      <c r="DD121" s="1033"/>
      <c r="DE121" s="1033"/>
      <c r="DF121" s="1034"/>
      <c r="DG121" s="938">
        <v>12074840</v>
      </c>
      <c r="DH121" s="939"/>
      <c r="DI121" s="939"/>
      <c r="DJ121" s="939"/>
      <c r="DK121" s="939"/>
      <c r="DL121" s="939">
        <v>13383560</v>
      </c>
      <c r="DM121" s="939"/>
      <c r="DN121" s="939"/>
      <c r="DO121" s="939"/>
      <c r="DP121" s="939"/>
      <c r="DQ121" s="939">
        <v>15161591</v>
      </c>
      <c r="DR121" s="939"/>
      <c r="DS121" s="939"/>
      <c r="DT121" s="939"/>
      <c r="DU121" s="939"/>
      <c r="DV121" s="940">
        <v>12</v>
      </c>
      <c r="DW121" s="940"/>
      <c r="DX121" s="940"/>
      <c r="DY121" s="940"/>
      <c r="DZ121" s="941"/>
    </row>
    <row r="122" spans="1:130" s="212" customFormat="1" ht="26.25" customHeight="1" x14ac:dyDescent="0.2">
      <c r="A122" s="1070"/>
      <c r="B122" s="962"/>
      <c r="C122" s="935" t="s">
        <v>438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457</v>
      </c>
      <c r="BA122" s="978"/>
      <c r="BB122" s="978"/>
      <c r="BC122" s="978"/>
      <c r="BD122" s="978"/>
      <c r="BE122" s="978"/>
      <c r="BF122" s="978"/>
      <c r="BG122" s="978"/>
      <c r="BH122" s="978"/>
      <c r="BI122" s="978"/>
      <c r="BJ122" s="978"/>
      <c r="BK122" s="978"/>
      <c r="BL122" s="978"/>
      <c r="BM122" s="978"/>
      <c r="BN122" s="978"/>
      <c r="BO122" s="978"/>
      <c r="BP122" s="979"/>
      <c r="BQ122" s="1012">
        <v>190273519</v>
      </c>
      <c r="BR122" s="1013"/>
      <c r="BS122" s="1013"/>
      <c r="BT122" s="1013"/>
      <c r="BU122" s="1013"/>
      <c r="BV122" s="1013">
        <v>183950538</v>
      </c>
      <c r="BW122" s="1013"/>
      <c r="BX122" s="1013"/>
      <c r="BY122" s="1013"/>
      <c r="BZ122" s="1013"/>
      <c r="CA122" s="1013">
        <v>174475905</v>
      </c>
      <c r="CB122" s="1013"/>
      <c r="CC122" s="1013"/>
      <c r="CD122" s="1013"/>
      <c r="CE122" s="1013"/>
      <c r="CF122" s="1030">
        <v>137.9</v>
      </c>
      <c r="CG122" s="1031"/>
      <c r="CH122" s="1031"/>
      <c r="CI122" s="1031"/>
      <c r="CJ122" s="1031"/>
      <c r="CK122" s="1022"/>
      <c r="CL122" s="1023"/>
      <c r="CM122" s="1023"/>
      <c r="CN122" s="1023"/>
      <c r="CO122" s="1024"/>
      <c r="CP122" s="1032" t="s">
        <v>395</v>
      </c>
      <c r="CQ122" s="1033"/>
      <c r="CR122" s="1033"/>
      <c r="CS122" s="1033"/>
      <c r="CT122" s="1033"/>
      <c r="CU122" s="1033"/>
      <c r="CV122" s="1033"/>
      <c r="CW122" s="1033"/>
      <c r="CX122" s="1033"/>
      <c r="CY122" s="1033"/>
      <c r="CZ122" s="1033"/>
      <c r="DA122" s="1033"/>
      <c r="DB122" s="1033"/>
      <c r="DC122" s="1033"/>
      <c r="DD122" s="1033"/>
      <c r="DE122" s="1033"/>
      <c r="DF122" s="1034"/>
      <c r="DG122" s="938">
        <v>6761361</v>
      </c>
      <c r="DH122" s="939"/>
      <c r="DI122" s="939"/>
      <c r="DJ122" s="939"/>
      <c r="DK122" s="939"/>
      <c r="DL122" s="939">
        <v>10277595</v>
      </c>
      <c r="DM122" s="939"/>
      <c r="DN122" s="939"/>
      <c r="DO122" s="939"/>
      <c r="DP122" s="939"/>
      <c r="DQ122" s="939">
        <v>9681346</v>
      </c>
      <c r="DR122" s="939"/>
      <c r="DS122" s="939"/>
      <c r="DT122" s="939"/>
      <c r="DU122" s="939"/>
      <c r="DV122" s="940">
        <v>7.7</v>
      </c>
      <c r="DW122" s="940"/>
      <c r="DX122" s="940"/>
      <c r="DY122" s="940"/>
      <c r="DZ122" s="941"/>
    </row>
    <row r="123" spans="1:130" s="212" customFormat="1" ht="26.25" customHeight="1" x14ac:dyDescent="0.2">
      <c r="A123" s="1070"/>
      <c r="B123" s="962"/>
      <c r="C123" s="935" t="s">
        <v>444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178</v>
      </c>
      <c r="BA123" s="235"/>
      <c r="BB123" s="235"/>
      <c r="BC123" s="235"/>
      <c r="BD123" s="235"/>
      <c r="BE123" s="235"/>
      <c r="BF123" s="235"/>
      <c r="BG123" s="235"/>
      <c r="BH123" s="235"/>
      <c r="BI123" s="235"/>
      <c r="BJ123" s="235"/>
      <c r="BK123" s="235"/>
      <c r="BL123" s="235"/>
      <c r="BM123" s="235"/>
      <c r="BN123" s="235"/>
      <c r="BO123" s="990" t="s">
        <v>458</v>
      </c>
      <c r="BP123" s="1018"/>
      <c r="BQ123" s="1076">
        <v>301870132</v>
      </c>
      <c r="BR123" s="1077"/>
      <c r="BS123" s="1077"/>
      <c r="BT123" s="1077"/>
      <c r="BU123" s="1077"/>
      <c r="BV123" s="1077">
        <v>290692498</v>
      </c>
      <c r="BW123" s="1077"/>
      <c r="BX123" s="1077"/>
      <c r="BY123" s="1077"/>
      <c r="BZ123" s="1077"/>
      <c r="CA123" s="1077">
        <v>271034889</v>
      </c>
      <c r="CB123" s="1077"/>
      <c r="CC123" s="1077"/>
      <c r="CD123" s="1077"/>
      <c r="CE123" s="1077"/>
      <c r="CF123" s="1014"/>
      <c r="CG123" s="1015"/>
      <c r="CH123" s="1015"/>
      <c r="CI123" s="1015"/>
      <c r="CJ123" s="1016"/>
      <c r="CK123" s="1022"/>
      <c r="CL123" s="1023"/>
      <c r="CM123" s="1023"/>
      <c r="CN123" s="1023"/>
      <c r="CO123" s="1024"/>
      <c r="CP123" s="1032" t="s">
        <v>400</v>
      </c>
      <c r="CQ123" s="1033"/>
      <c r="CR123" s="1033"/>
      <c r="CS123" s="1033"/>
      <c r="CT123" s="1033"/>
      <c r="CU123" s="1033"/>
      <c r="CV123" s="1033"/>
      <c r="CW123" s="1033"/>
      <c r="CX123" s="1033"/>
      <c r="CY123" s="1033"/>
      <c r="CZ123" s="1033"/>
      <c r="DA123" s="1033"/>
      <c r="DB123" s="1033"/>
      <c r="DC123" s="1033"/>
      <c r="DD123" s="1033"/>
      <c r="DE123" s="1033"/>
      <c r="DF123" s="1034"/>
      <c r="DG123" s="971">
        <v>3941237</v>
      </c>
      <c r="DH123" s="972"/>
      <c r="DI123" s="972"/>
      <c r="DJ123" s="972"/>
      <c r="DK123" s="973"/>
      <c r="DL123" s="974">
        <v>3702993</v>
      </c>
      <c r="DM123" s="972"/>
      <c r="DN123" s="972"/>
      <c r="DO123" s="972"/>
      <c r="DP123" s="973"/>
      <c r="DQ123" s="974">
        <v>3527891</v>
      </c>
      <c r="DR123" s="972"/>
      <c r="DS123" s="972"/>
      <c r="DT123" s="972"/>
      <c r="DU123" s="973"/>
      <c r="DV123" s="975">
        <v>2.8</v>
      </c>
      <c r="DW123" s="976"/>
      <c r="DX123" s="976"/>
      <c r="DY123" s="976"/>
      <c r="DZ123" s="977"/>
    </row>
    <row r="124" spans="1:130" s="212" customFormat="1" ht="26.25" customHeight="1" thickBot="1" x14ac:dyDescent="0.25">
      <c r="A124" s="1070"/>
      <c r="B124" s="962"/>
      <c r="C124" s="935" t="s">
        <v>447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25.1</v>
      </c>
      <c r="BR124" s="1040"/>
      <c r="BS124" s="1040"/>
      <c r="BT124" s="1040"/>
      <c r="BU124" s="1040"/>
      <c r="BV124" s="1040">
        <v>32</v>
      </c>
      <c r="BW124" s="1040"/>
      <c r="BX124" s="1040"/>
      <c r="BY124" s="1040"/>
      <c r="BZ124" s="1040"/>
      <c r="CA124" s="1040">
        <v>39.9</v>
      </c>
      <c r="CB124" s="1040"/>
      <c r="CC124" s="1040"/>
      <c r="CD124" s="1040"/>
      <c r="CE124" s="1040"/>
      <c r="CF124" s="1041"/>
      <c r="CG124" s="1042"/>
      <c r="CH124" s="1042"/>
      <c r="CI124" s="1042"/>
      <c r="CJ124" s="1043"/>
      <c r="CK124" s="1025"/>
      <c r="CL124" s="1025"/>
      <c r="CM124" s="1025"/>
      <c r="CN124" s="1025"/>
      <c r="CO124" s="1026"/>
      <c r="CP124" s="1032" t="s">
        <v>460</v>
      </c>
      <c r="CQ124" s="1033"/>
      <c r="CR124" s="1033"/>
      <c r="CS124" s="1033"/>
      <c r="CT124" s="1033"/>
      <c r="CU124" s="1033"/>
      <c r="CV124" s="1033"/>
      <c r="CW124" s="1033"/>
      <c r="CX124" s="1033"/>
      <c r="CY124" s="1033"/>
      <c r="CZ124" s="1033"/>
      <c r="DA124" s="1033"/>
      <c r="DB124" s="1033"/>
      <c r="DC124" s="1033"/>
      <c r="DD124" s="1033"/>
      <c r="DE124" s="1033"/>
      <c r="DF124" s="1034"/>
      <c r="DG124" s="1017">
        <v>1723427</v>
      </c>
      <c r="DH124" s="999"/>
      <c r="DI124" s="999"/>
      <c r="DJ124" s="999"/>
      <c r="DK124" s="1000"/>
      <c r="DL124" s="998">
        <v>1658394</v>
      </c>
      <c r="DM124" s="999"/>
      <c r="DN124" s="999"/>
      <c r="DO124" s="999"/>
      <c r="DP124" s="1000"/>
      <c r="DQ124" s="998">
        <v>1436416</v>
      </c>
      <c r="DR124" s="999"/>
      <c r="DS124" s="999"/>
      <c r="DT124" s="999"/>
      <c r="DU124" s="1000"/>
      <c r="DV124" s="1001">
        <v>1.1000000000000001</v>
      </c>
      <c r="DW124" s="1002"/>
      <c r="DX124" s="1002"/>
      <c r="DY124" s="1002"/>
      <c r="DZ124" s="1003"/>
    </row>
    <row r="125" spans="1:130" s="212" customFormat="1" ht="26.25" customHeight="1" x14ac:dyDescent="0.2">
      <c r="A125" s="1070"/>
      <c r="B125" s="962"/>
      <c r="C125" s="935" t="s">
        <v>449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461</v>
      </c>
      <c r="CL125" s="1020"/>
      <c r="CM125" s="1020"/>
      <c r="CN125" s="1020"/>
      <c r="CO125" s="1021"/>
      <c r="CP125" s="942" t="s">
        <v>462</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5">
      <c r="A126" s="1070"/>
      <c r="B126" s="962"/>
      <c r="C126" s="935" t="s">
        <v>451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463</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2">
      <c r="A127" s="1071"/>
      <c r="B127" s="964"/>
      <c r="C127" s="986" t="s">
        <v>464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5756</v>
      </c>
      <c r="AB127" s="972"/>
      <c r="AC127" s="972"/>
      <c r="AD127" s="972"/>
      <c r="AE127" s="973"/>
      <c r="AF127" s="974">
        <v>4975</v>
      </c>
      <c r="AG127" s="972"/>
      <c r="AH127" s="972"/>
      <c r="AI127" s="972"/>
      <c r="AJ127" s="973"/>
      <c r="AK127" s="974">
        <v>5537</v>
      </c>
      <c r="AL127" s="972"/>
      <c r="AM127" s="972"/>
      <c r="AN127" s="972"/>
      <c r="AO127" s="973"/>
      <c r="AP127" s="975">
        <v>0</v>
      </c>
      <c r="AQ127" s="976"/>
      <c r="AR127" s="976"/>
      <c r="AS127" s="976"/>
      <c r="AT127" s="977"/>
      <c r="AU127" s="214"/>
      <c r="AV127" s="214"/>
      <c r="AW127" s="214"/>
      <c r="AX127" s="1044" t="s">
        <v>465</v>
      </c>
      <c r="AY127" s="1045"/>
      <c r="AZ127" s="1045"/>
      <c r="BA127" s="1045"/>
      <c r="BB127" s="1045"/>
      <c r="BC127" s="1045"/>
      <c r="BD127" s="1045"/>
      <c r="BE127" s="1046"/>
      <c r="BF127" s="1047" t="s">
        <v>466</v>
      </c>
      <c r="BG127" s="1045"/>
      <c r="BH127" s="1045"/>
      <c r="BI127" s="1045"/>
      <c r="BJ127" s="1045"/>
      <c r="BK127" s="1045"/>
      <c r="BL127" s="1046"/>
      <c r="BM127" s="1047" t="s">
        <v>467</v>
      </c>
      <c r="BN127" s="1045"/>
      <c r="BO127" s="1045"/>
      <c r="BP127" s="1045"/>
      <c r="BQ127" s="1045"/>
      <c r="BR127" s="1045"/>
      <c r="BS127" s="1046"/>
      <c r="BT127" s="1047" t="s">
        <v>468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469</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5">
      <c r="A128" s="1054" t="s">
        <v>470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471</v>
      </c>
      <c r="X128" s="1056"/>
      <c r="Y128" s="1056"/>
      <c r="Z128" s="1057"/>
      <c r="AA128" s="1058">
        <v>6282430</v>
      </c>
      <c r="AB128" s="1059"/>
      <c r="AC128" s="1059"/>
      <c r="AD128" s="1059"/>
      <c r="AE128" s="1060"/>
      <c r="AF128" s="1061">
        <v>6166903</v>
      </c>
      <c r="AG128" s="1059"/>
      <c r="AH128" s="1059"/>
      <c r="AI128" s="1059"/>
      <c r="AJ128" s="1060"/>
      <c r="AK128" s="1061">
        <v>6481659</v>
      </c>
      <c r="AL128" s="1059"/>
      <c r="AM128" s="1059"/>
      <c r="AN128" s="1059"/>
      <c r="AO128" s="1060"/>
      <c r="AP128" s="1062"/>
      <c r="AQ128" s="1063"/>
      <c r="AR128" s="1063"/>
      <c r="AS128" s="1063"/>
      <c r="AT128" s="1064"/>
      <c r="AU128" s="214"/>
      <c r="AV128" s="214"/>
      <c r="AW128" s="214"/>
      <c r="AX128" s="909" t="s">
        <v>472</v>
      </c>
      <c r="AY128" s="910"/>
      <c r="AZ128" s="910"/>
      <c r="BA128" s="910"/>
      <c r="BB128" s="910"/>
      <c r="BC128" s="910"/>
      <c r="BD128" s="910"/>
      <c r="BE128" s="911"/>
      <c r="BF128" s="1065" t="s">
        <v>121</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473</v>
      </c>
      <c r="CQ128" s="739"/>
      <c r="CR128" s="739"/>
      <c r="CS128" s="739"/>
      <c r="CT128" s="739"/>
      <c r="CU128" s="739"/>
      <c r="CV128" s="739"/>
      <c r="CW128" s="739"/>
      <c r="CX128" s="739"/>
      <c r="CY128" s="739"/>
      <c r="CZ128" s="739"/>
      <c r="DA128" s="739"/>
      <c r="DB128" s="739"/>
      <c r="DC128" s="739"/>
      <c r="DD128" s="739"/>
      <c r="DE128" s="739"/>
      <c r="DF128" s="1049"/>
      <c r="DG128" s="1050">
        <v>47123</v>
      </c>
      <c r="DH128" s="1051"/>
      <c r="DI128" s="1051"/>
      <c r="DJ128" s="1051"/>
      <c r="DK128" s="1051"/>
      <c r="DL128" s="1051">
        <v>161777</v>
      </c>
      <c r="DM128" s="1051"/>
      <c r="DN128" s="1051"/>
      <c r="DO128" s="1051"/>
      <c r="DP128" s="1051"/>
      <c r="DQ128" s="1051">
        <v>107893</v>
      </c>
      <c r="DR128" s="1051"/>
      <c r="DS128" s="1051"/>
      <c r="DT128" s="1051"/>
      <c r="DU128" s="1051"/>
      <c r="DV128" s="1052">
        <v>0.1</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474</v>
      </c>
      <c r="X129" s="1084"/>
      <c r="Y129" s="1084"/>
      <c r="Z129" s="1085"/>
      <c r="AA129" s="971">
        <v>136943985</v>
      </c>
      <c r="AB129" s="972"/>
      <c r="AC129" s="972"/>
      <c r="AD129" s="972"/>
      <c r="AE129" s="973"/>
      <c r="AF129" s="974">
        <v>139392884</v>
      </c>
      <c r="AG129" s="972"/>
      <c r="AH129" s="972"/>
      <c r="AI129" s="972"/>
      <c r="AJ129" s="973"/>
      <c r="AK129" s="974">
        <v>143026778</v>
      </c>
      <c r="AL129" s="972"/>
      <c r="AM129" s="972"/>
      <c r="AN129" s="972"/>
      <c r="AO129" s="973"/>
      <c r="AP129" s="1086"/>
      <c r="AQ129" s="1087"/>
      <c r="AR129" s="1087"/>
      <c r="AS129" s="1087"/>
      <c r="AT129" s="1088"/>
      <c r="AU129" s="215"/>
      <c r="AV129" s="215"/>
      <c r="AW129" s="215"/>
      <c r="AX129" s="1078" t="s">
        <v>475</v>
      </c>
      <c r="AY129" s="936"/>
      <c r="AZ129" s="936"/>
      <c r="BA129" s="936"/>
      <c r="BB129" s="936"/>
      <c r="BC129" s="936"/>
      <c r="BD129" s="936"/>
      <c r="BE129" s="937"/>
      <c r="BF129" s="1079" t="s">
        <v>121</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477</v>
      </c>
      <c r="X130" s="1084"/>
      <c r="Y130" s="1084"/>
      <c r="Z130" s="1085"/>
      <c r="AA130" s="971">
        <v>16384036</v>
      </c>
      <c r="AB130" s="972"/>
      <c r="AC130" s="972"/>
      <c r="AD130" s="972"/>
      <c r="AE130" s="973"/>
      <c r="AF130" s="974">
        <v>16254440</v>
      </c>
      <c r="AG130" s="972"/>
      <c r="AH130" s="972"/>
      <c r="AI130" s="972"/>
      <c r="AJ130" s="973"/>
      <c r="AK130" s="974">
        <v>16485731</v>
      </c>
      <c r="AL130" s="972"/>
      <c r="AM130" s="972"/>
      <c r="AN130" s="972"/>
      <c r="AO130" s="973"/>
      <c r="AP130" s="1086"/>
      <c r="AQ130" s="1087"/>
      <c r="AR130" s="1087"/>
      <c r="AS130" s="1087"/>
      <c r="AT130" s="1088"/>
      <c r="AU130" s="215"/>
      <c r="AV130" s="215"/>
      <c r="AW130" s="215"/>
      <c r="AX130" s="1078" t="s">
        <v>478</v>
      </c>
      <c r="AY130" s="936"/>
      <c r="AZ130" s="936"/>
      <c r="BA130" s="936"/>
      <c r="BB130" s="936"/>
      <c r="BC130" s="936"/>
      <c r="BD130" s="936"/>
      <c r="BE130" s="937"/>
      <c r="BF130" s="1114">
        <v>4.5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479</v>
      </c>
      <c r="X131" s="1121"/>
      <c r="Y131" s="1121"/>
      <c r="Z131" s="1122"/>
      <c r="AA131" s="1017">
        <v>120559949</v>
      </c>
      <c r="AB131" s="999"/>
      <c r="AC131" s="999"/>
      <c r="AD131" s="999"/>
      <c r="AE131" s="1000"/>
      <c r="AF131" s="998">
        <v>123138444</v>
      </c>
      <c r="AG131" s="999"/>
      <c r="AH131" s="999"/>
      <c r="AI131" s="999"/>
      <c r="AJ131" s="1000"/>
      <c r="AK131" s="998">
        <v>126541047</v>
      </c>
      <c r="AL131" s="999"/>
      <c r="AM131" s="999"/>
      <c r="AN131" s="999"/>
      <c r="AO131" s="1000"/>
      <c r="AP131" s="1123"/>
      <c r="AQ131" s="1124"/>
      <c r="AR131" s="1124"/>
      <c r="AS131" s="1124"/>
      <c r="AT131" s="1125"/>
      <c r="AU131" s="215"/>
      <c r="AV131" s="215"/>
      <c r="AW131" s="215"/>
      <c r="AX131" s="1096" t="s">
        <v>480</v>
      </c>
      <c r="AY131" s="739"/>
      <c r="AZ131" s="739"/>
      <c r="BA131" s="739"/>
      <c r="BB131" s="739"/>
      <c r="BC131" s="739"/>
      <c r="BD131" s="739"/>
      <c r="BE131" s="1049"/>
      <c r="BF131" s="1097">
        <v>39.9</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481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482</v>
      </c>
      <c r="W132" s="1107"/>
      <c r="X132" s="1107"/>
      <c r="Y132" s="1107"/>
      <c r="Z132" s="1108"/>
      <c r="AA132" s="1109">
        <v>4.4867628469999996</v>
      </c>
      <c r="AB132" s="1110"/>
      <c r="AC132" s="1110"/>
      <c r="AD132" s="1110"/>
      <c r="AE132" s="1111"/>
      <c r="AF132" s="1112">
        <v>4.9618548540000003</v>
      </c>
      <c r="AG132" s="1110"/>
      <c r="AH132" s="1110"/>
      <c r="AI132" s="1110"/>
      <c r="AJ132" s="1111"/>
      <c r="AK132" s="1112">
        <v>4.0664907729999999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483</v>
      </c>
      <c r="W133" s="1090"/>
      <c r="X133" s="1090"/>
      <c r="Y133" s="1090"/>
      <c r="Z133" s="1091"/>
      <c r="AA133" s="1092">
        <v>4.3</v>
      </c>
      <c r="AB133" s="1093"/>
      <c r="AC133" s="1093"/>
      <c r="AD133" s="1093"/>
      <c r="AE133" s="1094"/>
      <c r="AF133" s="1092">
        <v>4.7</v>
      </c>
      <c r="AG133" s="1093"/>
      <c r="AH133" s="1093"/>
      <c r="AI133" s="1093"/>
      <c r="AJ133" s="1094"/>
      <c r="AK133" s="1092">
        <v>4.5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YD9gszw+CH40Pkpn7ZrDRFJBtJpaFSwUiq1Cywtq7k0BqquHffSYhHGtpqaouiuNdnXYi9v+F8DulxMv6I4kQ==" saltValue="Be9OCxlZVyfTPBd1UzMw3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o/THOWekr++ixe+S9WWvGN/HTHx60mifSrnbUzYa099ZNC7nq1bJhzbm/0FGEDJYQ2zsqEliWyau2gV15Pmtg==" saltValue="qj9OiHNSeMhJo1pNh27YN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iIW8f0HDvlP6lconEzcAYITnv535DM7yI/2R4V4loed7cB1xJyYBLQ++DwNrEJvv37DAFdw8pTw28MB8mOiMQ==" saltValue="stPImrTgfWFD+7VF7iIWE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486</v>
      </c>
      <c r="AL6" s="248"/>
      <c r="AM6" s="248"/>
      <c r="AN6" s="248"/>
    </row>
    <row r="7" spans="1:46" ht="13.5" customHeight="1" x14ac:dyDescent="0.2">
      <c r="A7" s="247"/>
      <c r="AK7" s="250"/>
      <c r="AL7" s="251"/>
      <c r="AM7" s="251"/>
      <c r="AN7" s="252"/>
      <c r="AO7" s="1127" t="s">
        <v>487</v>
      </c>
      <c r="AP7" s="253"/>
      <c r="AQ7" s="254" t="s">
        <v>488</v>
      </c>
      <c r="AR7" s="255"/>
    </row>
    <row r="8" spans="1:46" ht="13.2" x14ac:dyDescent="0.2">
      <c r="A8" s="247"/>
      <c r="AK8" s="256"/>
      <c r="AL8" s="257"/>
      <c r="AM8" s="257"/>
      <c r="AN8" s="258"/>
      <c r="AO8" s="1128"/>
      <c r="AP8" s="259" t="s">
        <v>489</v>
      </c>
      <c r="AQ8" s="260" t="s">
        <v>490</v>
      </c>
      <c r="AR8" s="261" t="s">
        <v>491</v>
      </c>
    </row>
    <row r="9" spans="1:46" ht="13.2" x14ac:dyDescent="0.2">
      <c r="A9" s="247"/>
      <c r="AK9" s="1129" t="s">
        <v>492</v>
      </c>
      <c r="AL9" s="1130"/>
      <c r="AM9" s="1130"/>
      <c r="AN9" s="1131"/>
      <c r="AO9" s="262">
        <v>38529986</v>
      </c>
      <c r="AP9" s="262">
        <v>65166</v>
      </c>
      <c r="AQ9" s="263">
        <v>69190</v>
      </c>
      <c r="AR9" s="264">
        <v>-5.8</v>
      </c>
    </row>
    <row r="10" spans="1:46" ht="13.5" customHeight="1" x14ac:dyDescent="0.2">
      <c r="A10" s="247"/>
      <c r="AK10" s="1129" t="s">
        <v>493</v>
      </c>
      <c r="AL10" s="1130"/>
      <c r="AM10" s="1130"/>
      <c r="AN10" s="1131"/>
      <c r="AO10" s="265">
        <v>511</v>
      </c>
      <c r="AP10" s="265">
        <v>1</v>
      </c>
      <c r="AQ10" s="266">
        <v>1817</v>
      </c>
      <c r="AR10" s="267">
        <v>-99.9</v>
      </c>
    </row>
    <row r="11" spans="1:46" ht="13.5" customHeight="1" x14ac:dyDescent="0.2">
      <c r="A11" s="247"/>
      <c r="AK11" s="1129" t="s">
        <v>494</v>
      </c>
      <c r="AL11" s="1130"/>
      <c r="AM11" s="1130"/>
      <c r="AN11" s="1131"/>
      <c r="AO11" s="265">
        <v>153494</v>
      </c>
      <c r="AP11" s="265">
        <v>260</v>
      </c>
      <c r="AQ11" s="266">
        <v>711</v>
      </c>
      <c r="AR11" s="267">
        <v>-63.4</v>
      </c>
    </row>
    <row r="12" spans="1:46" ht="13.5" customHeight="1" x14ac:dyDescent="0.2">
      <c r="A12" s="247"/>
      <c r="AK12" s="1129" t="s">
        <v>495</v>
      </c>
      <c r="AL12" s="1130"/>
      <c r="AM12" s="1130"/>
      <c r="AN12" s="1131"/>
      <c r="AO12" s="265" t="s">
        <v>496</v>
      </c>
      <c r="AP12" s="265" t="s">
        <v>496</v>
      </c>
      <c r="AQ12" s="266">
        <v>19</v>
      </c>
      <c r="AR12" s="267" t="s">
        <v>496</v>
      </c>
    </row>
    <row r="13" spans="1:46" ht="13.5" customHeight="1" x14ac:dyDescent="0.2">
      <c r="A13" s="247"/>
      <c r="AK13" s="1129" t="s">
        <v>497</v>
      </c>
      <c r="AL13" s="1130"/>
      <c r="AM13" s="1130"/>
      <c r="AN13" s="1131"/>
      <c r="AO13" s="265">
        <v>963140</v>
      </c>
      <c r="AP13" s="265">
        <v>1629</v>
      </c>
      <c r="AQ13" s="266">
        <v>2094</v>
      </c>
      <c r="AR13" s="267">
        <v>-22.2</v>
      </c>
    </row>
    <row r="14" spans="1:46" ht="13.5" customHeight="1" x14ac:dyDescent="0.2">
      <c r="A14" s="247"/>
      <c r="AK14" s="1129" t="s">
        <v>498</v>
      </c>
      <c r="AL14" s="1130"/>
      <c r="AM14" s="1130"/>
      <c r="AN14" s="1131"/>
      <c r="AO14" s="265">
        <v>1622572</v>
      </c>
      <c r="AP14" s="265">
        <v>2744</v>
      </c>
      <c r="AQ14" s="266">
        <v>1351</v>
      </c>
      <c r="AR14" s="267">
        <v>103.1</v>
      </c>
    </row>
    <row r="15" spans="1:46" ht="13.5" customHeight="1" x14ac:dyDescent="0.2">
      <c r="A15" s="247"/>
      <c r="AK15" s="1132" t="s">
        <v>499</v>
      </c>
      <c r="AL15" s="1133"/>
      <c r="AM15" s="1133"/>
      <c r="AN15" s="1134"/>
      <c r="AO15" s="265">
        <v>-2740698</v>
      </c>
      <c r="AP15" s="265">
        <v>-4635</v>
      </c>
      <c r="AQ15" s="266">
        <v>-3935</v>
      </c>
      <c r="AR15" s="267">
        <v>17.8</v>
      </c>
    </row>
    <row r="16" spans="1:46" ht="13.2" x14ac:dyDescent="0.2">
      <c r="A16" s="247"/>
      <c r="AK16" s="1132" t="s">
        <v>178</v>
      </c>
      <c r="AL16" s="1133"/>
      <c r="AM16" s="1133"/>
      <c r="AN16" s="1134"/>
      <c r="AO16" s="265">
        <v>38529005</v>
      </c>
      <c r="AP16" s="265">
        <v>65164</v>
      </c>
      <c r="AQ16" s="266">
        <v>71247</v>
      </c>
      <c r="AR16" s="267">
        <v>-8.5</v>
      </c>
    </row>
    <row r="17" spans="1:46" ht="13.2" x14ac:dyDescent="0.2">
      <c r="A17" s="247"/>
    </row>
    <row r="18" spans="1:46" ht="13.2" x14ac:dyDescent="0.2">
      <c r="A18" s="247"/>
      <c r="AQ18" s="268"/>
      <c r="AR18" s="268"/>
    </row>
    <row r="19" spans="1:46" ht="13.2" x14ac:dyDescent="0.2">
      <c r="A19" s="247"/>
      <c r="AK19" s="243" t="s">
        <v>500</v>
      </c>
    </row>
    <row r="20" spans="1:46" ht="13.2" x14ac:dyDescent="0.2">
      <c r="A20" s="247"/>
      <c r="AK20" s="269"/>
      <c r="AL20" s="270"/>
      <c r="AM20" s="270"/>
      <c r="AN20" s="271"/>
      <c r="AO20" s="272" t="s">
        <v>501</v>
      </c>
      <c r="AP20" s="273" t="s">
        <v>502</v>
      </c>
      <c r="AQ20" s="274" t="s">
        <v>503</v>
      </c>
      <c r="AR20" s="275"/>
    </row>
    <row r="21" spans="1:46" s="248" customFormat="1" ht="13.2" x14ac:dyDescent="0.2">
      <c r="A21" s="276"/>
      <c r="AK21" s="1135" t="s">
        <v>504</v>
      </c>
      <c r="AL21" s="1136"/>
      <c r="AM21" s="1136"/>
      <c r="AN21" s="1137"/>
      <c r="AO21" s="277">
        <v>6.6</v>
      </c>
      <c r="AP21" s="278">
        <v>6.59</v>
      </c>
      <c r="AQ21" s="279">
        <v>0.01</v>
      </c>
      <c r="AS21" s="280"/>
      <c r="AT21" s="276"/>
    </row>
    <row r="22" spans="1:46" s="248" customFormat="1" ht="13.2" x14ac:dyDescent="0.2">
      <c r="A22" s="276"/>
      <c r="AK22" s="1135" t="s">
        <v>505</v>
      </c>
      <c r="AL22" s="1136"/>
      <c r="AM22" s="1136"/>
      <c r="AN22" s="1137"/>
      <c r="AO22" s="281">
        <v>99.4</v>
      </c>
      <c r="AP22" s="282">
        <v>99.2</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508</v>
      </c>
      <c r="AL29" s="248"/>
      <c r="AM29" s="248"/>
      <c r="AN29" s="248"/>
      <c r="AS29" s="290"/>
    </row>
    <row r="30" spans="1:46" ht="13.5" customHeight="1" x14ac:dyDescent="0.2">
      <c r="A30" s="247"/>
      <c r="AK30" s="250"/>
      <c r="AL30" s="251"/>
      <c r="AM30" s="251"/>
      <c r="AN30" s="252"/>
      <c r="AO30" s="1127" t="s">
        <v>487</v>
      </c>
      <c r="AP30" s="253"/>
      <c r="AQ30" s="254" t="s">
        <v>488</v>
      </c>
      <c r="AR30" s="255"/>
    </row>
    <row r="31" spans="1:46" ht="13.2" x14ac:dyDescent="0.2">
      <c r="A31" s="247"/>
      <c r="AK31" s="256"/>
      <c r="AL31" s="257"/>
      <c r="AM31" s="257"/>
      <c r="AN31" s="258"/>
      <c r="AO31" s="1128"/>
      <c r="AP31" s="259" t="s">
        <v>489</v>
      </c>
      <c r="AQ31" s="260" t="s">
        <v>490</v>
      </c>
      <c r="AR31" s="261" t="s">
        <v>491</v>
      </c>
    </row>
    <row r="32" spans="1:46" ht="27" customHeight="1" x14ac:dyDescent="0.2">
      <c r="A32" s="247"/>
      <c r="AK32" s="1143" t="s">
        <v>509</v>
      </c>
      <c r="AL32" s="1144"/>
      <c r="AM32" s="1144"/>
      <c r="AN32" s="1145"/>
      <c r="AO32" s="291">
        <v>24422632</v>
      </c>
      <c r="AP32" s="291">
        <v>41306</v>
      </c>
      <c r="AQ32" s="292">
        <v>37151</v>
      </c>
      <c r="AR32" s="293">
        <v>11.2</v>
      </c>
    </row>
    <row r="33" spans="1:46" ht="13.5" customHeight="1" x14ac:dyDescent="0.2">
      <c r="A33" s="247"/>
      <c r="AK33" s="1143" t="s">
        <v>510</v>
      </c>
      <c r="AL33" s="1144"/>
      <c r="AM33" s="1144"/>
      <c r="AN33" s="1145"/>
      <c r="AO33" s="291" t="s">
        <v>496</v>
      </c>
      <c r="AP33" s="291" t="s">
        <v>496</v>
      </c>
      <c r="AQ33" s="292">
        <v>1</v>
      </c>
      <c r="AR33" s="293" t="s">
        <v>496</v>
      </c>
    </row>
    <row r="34" spans="1:46" ht="27" customHeight="1" x14ac:dyDescent="0.2">
      <c r="A34" s="247"/>
      <c r="AK34" s="1143" t="s">
        <v>511</v>
      </c>
      <c r="AL34" s="1144"/>
      <c r="AM34" s="1144"/>
      <c r="AN34" s="1145"/>
      <c r="AO34" s="291" t="s">
        <v>496</v>
      </c>
      <c r="AP34" s="291" t="s">
        <v>496</v>
      </c>
      <c r="AQ34" s="292">
        <v>48</v>
      </c>
      <c r="AR34" s="293" t="s">
        <v>496</v>
      </c>
    </row>
    <row r="35" spans="1:46" ht="27" customHeight="1" x14ac:dyDescent="0.2">
      <c r="A35" s="247"/>
      <c r="AK35" s="1143" t="s">
        <v>512</v>
      </c>
      <c r="AL35" s="1144"/>
      <c r="AM35" s="1144"/>
      <c r="AN35" s="1145"/>
      <c r="AO35" s="291">
        <v>3629196</v>
      </c>
      <c r="AP35" s="291">
        <v>6138</v>
      </c>
      <c r="AQ35" s="292">
        <v>8181</v>
      </c>
      <c r="AR35" s="293">
        <v>-25</v>
      </c>
    </row>
    <row r="36" spans="1:46" ht="27" customHeight="1" x14ac:dyDescent="0.2">
      <c r="A36" s="247"/>
      <c r="AK36" s="1143" t="s">
        <v>513</v>
      </c>
      <c r="AL36" s="1144"/>
      <c r="AM36" s="1144"/>
      <c r="AN36" s="1145"/>
      <c r="AO36" s="291" t="s">
        <v>496</v>
      </c>
      <c r="AP36" s="291" t="s">
        <v>496</v>
      </c>
      <c r="AQ36" s="292">
        <v>473</v>
      </c>
      <c r="AR36" s="293" t="s">
        <v>496</v>
      </c>
    </row>
    <row r="37" spans="1:46" ht="13.5" customHeight="1" x14ac:dyDescent="0.2">
      <c r="A37" s="247"/>
      <c r="AK37" s="1143" t="s">
        <v>514</v>
      </c>
      <c r="AL37" s="1144"/>
      <c r="AM37" s="1144"/>
      <c r="AN37" s="1145"/>
      <c r="AO37" s="291">
        <v>61342</v>
      </c>
      <c r="AP37" s="291">
        <v>104</v>
      </c>
      <c r="AQ37" s="292">
        <v>499</v>
      </c>
      <c r="AR37" s="293">
        <v>-79.2</v>
      </c>
    </row>
    <row r="38" spans="1:46" ht="27" customHeight="1" x14ac:dyDescent="0.2">
      <c r="A38" s="247"/>
      <c r="AK38" s="1146" t="s">
        <v>515</v>
      </c>
      <c r="AL38" s="1147"/>
      <c r="AM38" s="1147"/>
      <c r="AN38" s="1148"/>
      <c r="AO38" s="294" t="s">
        <v>496</v>
      </c>
      <c r="AP38" s="294" t="s">
        <v>496</v>
      </c>
      <c r="AQ38" s="295">
        <v>1</v>
      </c>
      <c r="AR38" s="283" t="s">
        <v>496</v>
      </c>
      <c r="AS38" s="290"/>
    </row>
    <row r="39" spans="1:46" ht="13.2" x14ac:dyDescent="0.2">
      <c r="A39" s="247"/>
      <c r="AK39" s="1146" t="s">
        <v>516</v>
      </c>
      <c r="AL39" s="1147"/>
      <c r="AM39" s="1147"/>
      <c r="AN39" s="1148"/>
      <c r="AO39" s="291">
        <v>-6481659</v>
      </c>
      <c r="AP39" s="291">
        <v>-10962</v>
      </c>
      <c r="AQ39" s="292">
        <v>-8269</v>
      </c>
      <c r="AR39" s="293">
        <v>32.6</v>
      </c>
      <c r="AS39" s="290"/>
    </row>
    <row r="40" spans="1:46" ht="27" customHeight="1" x14ac:dyDescent="0.2">
      <c r="A40" s="247"/>
      <c r="AK40" s="1143" t="s">
        <v>517</v>
      </c>
      <c r="AL40" s="1144"/>
      <c r="AM40" s="1144"/>
      <c r="AN40" s="1145"/>
      <c r="AO40" s="291">
        <v>-16485731</v>
      </c>
      <c r="AP40" s="291">
        <v>-27882</v>
      </c>
      <c r="AQ40" s="292">
        <v>-27482</v>
      </c>
      <c r="AR40" s="293">
        <v>1.5</v>
      </c>
      <c r="AS40" s="290"/>
    </row>
    <row r="41" spans="1:46" ht="13.2" x14ac:dyDescent="0.2">
      <c r="A41" s="247"/>
      <c r="AK41" s="1149" t="s">
        <v>288</v>
      </c>
      <c r="AL41" s="1150"/>
      <c r="AM41" s="1150"/>
      <c r="AN41" s="1151"/>
      <c r="AO41" s="291">
        <v>5145780</v>
      </c>
      <c r="AP41" s="291">
        <v>8703</v>
      </c>
      <c r="AQ41" s="292">
        <v>10602</v>
      </c>
      <c r="AR41" s="293">
        <v>-17.899999999999999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518</v>
      </c>
    </row>
    <row r="48" spans="1:46" ht="13.2" x14ac:dyDescent="0.2">
      <c r="A48" s="247"/>
      <c r="AK48" s="301" t="s">
        <v>519</v>
      </c>
      <c r="AL48" s="301"/>
      <c r="AM48" s="301"/>
      <c r="AN48" s="301"/>
      <c r="AO48" s="301"/>
      <c r="AP48" s="301"/>
      <c r="AQ48" s="302"/>
      <c r="AR48" s="301"/>
    </row>
    <row r="49" spans="1:44" ht="13.5" customHeight="1" x14ac:dyDescent="0.2">
      <c r="A49" s="247"/>
      <c r="AK49" s="303"/>
      <c r="AL49" s="304"/>
      <c r="AM49" s="1138" t="s">
        <v>487</v>
      </c>
      <c r="AN49" s="1140" t="s">
        <v>520</v>
      </c>
      <c r="AO49" s="1141"/>
      <c r="AP49" s="1141"/>
      <c r="AQ49" s="1141"/>
      <c r="AR49" s="1142"/>
    </row>
    <row r="50" spans="1:44" ht="13.2" x14ac:dyDescent="0.2">
      <c r="A50" s="247"/>
      <c r="AK50" s="305"/>
      <c r="AL50" s="306"/>
      <c r="AM50" s="1139"/>
      <c r="AN50" s="307" t="s">
        <v>521</v>
      </c>
      <c r="AO50" s="308" t="s">
        <v>522</v>
      </c>
      <c r="AP50" s="309" t="s">
        <v>523</v>
      </c>
      <c r="AQ50" s="310" t="s">
        <v>524</v>
      </c>
      <c r="AR50" s="311" t="s">
        <v>525</v>
      </c>
    </row>
    <row r="51" spans="1:44" ht="13.2" x14ac:dyDescent="0.2">
      <c r="A51" s="247"/>
      <c r="AK51" s="303" t="s">
        <v>526</v>
      </c>
      <c r="AL51" s="304"/>
      <c r="AM51" s="312">
        <v>48587714</v>
      </c>
      <c r="AN51" s="313">
        <v>80771</v>
      </c>
      <c r="AO51" s="314">
        <v>20.8</v>
      </c>
      <c r="AP51" s="315">
        <v>52191</v>
      </c>
      <c r="AQ51" s="316">
        <v>0.7</v>
      </c>
      <c r="AR51" s="317">
        <v>20.100000000000001</v>
      </c>
    </row>
    <row r="52" spans="1:44" ht="13.2" x14ac:dyDescent="0.2">
      <c r="A52" s="247"/>
      <c r="AK52" s="318"/>
      <c r="AL52" s="319" t="s">
        <v>527</v>
      </c>
      <c r="AM52" s="320">
        <v>17977754</v>
      </c>
      <c r="AN52" s="321">
        <v>29886</v>
      </c>
      <c r="AO52" s="322">
        <v>-13.5</v>
      </c>
      <c r="AP52" s="323">
        <v>26807</v>
      </c>
      <c r="AQ52" s="324">
        <v>1.8</v>
      </c>
      <c r="AR52" s="325">
        <v>-15.3</v>
      </c>
    </row>
    <row r="53" spans="1:44" ht="13.2" x14ac:dyDescent="0.2">
      <c r="A53" s="247"/>
      <c r="AK53" s="303" t="s">
        <v>528</v>
      </c>
      <c r="AL53" s="304"/>
      <c r="AM53" s="312">
        <v>37982655</v>
      </c>
      <c r="AN53" s="313">
        <v>63271</v>
      </c>
      <c r="AO53" s="314">
        <v>-21.7</v>
      </c>
      <c r="AP53" s="315">
        <v>48105</v>
      </c>
      <c r="AQ53" s="316">
        <v>-7.8</v>
      </c>
      <c r="AR53" s="317">
        <v>-13.9</v>
      </c>
    </row>
    <row r="54" spans="1:44" ht="13.2" x14ac:dyDescent="0.2">
      <c r="A54" s="247"/>
      <c r="AK54" s="318"/>
      <c r="AL54" s="319" t="s">
        <v>527</v>
      </c>
      <c r="AM54" s="320">
        <v>14134319</v>
      </c>
      <c r="AN54" s="321">
        <v>23545</v>
      </c>
      <c r="AO54" s="322">
        <v>-21.2</v>
      </c>
      <c r="AP54" s="323">
        <v>24072</v>
      </c>
      <c r="AQ54" s="324">
        <v>-10.199999999999999</v>
      </c>
      <c r="AR54" s="325">
        <v>-11</v>
      </c>
    </row>
    <row r="55" spans="1:44" ht="13.2" x14ac:dyDescent="0.2">
      <c r="A55" s="247"/>
      <c r="AK55" s="303" t="s">
        <v>529</v>
      </c>
      <c r="AL55" s="304"/>
      <c r="AM55" s="312">
        <v>30080120</v>
      </c>
      <c r="AN55" s="313">
        <v>50315</v>
      </c>
      <c r="AO55" s="314">
        <v>-20.5</v>
      </c>
      <c r="AP55" s="315">
        <v>47446</v>
      </c>
      <c r="AQ55" s="316">
        <v>-1.4</v>
      </c>
      <c r="AR55" s="317">
        <v>-19.100000000000001</v>
      </c>
    </row>
    <row r="56" spans="1:44" ht="13.2" x14ac:dyDescent="0.2">
      <c r="A56" s="247"/>
      <c r="AK56" s="318"/>
      <c r="AL56" s="319" t="s">
        <v>527</v>
      </c>
      <c r="AM56" s="320">
        <v>15150082</v>
      </c>
      <c r="AN56" s="321">
        <v>25342</v>
      </c>
      <c r="AO56" s="322">
        <v>7.6</v>
      </c>
      <c r="AP56" s="323">
        <v>24371</v>
      </c>
      <c r="AQ56" s="324">
        <v>1.2</v>
      </c>
      <c r="AR56" s="325">
        <v>6.4</v>
      </c>
    </row>
    <row r="57" spans="1:44" ht="13.2" x14ac:dyDescent="0.2">
      <c r="A57" s="247"/>
      <c r="AK57" s="303" t="s">
        <v>530</v>
      </c>
      <c r="AL57" s="304"/>
      <c r="AM57" s="312">
        <v>31425074</v>
      </c>
      <c r="AN57" s="313">
        <v>52812</v>
      </c>
      <c r="AO57" s="314">
        <v>5</v>
      </c>
      <c r="AP57" s="315">
        <v>48387</v>
      </c>
      <c r="AQ57" s="316">
        <v>2</v>
      </c>
      <c r="AR57" s="317">
        <v>3</v>
      </c>
    </row>
    <row r="58" spans="1:44" ht="13.2" x14ac:dyDescent="0.2">
      <c r="A58" s="247"/>
      <c r="AK58" s="318"/>
      <c r="AL58" s="319" t="s">
        <v>527</v>
      </c>
      <c r="AM58" s="320">
        <v>18701497</v>
      </c>
      <c r="AN58" s="321">
        <v>31429</v>
      </c>
      <c r="AO58" s="322">
        <v>24</v>
      </c>
      <c r="AP58" s="323">
        <v>25592</v>
      </c>
      <c r="AQ58" s="324">
        <v>5</v>
      </c>
      <c r="AR58" s="325">
        <v>19</v>
      </c>
    </row>
    <row r="59" spans="1:44" ht="13.2" x14ac:dyDescent="0.2">
      <c r="A59" s="247"/>
      <c r="AK59" s="303" t="s">
        <v>531</v>
      </c>
      <c r="AL59" s="304"/>
      <c r="AM59" s="312">
        <v>29586301</v>
      </c>
      <c r="AN59" s="313">
        <v>50039</v>
      </c>
      <c r="AO59" s="314">
        <v>-5.3</v>
      </c>
      <c r="AP59" s="315">
        <v>49684</v>
      </c>
      <c r="AQ59" s="316">
        <v>2.7</v>
      </c>
      <c r="AR59" s="317">
        <v>-8</v>
      </c>
    </row>
    <row r="60" spans="1:44" ht="13.2" x14ac:dyDescent="0.2">
      <c r="A60" s="247"/>
      <c r="AK60" s="318"/>
      <c r="AL60" s="319" t="s">
        <v>527</v>
      </c>
      <c r="AM60" s="320">
        <v>16544818</v>
      </c>
      <c r="AN60" s="321">
        <v>27982</v>
      </c>
      <c r="AO60" s="322">
        <v>-11</v>
      </c>
      <c r="AP60" s="323">
        <v>28303</v>
      </c>
      <c r="AQ60" s="324">
        <v>10.6</v>
      </c>
      <c r="AR60" s="325">
        <v>-21.6</v>
      </c>
    </row>
    <row r="61" spans="1:44" ht="13.2" x14ac:dyDescent="0.2">
      <c r="A61" s="247"/>
      <c r="AK61" s="303" t="s">
        <v>532</v>
      </c>
      <c r="AL61" s="326"/>
      <c r="AM61" s="312">
        <v>35532373</v>
      </c>
      <c r="AN61" s="313">
        <v>59442</v>
      </c>
      <c r="AO61" s="314">
        <v>-4.3</v>
      </c>
      <c r="AP61" s="315">
        <v>49163</v>
      </c>
      <c r="AQ61" s="327">
        <v>-0.8</v>
      </c>
      <c r="AR61" s="317">
        <v>-3.5</v>
      </c>
    </row>
    <row r="62" spans="1:44" ht="13.2" x14ac:dyDescent="0.2">
      <c r="A62" s="247"/>
      <c r="AK62" s="318"/>
      <c r="AL62" s="319" t="s">
        <v>527</v>
      </c>
      <c r="AM62" s="320">
        <v>16501694</v>
      </c>
      <c r="AN62" s="321">
        <v>27637</v>
      </c>
      <c r="AO62" s="322">
        <v>-2.8</v>
      </c>
      <c r="AP62" s="323">
        <v>25829</v>
      </c>
      <c r="AQ62" s="324">
        <v>1.7</v>
      </c>
      <c r="AR62" s="325">
        <v>-4.5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44N/2nN5hQuwSnu7TTeI6KYUcfIW5qXRUFfyMe6bOOCTknbrIdjgvlin1VV9nlGmxk10aeHNhC1kzNo/HpilWw==" saltValue="qtiS9dYOPM1l/1PGIA/uP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484</v>
      </c>
    </row>
    <row r="121" spans="125:125" ht="13.5" hidden="1" customHeight="1" x14ac:dyDescent="0.2">
      <c r="DU121" s="241"/>
    </row>
  </sheetData>
  <sheetProtection algorithmName="SHA-512" hashValue="n7TRJtifULR0lUdm6rRAkoGjqUusLBd4Cx61WsGOEslqHYxbWk++Rc7P63Gx17knNQoHlfDZWKjj71IytdYHWQ==" saltValue="fRkSwX1/v2GYpMGEQ7mFf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484</v>
      </c>
    </row>
  </sheetData>
  <sheetProtection algorithmName="SHA-512" hashValue="nMmV06RC90JRb+a8UartsA9FEPPUmkStVc5whxudWfjd/DZV2v1oJYZOHmnWExMgjiFdEHEWHQdncK57YstPuw==" saltValue="rkyX8DTn70woh7AOhJH29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534</v>
      </c>
      <c r="G46" s="8" t="s">
        <v>535</v>
      </c>
      <c r="H46" s="8" t="s">
        <v>536</v>
      </c>
      <c r="I46" s="8" t="s">
        <v>537</v>
      </c>
      <c r="J46" s="9" t="s">
        <v>538</v>
      </c>
    </row>
    <row r="47" spans="2:10" ht="57.75" customHeight="1" x14ac:dyDescent="0.2">
      <c r="B47" s="10"/>
      <c r="C47" s="1152" t="s">
        <v>3</v>
      </c>
      <c r="D47" s="1152"/>
      <c r="E47" s="1153"/>
      <c r="F47" s="11">
        <v>7.51</v>
      </c>
      <c r="G47" s="12">
        <v>7.72</v>
      </c>
      <c r="H47" s="12">
        <v>6.56</v>
      </c>
      <c r="I47" s="12">
        <v>5.79</v>
      </c>
      <c r="J47" s="13">
        <v>5.56</v>
      </c>
    </row>
    <row r="48" spans="2:10" ht="57.75" customHeight="1" x14ac:dyDescent="0.2">
      <c r="B48" s="14"/>
      <c r="C48" s="1154" t="s">
        <v>4</v>
      </c>
      <c r="D48" s="1154"/>
      <c r="E48" s="1155"/>
      <c r="F48" s="15">
        <v>3.37</v>
      </c>
      <c r="G48" s="16">
        <v>6.62</v>
      </c>
      <c r="H48" s="16">
        <v>5.01</v>
      </c>
      <c r="I48" s="16">
        <v>3.94</v>
      </c>
      <c r="J48" s="17">
        <v>4.63</v>
      </c>
    </row>
    <row r="49" spans="2:10" ht="57.75" customHeight="1" thickBot="1" x14ac:dyDescent="0.25">
      <c r="B49" s="18"/>
      <c r="C49" s="1156" t="s">
        <v>5</v>
      </c>
      <c r="D49" s="1156"/>
      <c r="E49" s="1157"/>
      <c r="F49" s="19">
        <v>1.07</v>
      </c>
      <c r="G49" s="20">
        <v>3.83</v>
      </c>
      <c r="H49" s="20" t="s">
        <v>539</v>
      </c>
      <c r="I49" s="20" t="s">
        <v>540</v>
      </c>
      <c r="J49" s="21">
        <v>0.71</v>
      </c>
    </row>
    <row r="50" spans="2:10" ht="13.2" x14ac:dyDescent="0.2"/>
  </sheetData>
  <sheetProtection algorithmName="SHA-512" hashValue="NfhbLg/e/iWUfZ7Nb6SOAgW/aSAuYlAmfljYFpIv5lifQ8cA3qb/O3LWTMJI4ptI9+pXZpHlwer7W9lJ/4XmEQ==" saltValue="oBGH1EQlNbQfkG3/KggOe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2">
      <c r="A34" s="22"/>
      <c r="B34" s="31"/>
      <c r="C34" s="1162" t="s">
        <v>541</v>
      </c>
      <c r="D34" s="1162"/>
      <c r="E34" s="1163"/>
      <c r="F34" s="32" t="s">
        <v>542</v>
      </c>
      <c r="G34" s="33" t="s">
        <v>543</v>
      </c>
      <c r="H34" s="33" t="s">
        <v>544</v>
      </c>
      <c r="I34" s="33" t="s">
        <v>545</v>
      </c>
      <c r="J34" s="34" t="s">
        <v>546</v>
      </c>
      <c r="K34" s="22"/>
      <c r="L34" s="22"/>
      <c r="M34" s="22"/>
      <c r="N34" s="22"/>
      <c r="O34" s="22"/>
      <c r="P34" s="22"/>
    </row>
    <row r="35" spans="1:16" ht="39" customHeight="1" x14ac:dyDescent="0.2">
      <c r="A35" s="22"/>
      <c r="B35" s="35"/>
      <c r="C35" s="1158" t="s">
        <v>547</v>
      </c>
      <c r="D35" s="1158"/>
      <c r="E35" s="1159"/>
      <c r="F35" s="36">
        <v>0</v>
      </c>
      <c r="G35" s="37">
        <v>0</v>
      </c>
      <c r="H35" s="37">
        <v>0</v>
      </c>
      <c r="I35" s="37">
        <v>0</v>
      </c>
      <c r="J35" s="38" t="s">
        <v>548</v>
      </c>
      <c r="K35" s="22"/>
      <c r="L35" s="22"/>
      <c r="M35" s="22"/>
      <c r="N35" s="22"/>
      <c r="O35" s="22"/>
      <c r="P35" s="22"/>
    </row>
    <row r="36" spans="1:16" ht="39" customHeight="1" x14ac:dyDescent="0.2">
      <c r="A36" s="22"/>
      <c r="B36" s="35"/>
      <c r="C36" s="1158" t="s">
        <v>549</v>
      </c>
      <c r="D36" s="1158"/>
      <c r="E36" s="1159"/>
      <c r="F36" s="36">
        <v>6.76</v>
      </c>
      <c r="G36" s="37">
        <v>6.91</v>
      </c>
      <c r="H36" s="37">
        <v>7.24</v>
      </c>
      <c r="I36" s="37">
        <v>7.47</v>
      </c>
      <c r="J36" s="38">
        <v>7.19</v>
      </c>
      <c r="K36" s="22"/>
      <c r="L36" s="22"/>
      <c r="M36" s="22"/>
      <c r="N36" s="22"/>
      <c r="O36" s="22"/>
      <c r="P36" s="22"/>
    </row>
    <row r="37" spans="1:16" ht="39" customHeight="1" x14ac:dyDescent="0.2">
      <c r="A37" s="22"/>
      <c r="B37" s="35"/>
      <c r="C37" s="1158" t="s">
        <v>550</v>
      </c>
      <c r="D37" s="1158"/>
      <c r="E37" s="1159"/>
      <c r="F37" s="36">
        <v>9.17</v>
      </c>
      <c r="G37" s="37">
        <v>9.6</v>
      </c>
      <c r="H37" s="37">
        <v>10.24</v>
      </c>
      <c r="I37" s="37">
        <v>8.3000000000000007</v>
      </c>
      <c r="J37" s="38">
        <v>6.56</v>
      </c>
      <c r="K37" s="22"/>
      <c r="L37" s="22"/>
      <c r="M37" s="22"/>
      <c r="N37" s="22"/>
      <c r="O37" s="22"/>
      <c r="P37" s="22"/>
    </row>
    <row r="38" spans="1:16" ht="39" customHeight="1" x14ac:dyDescent="0.2">
      <c r="A38" s="22"/>
      <c r="B38" s="35"/>
      <c r="C38" s="1158" t="s">
        <v>551</v>
      </c>
      <c r="D38" s="1158"/>
      <c r="E38" s="1159"/>
      <c r="F38" s="36">
        <v>4.58</v>
      </c>
      <c r="G38" s="37">
        <v>4.72</v>
      </c>
      <c r="H38" s="37">
        <v>4.8600000000000003</v>
      </c>
      <c r="I38" s="37">
        <v>4.7300000000000004</v>
      </c>
      <c r="J38" s="38">
        <v>4.62</v>
      </c>
      <c r="K38" s="22"/>
      <c r="L38" s="22"/>
      <c r="M38" s="22"/>
      <c r="N38" s="22"/>
      <c r="O38" s="22"/>
      <c r="P38" s="22"/>
    </row>
    <row r="39" spans="1:16" ht="39" customHeight="1" x14ac:dyDescent="0.2">
      <c r="A39" s="22"/>
      <c r="B39" s="35"/>
      <c r="C39" s="1158" t="s">
        <v>552</v>
      </c>
      <c r="D39" s="1158"/>
      <c r="E39" s="1159"/>
      <c r="F39" s="36">
        <v>3.26</v>
      </c>
      <c r="G39" s="37">
        <v>6.45</v>
      </c>
      <c r="H39" s="37">
        <v>4.8099999999999996</v>
      </c>
      <c r="I39" s="37">
        <v>3.8</v>
      </c>
      <c r="J39" s="38">
        <v>4.5999999999999996</v>
      </c>
      <c r="K39" s="22"/>
      <c r="L39" s="22"/>
      <c r="M39" s="22"/>
      <c r="N39" s="22"/>
      <c r="O39" s="22"/>
      <c r="P39" s="22"/>
    </row>
    <row r="40" spans="1:16" ht="39" customHeight="1" x14ac:dyDescent="0.2">
      <c r="A40" s="22"/>
      <c r="B40" s="35"/>
      <c r="C40" s="1158" t="s">
        <v>553</v>
      </c>
      <c r="D40" s="1158"/>
      <c r="E40" s="1159"/>
      <c r="F40" s="36">
        <v>0.59</v>
      </c>
      <c r="G40" s="37">
        <v>0.76</v>
      </c>
      <c r="H40" s="37">
        <v>1.43</v>
      </c>
      <c r="I40" s="37">
        <v>0.65</v>
      </c>
      <c r="J40" s="38">
        <v>0.6</v>
      </c>
      <c r="K40" s="22"/>
      <c r="L40" s="22"/>
      <c r="M40" s="22"/>
      <c r="N40" s="22"/>
      <c r="O40" s="22"/>
      <c r="P40" s="22"/>
    </row>
    <row r="41" spans="1:16" ht="39" customHeight="1" x14ac:dyDescent="0.2">
      <c r="A41" s="22"/>
      <c r="B41" s="35"/>
      <c r="C41" s="1158" t="s">
        <v>554</v>
      </c>
      <c r="D41" s="1158"/>
      <c r="E41" s="1159"/>
      <c r="F41" s="36">
        <v>0.09</v>
      </c>
      <c r="G41" s="37">
        <v>0.09</v>
      </c>
      <c r="H41" s="37">
        <v>0.1</v>
      </c>
      <c r="I41" s="37">
        <v>0.1</v>
      </c>
      <c r="J41" s="38">
        <v>0.1</v>
      </c>
      <c r="K41" s="22"/>
      <c r="L41" s="22"/>
      <c r="M41" s="22"/>
      <c r="N41" s="22"/>
      <c r="O41" s="22"/>
      <c r="P41" s="22"/>
    </row>
    <row r="42" spans="1:16" ht="39" customHeight="1" x14ac:dyDescent="0.2">
      <c r="A42" s="22"/>
      <c r="B42" s="39"/>
      <c r="C42" s="1158" t="s">
        <v>555</v>
      </c>
      <c r="D42" s="1158"/>
      <c r="E42" s="1159"/>
      <c r="F42" s="36" t="s">
        <v>496</v>
      </c>
      <c r="G42" s="37" t="s">
        <v>556</v>
      </c>
      <c r="H42" s="37" t="s">
        <v>496</v>
      </c>
      <c r="I42" s="37" t="s">
        <v>496</v>
      </c>
      <c r="J42" s="38" t="s">
        <v>496</v>
      </c>
      <c r="K42" s="22"/>
      <c r="L42" s="22"/>
      <c r="M42" s="22"/>
      <c r="N42" s="22"/>
      <c r="O42" s="22"/>
      <c r="P42" s="22"/>
    </row>
    <row r="43" spans="1:16" ht="39" customHeight="1" thickBot="1" x14ac:dyDescent="0.25">
      <c r="A43" s="22"/>
      <c r="B43" s="40"/>
      <c r="C43" s="1160" t="s">
        <v>557</v>
      </c>
      <c r="D43" s="1160"/>
      <c r="E43" s="1161"/>
      <c r="F43" s="41">
        <v>0.47</v>
      </c>
      <c r="G43" s="42">
        <v>0.23</v>
      </c>
      <c r="H43" s="42">
        <v>0.27</v>
      </c>
      <c r="I43" s="42">
        <v>0.21</v>
      </c>
      <c r="J43" s="43">
        <v>0.12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P/x1NDkfPX+V0D5iv35jrMx2Uqk0wPq8VupxokxSLkT1PoeQP0WpqdkNDzOfpBLB6CZ1xaY+M39yhX+1Ey3vw==" saltValue="z56C5S7/lHWwkBTmvCRl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534</v>
      </c>
      <c r="L44" s="54" t="s">
        <v>535</v>
      </c>
      <c r="M44" s="54" t="s">
        <v>536</v>
      </c>
      <c r="N44" s="54" t="s">
        <v>537</v>
      </c>
      <c r="O44" s="55" t="s">
        <v>538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23972</v>
      </c>
      <c r="L45" s="58">
        <v>25557</v>
      </c>
      <c r="M45" s="58">
        <v>24598</v>
      </c>
      <c r="N45" s="58">
        <v>25015</v>
      </c>
      <c r="O45" s="59">
        <v>24423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496</v>
      </c>
      <c r="L46" s="62" t="s">
        <v>496</v>
      </c>
      <c r="M46" s="62" t="s">
        <v>496</v>
      </c>
      <c r="N46" s="62" t="s">
        <v>496</v>
      </c>
      <c r="O46" s="63" t="s">
        <v>496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496</v>
      </c>
      <c r="L47" s="62" t="s">
        <v>496</v>
      </c>
      <c r="M47" s="62" t="s">
        <v>496</v>
      </c>
      <c r="N47" s="62" t="s">
        <v>496</v>
      </c>
      <c r="O47" s="63" t="s">
        <v>496</v>
      </c>
      <c r="P47" s="46"/>
      <c r="Q47" s="46"/>
      <c r="R47" s="46"/>
      <c r="S47" s="46"/>
      <c r="T47" s="46"/>
      <c r="U47" s="46"/>
    </row>
    <row r="48" spans="1:21" ht="30.75" customHeight="1" x14ac:dyDescent="0.2">
      <c r="A48" s="46"/>
      <c r="B48" s="1166"/>
      <c r="C48" s="1167"/>
      <c r="D48" s="60"/>
      <c r="E48" s="1172" t="s">
        <v>13</v>
      </c>
      <c r="F48" s="1172"/>
      <c r="G48" s="1172"/>
      <c r="H48" s="1172"/>
      <c r="I48" s="1172"/>
      <c r="J48" s="1173"/>
      <c r="K48" s="61">
        <v>3010</v>
      </c>
      <c r="L48" s="62">
        <v>3058</v>
      </c>
      <c r="M48" s="62">
        <v>3416</v>
      </c>
      <c r="N48" s="62">
        <v>3455</v>
      </c>
      <c r="O48" s="63">
        <v>3629</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496</v>
      </c>
      <c r="L49" s="62" t="s">
        <v>496</v>
      </c>
      <c r="M49" s="62" t="s">
        <v>496</v>
      </c>
      <c r="N49" s="62" t="s">
        <v>496</v>
      </c>
      <c r="O49" s="63" t="s">
        <v>496</v>
      </c>
      <c r="P49" s="46"/>
      <c r="Q49" s="46"/>
      <c r="R49" s="46"/>
      <c r="S49" s="46"/>
      <c r="T49" s="46"/>
      <c r="U49" s="46"/>
    </row>
    <row r="50" spans="1:21" ht="30.75" customHeight="1" x14ac:dyDescent="0.2">
      <c r="A50" s="46"/>
      <c r="B50" s="1166"/>
      <c r="C50" s="1167"/>
      <c r="D50" s="60"/>
      <c r="E50" s="1172" t="s">
        <v>15</v>
      </c>
      <c r="F50" s="1172"/>
      <c r="G50" s="1172"/>
      <c r="H50" s="1172"/>
      <c r="I50" s="1172"/>
      <c r="J50" s="1173"/>
      <c r="K50" s="61">
        <v>61</v>
      </c>
      <c r="L50" s="62">
        <v>62</v>
      </c>
      <c r="M50" s="62">
        <v>62</v>
      </c>
      <c r="N50" s="62">
        <v>61</v>
      </c>
      <c r="O50" s="63">
        <v>61</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496</v>
      </c>
      <c r="L51" s="62" t="s">
        <v>496</v>
      </c>
      <c r="M51" s="62" t="s">
        <v>496</v>
      </c>
      <c r="N51" s="62" t="s">
        <v>496</v>
      </c>
      <c r="O51" s="63" t="s">
        <v>496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22700</v>
      </c>
      <c r="L52" s="62">
        <v>22744</v>
      </c>
      <c r="M52" s="62">
        <v>22666</v>
      </c>
      <c r="N52" s="62">
        <v>22421</v>
      </c>
      <c r="O52" s="63">
        <v>22968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4343</v>
      </c>
      <c r="L53" s="67">
        <v>5933</v>
      </c>
      <c r="M53" s="67">
        <v>5410</v>
      </c>
      <c r="N53" s="67">
        <v>6110</v>
      </c>
      <c r="O53" s="68">
        <v>5145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558</v>
      </c>
      <c r="L57" s="79" t="s">
        <v>559</v>
      </c>
      <c r="M57" s="79" t="s">
        <v>560</v>
      </c>
      <c r="N57" s="79" t="s">
        <v>561</v>
      </c>
      <c r="O57" s="80" t="s">
        <v>562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5LNCEteB1Hz+Rx48/Y6JKt6j1W21OaNDEoeepE4e+sVtald4rg1tb8yS6ykTCCeYVroSop6w/QXX93QhpREJg==" saltValue="BakMlNdzyB4wizMZZsU2J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534</v>
      </c>
      <c r="J40" s="101" t="s">
        <v>535</v>
      </c>
      <c r="K40" s="101" t="s">
        <v>536</v>
      </c>
      <c r="L40" s="101" t="s">
        <v>537</v>
      </c>
      <c r="M40" s="102" t="s">
        <v>538</v>
      </c>
    </row>
    <row r="41" spans="2:13" ht="27.75" customHeight="1" x14ac:dyDescent="0.2">
      <c r="B41" s="1195" t="s">
        <v>30</v>
      </c>
      <c r="C41" s="1196"/>
      <c r="D41" s="103"/>
      <c r="E41" s="1201" t="s">
        <v>31</v>
      </c>
      <c r="F41" s="1201"/>
      <c r="G41" s="1201"/>
      <c r="H41" s="1202"/>
      <c r="I41" s="330">
        <v>260131</v>
      </c>
      <c r="J41" s="331">
        <v>260498</v>
      </c>
      <c r="K41" s="331">
        <v>254284</v>
      </c>
      <c r="L41" s="331">
        <v>247094</v>
      </c>
      <c r="M41" s="332">
        <v>237879</v>
      </c>
    </row>
    <row r="42" spans="2:13" ht="27.75" customHeight="1" x14ac:dyDescent="0.2">
      <c r="B42" s="1197"/>
      <c r="C42" s="1198"/>
      <c r="D42" s="104"/>
      <c r="E42" s="1203" t="s">
        <v>32</v>
      </c>
      <c r="F42" s="1203"/>
      <c r="G42" s="1203"/>
      <c r="H42" s="1204"/>
      <c r="I42" s="333">
        <v>301</v>
      </c>
      <c r="J42" s="334">
        <v>245</v>
      </c>
      <c r="K42" s="334">
        <v>190</v>
      </c>
      <c r="L42" s="334">
        <v>134</v>
      </c>
      <c r="M42" s="335">
        <v>78</v>
      </c>
    </row>
    <row r="43" spans="2:13" ht="27.75" customHeight="1" x14ac:dyDescent="0.2">
      <c r="B43" s="1197"/>
      <c r="C43" s="1198"/>
      <c r="D43" s="104"/>
      <c r="E43" s="1203" t="s">
        <v>33</v>
      </c>
      <c r="F43" s="1203"/>
      <c r="G43" s="1203"/>
      <c r="H43" s="1204"/>
      <c r="I43" s="333">
        <v>40050</v>
      </c>
      <c r="J43" s="334">
        <v>42774</v>
      </c>
      <c r="K43" s="334">
        <v>46969</v>
      </c>
      <c r="L43" s="334">
        <v>50235</v>
      </c>
      <c r="M43" s="335">
        <v>50508</v>
      </c>
    </row>
    <row r="44" spans="2:13" ht="27.75" customHeight="1" x14ac:dyDescent="0.2">
      <c r="B44" s="1197"/>
      <c r="C44" s="1198"/>
      <c r="D44" s="104"/>
      <c r="E44" s="1203" t="s">
        <v>34</v>
      </c>
      <c r="F44" s="1203"/>
      <c r="G44" s="1203"/>
      <c r="H44" s="1204"/>
      <c r="I44" s="333" t="s">
        <v>496</v>
      </c>
      <c r="J44" s="334" t="s">
        <v>496</v>
      </c>
      <c r="K44" s="334" t="s">
        <v>496</v>
      </c>
      <c r="L44" s="334" t="s">
        <v>496</v>
      </c>
      <c r="M44" s="335" t="s">
        <v>496</v>
      </c>
    </row>
    <row r="45" spans="2:13" ht="27.75" customHeight="1" x14ac:dyDescent="0.2">
      <c r="B45" s="1197"/>
      <c r="C45" s="1198"/>
      <c r="D45" s="104"/>
      <c r="E45" s="1203" t="s">
        <v>35</v>
      </c>
      <c r="F45" s="1203"/>
      <c r="G45" s="1203"/>
      <c r="H45" s="1204"/>
      <c r="I45" s="333">
        <v>31845</v>
      </c>
      <c r="J45" s="334">
        <v>32137</v>
      </c>
      <c r="K45" s="334">
        <v>30695</v>
      </c>
      <c r="L45" s="334">
        <v>32584</v>
      </c>
      <c r="M45" s="335">
        <v>32977</v>
      </c>
    </row>
    <row r="46" spans="2:13" ht="27.75" customHeight="1" x14ac:dyDescent="0.2">
      <c r="B46" s="1197"/>
      <c r="C46" s="1198"/>
      <c r="D46" s="105"/>
      <c r="E46" s="1203" t="s">
        <v>36</v>
      </c>
      <c r="F46" s="1203"/>
      <c r="G46" s="1203"/>
      <c r="H46" s="1204"/>
      <c r="I46" s="333">
        <v>167</v>
      </c>
      <c r="J46" s="334">
        <v>101</v>
      </c>
      <c r="K46" s="334">
        <v>47</v>
      </c>
      <c r="L46" s="334">
        <v>162</v>
      </c>
      <c r="M46" s="335">
        <v>108</v>
      </c>
    </row>
    <row r="47" spans="2:13" ht="27.75" customHeight="1" x14ac:dyDescent="0.2">
      <c r="B47" s="1197"/>
      <c r="C47" s="1198"/>
      <c r="D47" s="106"/>
      <c r="E47" s="1205" t="s">
        <v>37</v>
      </c>
      <c r="F47" s="1206"/>
      <c r="G47" s="1206"/>
      <c r="H47" s="1207"/>
      <c r="I47" s="333" t="s">
        <v>496</v>
      </c>
      <c r="J47" s="334" t="s">
        <v>496</v>
      </c>
      <c r="K47" s="334" t="s">
        <v>496</v>
      </c>
      <c r="L47" s="334" t="s">
        <v>496</v>
      </c>
      <c r="M47" s="335" t="s">
        <v>496</v>
      </c>
    </row>
    <row r="48" spans="2:13" ht="27.75" customHeight="1" x14ac:dyDescent="0.2">
      <c r="B48" s="1197"/>
      <c r="C48" s="1198"/>
      <c r="D48" s="104"/>
      <c r="E48" s="1203" t="s">
        <v>38</v>
      </c>
      <c r="F48" s="1203"/>
      <c r="G48" s="1203"/>
      <c r="H48" s="1204"/>
      <c r="I48" s="333" t="s">
        <v>496</v>
      </c>
      <c r="J48" s="334" t="s">
        <v>496</v>
      </c>
      <c r="K48" s="334" t="s">
        <v>496</v>
      </c>
      <c r="L48" s="334" t="s">
        <v>496</v>
      </c>
      <c r="M48" s="335" t="s">
        <v>496</v>
      </c>
    </row>
    <row r="49" spans="2:13" ht="27.75" customHeight="1" x14ac:dyDescent="0.2">
      <c r="B49" s="1199"/>
      <c r="C49" s="1200"/>
      <c r="D49" s="104"/>
      <c r="E49" s="1203" t="s">
        <v>39</v>
      </c>
      <c r="F49" s="1203"/>
      <c r="G49" s="1203"/>
      <c r="H49" s="1204"/>
      <c r="I49" s="333" t="s">
        <v>496</v>
      </c>
      <c r="J49" s="334" t="s">
        <v>496</v>
      </c>
      <c r="K49" s="334" t="s">
        <v>496</v>
      </c>
      <c r="L49" s="334" t="s">
        <v>496</v>
      </c>
      <c r="M49" s="335" t="s">
        <v>496</v>
      </c>
    </row>
    <row r="50" spans="2:13" ht="27.75" customHeight="1" x14ac:dyDescent="0.2">
      <c r="B50" s="1208" t="s">
        <v>40</v>
      </c>
      <c r="C50" s="1209"/>
      <c r="D50" s="107"/>
      <c r="E50" s="1203" t="s">
        <v>41</v>
      </c>
      <c r="F50" s="1203"/>
      <c r="G50" s="1203"/>
      <c r="H50" s="1204"/>
      <c r="I50" s="333">
        <v>37050</v>
      </c>
      <c r="J50" s="334">
        <v>48698</v>
      </c>
      <c r="K50" s="334">
        <v>48139</v>
      </c>
      <c r="L50" s="334">
        <v>46546</v>
      </c>
      <c r="M50" s="335">
        <v>41416</v>
      </c>
    </row>
    <row r="51" spans="2:13" ht="27.75" customHeight="1" x14ac:dyDescent="0.2">
      <c r="B51" s="1197"/>
      <c r="C51" s="1198"/>
      <c r="D51" s="104"/>
      <c r="E51" s="1203" t="s">
        <v>42</v>
      </c>
      <c r="F51" s="1203"/>
      <c r="G51" s="1203"/>
      <c r="H51" s="1204"/>
      <c r="I51" s="333">
        <v>55175</v>
      </c>
      <c r="J51" s="334">
        <v>62217</v>
      </c>
      <c r="K51" s="334">
        <v>63457</v>
      </c>
      <c r="L51" s="334">
        <v>60196</v>
      </c>
      <c r="M51" s="335">
        <v>55143</v>
      </c>
    </row>
    <row r="52" spans="2:13" ht="27.75" customHeight="1" x14ac:dyDescent="0.2">
      <c r="B52" s="1199"/>
      <c r="C52" s="1200"/>
      <c r="D52" s="104"/>
      <c r="E52" s="1203" t="s">
        <v>43</v>
      </c>
      <c r="F52" s="1203"/>
      <c r="G52" s="1203"/>
      <c r="H52" s="1204"/>
      <c r="I52" s="333">
        <v>196531</v>
      </c>
      <c r="J52" s="334">
        <v>193538</v>
      </c>
      <c r="K52" s="334">
        <v>190274</v>
      </c>
      <c r="L52" s="334">
        <v>183951</v>
      </c>
      <c r="M52" s="335">
        <v>174476</v>
      </c>
    </row>
    <row r="53" spans="2:13" ht="27.75" customHeight="1" thickBot="1" x14ac:dyDescent="0.25">
      <c r="B53" s="1210" t="s">
        <v>19</v>
      </c>
      <c r="C53" s="1211"/>
      <c r="D53" s="108"/>
      <c r="E53" s="1212" t="s">
        <v>44</v>
      </c>
      <c r="F53" s="1212"/>
      <c r="G53" s="1212"/>
      <c r="H53" s="1213"/>
      <c r="I53" s="336">
        <v>43738</v>
      </c>
      <c r="J53" s="337">
        <v>31303</v>
      </c>
      <c r="K53" s="337">
        <v>30315</v>
      </c>
      <c r="L53" s="337">
        <v>39516</v>
      </c>
      <c r="M53" s="338">
        <v>50515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7o6BSI2uNS/L3v2fnhlbg0VR/J59rQe1qkFq/dS8r3CYJuDlEErlCbEh3buV61o1NpWSJDGbmsg7vzRw3M4TDQ==" saltValue="bvTQ94f7RRwoOJhabck05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536</v>
      </c>
      <c r="G54" s="117" t="s">
        <v>537</v>
      </c>
      <c r="H54" s="118" t="s">
        <v>538</v>
      </c>
    </row>
    <row r="55" spans="2:8" ht="52.5" customHeight="1" x14ac:dyDescent="0.2">
      <c r="B55" s="119"/>
      <c r="C55" s="1222" t="s">
        <v>46</v>
      </c>
      <c r="D55" s="1222"/>
      <c r="E55" s="1223"/>
      <c r="F55" s="339">
        <v>8980</v>
      </c>
      <c r="G55" s="339">
        <v>8064</v>
      </c>
      <c r="H55" s="340">
        <v>7946</v>
      </c>
    </row>
    <row r="56" spans="2:8" ht="52.5" customHeight="1" x14ac:dyDescent="0.2">
      <c r="B56" s="120"/>
      <c r="C56" s="1224" t="s">
        <v>47</v>
      </c>
      <c r="D56" s="1224"/>
      <c r="E56" s="1225"/>
      <c r="F56" s="341">
        <v>13664</v>
      </c>
      <c r="G56" s="341">
        <v>12501</v>
      </c>
      <c r="H56" s="342">
        <v>10333</v>
      </c>
    </row>
    <row r="57" spans="2:8" ht="53.25" customHeight="1" x14ac:dyDescent="0.2">
      <c r="B57" s="120"/>
      <c r="C57" s="1226" t="s">
        <v>48</v>
      </c>
      <c r="D57" s="1226"/>
      <c r="E57" s="1227"/>
      <c r="F57" s="343">
        <v>19643</v>
      </c>
      <c r="G57" s="343">
        <v>18703</v>
      </c>
      <c r="H57" s="344">
        <v>16077</v>
      </c>
    </row>
    <row r="58" spans="2:8" ht="45.75" customHeight="1" x14ac:dyDescent="0.2">
      <c r="B58" s="121"/>
      <c r="C58" s="1214" t="s">
        <v>569</v>
      </c>
      <c r="D58" s="1215"/>
      <c r="E58" s="1216"/>
      <c r="F58" s="345">
        <v>8241</v>
      </c>
      <c r="G58" s="345">
        <v>8241</v>
      </c>
      <c r="H58" s="346">
        <v>6565</v>
      </c>
    </row>
    <row r="59" spans="2:8" ht="45.75" customHeight="1" x14ac:dyDescent="0.2">
      <c r="B59" s="121"/>
      <c r="C59" s="1214" t="s">
        <v>570</v>
      </c>
      <c r="D59" s="1215"/>
      <c r="E59" s="1216"/>
      <c r="F59" s="345">
        <v>5025</v>
      </c>
      <c r="G59" s="345">
        <v>4925</v>
      </c>
      <c r="H59" s="346">
        <v>4825</v>
      </c>
    </row>
    <row r="60" spans="2:8" ht="45.75" customHeight="1" x14ac:dyDescent="0.2">
      <c r="B60" s="121"/>
      <c r="C60" s="1214" t="s">
        <v>571</v>
      </c>
      <c r="D60" s="1215"/>
      <c r="E60" s="1216"/>
      <c r="F60" s="345">
        <v>3540</v>
      </c>
      <c r="G60" s="345">
        <v>3240</v>
      </c>
      <c r="H60" s="346">
        <v>2940</v>
      </c>
    </row>
    <row r="61" spans="2:8" ht="45.75" customHeight="1" x14ac:dyDescent="0.2">
      <c r="B61" s="121"/>
      <c r="C61" s="1214" t="s">
        <v>572</v>
      </c>
      <c r="D61" s="1215"/>
      <c r="E61" s="1216"/>
      <c r="F61" s="345">
        <v>623</v>
      </c>
      <c r="G61" s="345">
        <v>565</v>
      </c>
      <c r="H61" s="346">
        <v>511</v>
      </c>
    </row>
    <row r="62" spans="2:8" ht="45.75" customHeight="1" thickBot="1" x14ac:dyDescent="0.25">
      <c r="B62" s="122"/>
      <c r="C62" s="1217" t="s">
        <v>573</v>
      </c>
      <c r="D62" s="1218"/>
      <c r="E62" s="1219"/>
      <c r="F62" s="347">
        <v>1134</v>
      </c>
      <c r="G62" s="347">
        <v>735</v>
      </c>
      <c r="H62" s="348">
        <v>335</v>
      </c>
    </row>
    <row r="63" spans="2:8" ht="52.5" customHeight="1" thickBot="1" x14ac:dyDescent="0.25">
      <c r="B63" s="123"/>
      <c r="C63" s="1220" t="s">
        <v>49</v>
      </c>
      <c r="D63" s="1220"/>
      <c r="E63" s="1221"/>
      <c r="F63" s="349">
        <v>42288</v>
      </c>
      <c r="G63" s="349">
        <v>39268</v>
      </c>
      <c r="H63" s="350">
        <v>34356</v>
      </c>
    </row>
    <row r="64" spans="2:8" ht="13.2" x14ac:dyDescent="0.2"/>
  </sheetData>
  <sheetProtection algorithmName="SHA-512" hashValue="8T6iIb/TsB4aeHUcRr+qVrt5Tla1siNqJkXf5nvcy53ZIDAr3UrME0UKHoCYt3QaXyYI5wyrUddo4byFp5iY4g==" saltValue="cNfGG4p8gncyM9YDWBwz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35294-17FC-48F8-A22F-6C774F97283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588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589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597</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590</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534</v>
      </c>
      <c r="BQ50" s="1234"/>
      <c r="BR50" s="1234"/>
      <c r="BS50" s="1234"/>
      <c r="BT50" s="1234"/>
      <c r="BU50" s="1234"/>
      <c r="BV50" s="1234"/>
      <c r="BW50" s="1234"/>
      <c r="BX50" s="1234" t="s">
        <v>535</v>
      </c>
      <c r="BY50" s="1234"/>
      <c r="BZ50" s="1234"/>
      <c r="CA50" s="1234"/>
      <c r="CB50" s="1234"/>
      <c r="CC50" s="1234"/>
      <c r="CD50" s="1234"/>
      <c r="CE50" s="1234"/>
      <c r="CF50" s="1234" t="s">
        <v>536</v>
      </c>
      <c r="CG50" s="1234"/>
      <c r="CH50" s="1234"/>
      <c r="CI50" s="1234"/>
      <c r="CJ50" s="1234"/>
      <c r="CK50" s="1234"/>
      <c r="CL50" s="1234"/>
      <c r="CM50" s="1234"/>
      <c r="CN50" s="1234" t="s">
        <v>537</v>
      </c>
      <c r="CO50" s="1234"/>
      <c r="CP50" s="1234"/>
      <c r="CQ50" s="1234"/>
      <c r="CR50" s="1234"/>
      <c r="CS50" s="1234"/>
      <c r="CT50" s="1234"/>
      <c r="CU50" s="1234"/>
      <c r="CV50" s="1234" t="s">
        <v>538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591</v>
      </c>
      <c r="AO51" s="1233"/>
      <c r="AP51" s="1233"/>
      <c r="AQ51" s="1233"/>
      <c r="AR51" s="1233"/>
      <c r="AS51" s="1233"/>
      <c r="AT51" s="1233"/>
      <c r="AU51" s="1233"/>
      <c r="AV51" s="1233"/>
      <c r="AW51" s="1233"/>
      <c r="AX51" s="1233"/>
      <c r="AY51" s="1233"/>
      <c r="AZ51" s="1233"/>
      <c r="BA51" s="1233"/>
      <c r="BB51" s="1233" t="s">
        <v>592</v>
      </c>
      <c r="BC51" s="1233"/>
      <c r="BD51" s="1233"/>
      <c r="BE51" s="1233"/>
      <c r="BF51" s="1233"/>
      <c r="BG51" s="1233"/>
      <c r="BH51" s="1233"/>
      <c r="BI51" s="1233"/>
      <c r="BJ51" s="1233"/>
      <c r="BK51" s="1233"/>
      <c r="BL51" s="1233"/>
      <c r="BM51" s="1233"/>
      <c r="BN51" s="1233"/>
      <c r="BO51" s="1233"/>
      <c r="BP51" s="1230">
        <v>37.299999999999997</v>
      </c>
      <c r="BQ51" s="1230"/>
      <c r="BR51" s="1230"/>
      <c r="BS51" s="1230"/>
      <c r="BT51" s="1230"/>
      <c r="BU51" s="1230"/>
      <c r="BV51" s="1230"/>
      <c r="BW51" s="1230"/>
      <c r="BX51" s="1230">
        <v>25.6</v>
      </c>
      <c r="BY51" s="1230"/>
      <c r="BZ51" s="1230"/>
      <c r="CA51" s="1230"/>
      <c r="CB51" s="1230"/>
      <c r="CC51" s="1230"/>
      <c r="CD51" s="1230"/>
      <c r="CE51" s="1230"/>
      <c r="CF51" s="1230">
        <v>25.1</v>
      </c>
      <c r="CG51" s="1230"/>
      <c r="CH51" s="1230"/>
      <c r="CI51" s="1230"/>
      <c r="CJ51" s="1230"/>
      <c r="CK51" s="1230"/>
      <c r="CL51" s="1230"/>
      <c r="CM51" s="1230"/>
      <c r="CN51" s="1230">
        <v>32</v>
      </c>
      <c r="CO51" s="1230"/>
      <c r="CP51" s="1230"/>
      <c r="CQ51" s="1230"/>
      <c r="CR51" s="1230"/>
      <c r="CS51" s="1230"/>
      <c r="CT51" s="1230"/>
      <c r="CU51" s="1230"/>
      <c r="CV51" s="1230">
        <v>39.9</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593</v>
      </c>
      <c r="BC53" s="1233"/>
      <c r="BD53" s="1233"/>
      <c r="BE53" s="1233"/>
      <c r="BF53" s="1233"/>
      <c r="BG53" s="1233"/>
      <c r="BH53" s="1233"/>
      <c r="BI53" s="1233"/>
      <c r="BJ53" s="1233"/>
      <c r="BK53" s="1233"/>
      <c r="BL53" s="1233"/>
      <c r="BM53" s="1233"/>
      <c r="BN53" s="1233"/>
      <c r="BO53" s="1233"/>
      <c r="BP53" s="1230">
        <v>60.7</v>
      </c>
      <c r="BQ53" s="1230"/>
      <c r="BR53" s="1230"/>
      <c r="BS53" s="1230"/>
      <c r="BT53" s="1230"/>
      <c r="BU53" s="1230"/>
      <c r="BV53" s="1230"/>
      <c r="BW53" s="1230"/>
      <c r="BX53" s="1230">
        <v>60.6</v>
      </c>
      <c r="BY53" s="1230"/>
      <c r="BZ53" s="1230"/>
      <c r="CA53" s="1230"/>
      <c r="CB53" s="1230"/>
      <c r="CC53" s="1230"/>
      <c r="CD53" s="1230"/>
      <c r="CE53" s="1230"/>
      <c r="CF53" s="1230">
        <v>62.1</v>
      </c>
      <c r="CG53" s="1230"/>
      <c r="CH53" s="1230"/>
      <c r="CI53" s="1230"/>
      <c r="CJ53" s="1230"/>
      <c r="CK53" s="1230"/>
      <c r="CL53" s="1230"/>
      <c r="CM53" s="1230"/>
      <c r="CN53" s="1230">
        <v>63.5</v>
      </c>
      <c r="CO53" s="1230"/>
      <c r="CP53" s="1230"/>
      <c r="CQ53" s="1230"/>
      <c r="CR53" s="1230"/>
      <c r="CS53" s="1230"/>
      <c r="CT53" s="1230"/>
      <c r="CU53" s="1230"/>
      <c r="CV53" s="1230">
        <v>65.400000000000006</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594</v>
      </c>
      <c r="AO55" s="1234"/>
      <c r="AP55" s="1234"/>
      <c r="AQ55" s="1234"/>
      <c r="AR55" s="1234"/>
      <c r="AS55" s="1234"/>
      <c r="AT55" s="1234"/>
      <c r="AU55" s="1234"/>
      <c r="AV55" s="1234"/>
      <c r="AW55" s="1234"/>
      <c r="AX55" s="1234"/>
      <c r="AY55" s="1234"/>
      <c r="AZ55" s="1234"/>
      <c r="BA55" s="1234"/>
      <c r="BB55" s="1233" t="s">
        <v>592</v>
      </c>
      <c r="BC55" s="1233"/>
      <c r="BD55" s="1233"/>
      <c r="BE55" s="1233"/>
      <c r="BF55" s="1233"/>
      <c r="BG55" s="1233"/>
      <c r="BH55" s="1233"/>
      <c r="BI55" s="1233"/>
      <c r="BJ55" s="1233"/>
      <c r="BK55" s="1233"/>
      <c r="BL55" s="1233"/>
      <c r="BM55" s="1233"/>
      <c r="BN55" s="1233"/>
      <c r="BO55" s="1233"/>
      <c r="BP55" s="1230">
        <v>31.5</v>
      </c>
      <c r="BQ55" s="1230"/>
      <c r="BR55" s="1230"/>
      <c r="BS55" s="1230"/>
      <c r="BT55" s="1230"/>
      <c r="BU55" s="1230"/>
      <c r="BV55" s="1230"/>
      <c r="BW55" s="1230"/>
      <c r="BX55" s="1230">
        <v>23.4</v>
      </c>
      <c r="BY55" s="1230"/>
      <c r="BZ55" s="1230"/>
      <c r="CA55" s="1230"/>
      <c r="CB55" s="1230"/>
      <c r="CC55" s="1230"/>
      <c r="CD55" s="1230"/>
      <c r="CE55" s="1230"/>
      <c r="CF55" s="1230">
        <v>18.2</v>
      </c>
      <c r="CG55" s="1230"/>
      <c r="CH55" s="1230"/>
      <c r="CI55" s="1230"/>
      <c r="CJ55" s="1230"/>
      <c r="CK55" s="1230"/>
      <c r="CL55" s="1230"/>
      <c r="CM55" s="1230"/>
      <c r="CN55" s="1230">
        <v>17.100000000000001</v>
      </c>
      <c r="CO55" s="1230"/>
      <c r="CP55" s="1230"/>
      <c r="CQ55" s="1230"/>
      <c r="CR55" s="1230"/>
      <c r="CS55" s="1230"/>
      <c r="CT55" s="1230"/>
      <c r="CU55" s="1230"/>
      <c r="CV55" s="1230">
        <v>16.600000000000001</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593</v>
      </c>
      <c r="BC57" s="1233"/>
      <c r="BD57" s="1233"/>
      <c r="BE57" s="1233"/>
      <c r="BF57" s="1233"/>
      <c r="BG57" s="1233"/>
      <c r="BH57" s="1233"/>
      <c r="BI57" s="1233"/>
      <c r="BJ57" s="1233"/>
      <c r="BK57" s="1233"/>
      <c r="BL57" s="1233"/>
      <c r="BM57" s="1233"/>
      <c r="BN57" s="1233"/>
      <c r="BO57" s="1233"/>
      <c r="BP57" s="1230">
        <v>62.9</v>
      </c>
      <c r="BQ57" s="1230"/>
      <c r="BR57" s="1230"/>
      <c r="BS57" s="1230"/>
      <c r="BT57" s="1230"/>
      <c r="BU57" s="1230"/>
      <c r="BV57" s="1230"/>
      <c r="BW57" s="1230"/>
      <c r="BX57" s="1230">
        <v>63.9</v>
      </c>
      <c r="BY57" s="1230"/>
      <c r="BZ57" s="1230"/>
      <c r="CA57" s="1230"/>
      <c r="CB57" s="1230"/>
      <c r="CC57" s="1230"/>
      <c r="CD57" s="1230"/>
      <c r="CE57" s="1230"/>
      <c r="CF57" s="1230">
        <v>64.900000000000006</v>
      </c>
      <c r="CG57" s="1230"/>
      <c r="CH57" s="1230"/>
      <c r="CI57" s="1230"/>
      <c r="CJ57" s="1230"/>
      <c r="CK57" s="1230"/>
      <c r="CL57" s="1230"/>
      <c r="CM57" s="1230"/>
      <c r="CN57" s="1230">
        <v>65.8</v>
      </c>
      <c r="CO57" s="1230"/>
      <c r="CP57" s="1230"/>
      <c r="CQ57" s="1230"/>
      <c r="CR57" s="1230"/>
      <c r="CS57" s="1230"/>
      <c r="CT57" s="1230"/>
      <c r="CU57" s="1230"/>
      <c r="CV57" s="1230">
        <v>66.7</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595</v>
      </c>
    </row>
    <row r="64" spans="1:109" ht="13.2" x14ac:dyDescent="0.2">
      <c r="B64" s="247"/>
      <c r="G64" s="357"/>
      <c r="I64" s="369"/>
      <c r="J64" s="369"/>
      <c r="K64" s="369"/>
      <c r="L64" s="369"/>
      <c r="M64" s="369"/>
      <c r="N64" s="370"/>
      <c r="AM64" s="357"/>
      <c r="AN64" s="357" t="s">
        <v>589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598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590</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534</v>
      </c>
      <c r="BQ72" s="1234"/>
      <c r="BR72" s="1234"/>
      <c r="BS72" s="1234"/>
      <c r="BT72" s="1234"/>
      <c r="BU72" s="1234"/>
      <c r="BV72" s="1234"/>
      <c r="BW72" s="1234"/>
      <c r="BX72" s="1234" t="s">
        <v>535</v>
      </c>
      <c r="BY72" s="1234"/>
      <c r="BZ72" s="1234"/>
      <c r="CA72" s="1234"/>
      <c r="CB72" s="1234"/>
      <c r="CC72" s="1234"/>
      <c r="CD72" s="1234"/>
      <c r="CE72" s="1234"/>
      <c r="CF72" s="1234" t="s">
        <v>536</v>
      </c>
      <c r="CG72" s="1234"/>
      <c r="CH72" s="1234"/>
      <c r="CI72" s="1234"/>
      <c r="CJ72" s="1234"/>
      <c r="CK72" s="1234"/>
      <c r="CL72" s="1234"/>
      <c r="CM72" s="1234"/>
      <c r="CN72" s="1234" t="s">
        <v>537</v>
      </c>
      <c r="CO72" s="1234"/>
      <c r="CP72" s="1234"/>
      <c r="CQ72" s="1234"/>
      <c r="CR72" s="1234"/>
      <c r="CS72" s="1234"/>
      <c r="CT72" s="1234"/>
      <c r="CU72" s="1234"/>
      <c r="CV72" s="1234" t="s">
        <v>538</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591</v>
      </c>
      <c r="AO73" s="1233"/>
      <c r="AP73" s="1233"/>
      <c r="AQ73" s="1233"/>
      <c r="AR73" s="1233"/>
      <c r="AS73" s="1233"/>
      <c r="AT73" s="1233"/>
      <c r="AU73" s="1233"/>
      <c r="AV73" s="1233"/>
      <c r="AW73" s="1233"/>
      <c r="AX73" s="1233"/>
      <c r="AY73" s="1233"/>
      <c r="AZ73" s="1233"/>
      <c r="BA73" s="1233"/>
      <c r="BB73" s="1233" t="s">
        <v>592</v>
      </c>
      <c r="BC73" s="1233"/>
      <c r="BD73" s="1233"/>
      <c r="BE73" s="1233"/>
      <c r="BF73" s="1233"/>
      <c r="BG73" s="1233"/>
      <c r="BH73" s="1233"/>
      <c r="BI73" s="1233"/>
      <c r="BJ73" s="1233"/>
      <c r="BK73" s="1233"/>
      <c r="BL73" s="1233"/>
      <c r="BM73" s="1233"/>
      <c r="BN73" s="1233"/>
      <c r="BO73" s="1233"/>
      <c r="BP73" s="1230">
        <v>37.299999999999997</v>
      </c>
      <c r="BQ73" s="1230"/>
      <c r="BR73" s="1230"/>
      <c r="BS73" s="1230"/>
      <c r="BT73" s="1230"/>
      <c r="BU73" s="1230"/>
      <c r="BV73" s="1230"/>
      <c r="BW73" s="1230"/>
      <c r="BX73" s="1230">
        <v>25.6</v>
      </c>
      <c r="BY73" s="1230"/>
      <c r="BZ73" s="1230"/>
      <c r="CA73" s="1230"/>
      <c r="CB73" s="1230"/>
      <c r="CC73" s="1230"/>
      <c r="CD73" s="1230"/>
      <c r="CE73" s="1230"/>
      <c r="CF73" s="1230">
        <v>25.1</v>
      </c>
      <c r="CG73" s="1230"/>
      <c r="CH73" s="1230"/>
      <c r="CI73" s="1230"/>
      <c r="CJ73" s="1230"/>
      <c r="CK73" s="1230"/>
      <c r="CL73" s="1230"/>
      <c r="CM73" s="1230"/>
      <c r="CN73" s="1230">
        <v>32</v>
      </c>
      <c r="CO73" s="1230"/>
      <c r="CP73" s="1230"/>
      <c r="CQ73" s="1230"/>
      <c r="CR73" s="1230"/>
      <c r="CS73" s="1230"/>
      <c r="CT73" s="1230"/>
      <c r="CU73" s="1230"/>
      <c r="CV73" s="1230">
        <v>39.9</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596</v>
      </c>
      <c r="BC75" s="1233"/>
      <c r="BD75" s="1233"/>
      <c r="BE75" s="1233"/>
      <c r="BF75" s="1233"/>
      <c r="BG75" s="1233"/>
      <c r="BH75" s="1233"/>
      <c r="BI75" s="1233"/>
      <c r="BJ75" s="1233"/>
      <c r="BK75" s="1233"/>
      <c r="BL75" s="1233"/>
      <c r="BM75" s="1233"/>
      <c r="BN75" s="1233"/>
      <c r="BO75" s="1233"/>
      <c r="BP75" s="1230">
        <v>3</v>
      </c>
      <c r="BQ75" s="1230"/>
      <c r="BR75" s="1230"/>
      <c r="BS75" s="1230"/>
      <c r="BT75" s="1230"/>
      <c r="BU75" s="1230"/>
      <c r="BV75" s="1230"/>
      <c r="BW75" s="1230"/>
      <c r="BX75" s="1230">
        <v>3.8</v>
      </c>
      <c r="BY75" s="1230"/>
      <c r="BZ75" s="1230"/>
      <c r="CA75" s="1230"/>
      <c r="CB75" s="1230"/>
      <c r="CC75" s="1230"/>
      <c r="CD75" s="1230"/>
      <c r="CE75" s="1230"/>
      <c r="CF75" s="1230">
        <v>4.3</v>
      </c>
      <c r="CG75" s="1230"/>
      <c r="CH75" s="1230"/>
      <c r="CI75" s="1230"/>
      <c r="CJ75" s="1230"/>
      <c r="CK75" s="1230"/>
      <c r="CL75" s="1230"/>
      <c r="CM75" s="1230"/>
      <c r="CN75" s="1230">
        <v>4.7</v>
      </c>
      <c r="CO75" s="1230"/>
      <c r="CP75" s="1230"/>
      <c r="CQ75" s="1230"/>
      <c r="CR75" s="1230"/>
      <c r="CS75" s="1230"/>
      <c r="CT75" s="1230"/>
      <c r="CU75" s="1230"/>
      <c r="CV75" s="1230">
        <v>4.5</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594</v>
      </c>
      <c r="AO77" s="1234"/>
      <c r="AP77" s="1234"/>
      <c r="AQ77" s="1234"/>
      <c r="AR77" s="1234"/>
      <c r="AS77" s="1234"/>
      <c r="AT77" s="1234"/>
      <c r="AU77" s="1234"/>
      <c r="AV77" s="1234"/>
      <c r="AW77" s="1234"/>
      <c r="AX77" s="1234"/>
      <c r="AY77" s="1234"/>
      <c r="AZ77" s="1234"/>
      <c r="BA77" s="1234"/>
      <c r="BB77" s="1233" t="s">
        <v>592</v>
      </c>
      <c r="BC77" s="1233"/>
      <c r="BD77" s="1233"/>
      <c r="BE77" s="1233"/>
      <c r="BF77" s="1233"/>
      <c r="BG77" s="1233"/>
      <c r="BH77" s="1233"/>
      <c r="BI77" s="1233"/>
      <c r="BJ77" s="1233"/>
      <c r="BK77" s="1233"/>
      <c r="BL77" s="1233"/>
      <c r="BM77" s="1233"/>
      <c r="BN77" s="1233"/>
      <c r="BO77" s="1233"/>
      <c r="BP77" s="1230">
        <v>31.5</v>
      </c>
      <c r="BQ77" s="1230"/>
      <c r="BR77" s="1230"/>
      <c r="BS77" s="1230"/>
      <c r="BT77" s="1230"/>
      <c r="BU77" s="1230"/>
      <c r="BV77" s="1230"/>
      <c r="BW77" s="1230"/>
      <c r="BX77" s="1230">
        <v>23.4</v>
      </c>
      <c r="BY77" s="1230"/>
      <c r="BZ77" s="1230"/>
      <c r="CA77" s="1230"/>
      <c r="CB77" s="1230"/>
      <c r="CC77" s="1230"/>
      <c r="CD77" s="1230"/>
      <c r="CE77" s="1230"/>
      <c r="CF77" s="1230">
        <v>18.2</v>
      </c>
      <c r="CG77" s="1230"/>
      <c r="CH77" s="1230"/>
      <c r="CI77" s="1230"/>
      <c r="CJ77" s="1230"/>
      <c r="CK77" s="1230"/>
      <c r="CL77" s="1230"/>
      <c r="CM77" s="1230"/>
      <c r="CN77" s="1230">
        <v>17.100000000000001</v>
      </c>
      <c r="CO77" s="1230"/>
      <c r="CP77" s="1230"/>
      <c r="CQ77" s="1230"/>
      <c r="CR77" s="1230"/>
      <c r="CS77" s="1230"/>
      <c r="CT77" s="1230"/>
      <c r="CU77" s="1230"/>
      <c r="CV77" s="1230">
        <v>16.600000000000001</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596</v>
      </c>
      <c r="BC79" s="1233"/>
      <c r="BD79" s="1233"/>
      <c r="BE79" s="1233"/>
      <c r="BF79" s="1233"/>
      <c r="BG79" s="1233"/>
      <c r="BH79" s="1233"/>
      <c r="BI79" s="1233"/>
      <c r="BJ79" s="1233"/>
      <c r="BK79" s="1233"/>
      <c r="BL79" s="1233"/>
      <c r="BM79" s="1233"/>
      <c r="BN79" s="1233"/>
      <c r="BO79" s="1233"/>
      <c r="BP79" s="1230">
        <v>5.4</v>
      </c>
      <c r="BQ79" s="1230"/>
      <c r="BR79" s="1230"/>
      <c r="BS79" s="1230"/>
      <c r="BT79" s="1230"/>
      <c r="BU79" s="1230"/>
      <c r="BV79" s="1230"/>
      <c r="BW79" s="1230"/>
      <c r="BX79" s="1230">
        <v>5.2</v>
      </c>
      <c r="BY79" s="1230"/>
      <c r="BZ79" s="1230"/>
      <c r="CA79" s="1230"/>
      <c r="CB79" s="1230"/>
      <c r="CC79" s="1230"/>
      <c r="CD79" s="1230"/>
      <c r="CE79" s="1230"/>
      <c r="CF79" s="1230">
        <v>5.2</v>
      </c>
      <c r="CG79" s="1230"/>
      <c r="CH79" s="1230"/>
      <c r="CI79" s="1230"/>
      <c r="CJ79" s="1230"/>
      <c r="CK79" s="1230"/>
      <c r="CL79" s="1230"/>
      <c r="CM79" s="1230"/>
      <c r="CN79" s="1230">
        <v>5.2</v>
      </c>
      <c r="CO79" s="1230"/>
      <c r="CP79" s="1230"/>
      <c r="CQ79" s="1230"/>
      <c r="CR79" s="1230"/>
      <c r="CS79" s="1230"/>
      <c r="CT79" s="1230"/>
      <c r="CU79" s="1230"/>
      <c r="CV79" s="1230">
        <v>5.2</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ogfRUzB2BsGJBf7Usex+C6OvgoTn+Wh6o+8ylxrparfi0LVr7TdOLF51xRpHA+X7gRR4IQEr71k5QVVykT8sQ==" saltValue="Rvg+Jkei2HJBHl8CW1+mv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1091C-A315-4B9F-B166-5BD4A829B41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RLvUgGbMsnstzNVKn2jU56Vkfk7UHUsJ27MQkgMTDsJDFrrnTZpyzR6az/R2DAAK+iy3z3La6TqYyOZQ9Kp0Vg==" saltValue="NwlsdZAK5YsZ6oriXaAmf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30D50-66F0-4D92-8B73-C809E9C3957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1EsprpdcWydYtwZZC2/N6K9pxt9+Dq4K+wKXTFdkl7effxUOptG5saKR5KfNxLkda4aziNSxJRbx9rwPLZk1nQ==" saltValue="ZGhgQYV/wOgU4zw4fGl8M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533</v>
      </c>
      <c r="G2" s="137"/>
      <c r="H2" s="138"/>
    </row>
    <row r="3" spans="1:8" x14ac:dyDescent="0.2">
      <c r="A3" s="134" t="s">
        <v>526</v>
      </c>
      <c r="B3" s="139"/>
      <c r="C3" s="140"/>
      <c r="D3" s="141">
        <v>80771</v>
      </c>
      <c r="E3" s="142"/>
      <c r="F3" s="143">
        <v>52191</v>
      </c>
      <c r="G3" s="144"/>
      <c r="H3" s="145"/>
    </row>
    <row r="4" spans="1:8" x14ac:dyDescent="0.2">
      <c r="A4" s="146"/>
      <c r="B4" s="147"/>
      <c r="C4" s="148"/>
      <c r="D4" s="149">
        <v>29886</v>
      </c>
      <c r="E4" s="150"/>
      <c r="F4" s="151">
        <v>26807</v>
      </c>
      <c r="G4" s="152"/>
      <c r="H4" s="153"/>
    </row>
    <row r="5" spans="1:8" x14ac:dyDescent="0.2">
      <c r="A5" s="134" t="s">
        <v>528</v>
      </c>
      <c r="B5" s="139"/>
      <c r="C5" s="140"/>
      <c r="D5" s="141">
        <v>63271</v>
      </c>
      <c r="E5" s="142"/>
      <c r="F5" s="143">
        <v>48105</v>
      </c>
      <c r="G5" s="144"/>
      <c r="H5" s="145"/>
    </row>
    <row r="6" spans="1:8" x14ac:dyDescent="0.2">
      <c r="A6" s="146"/>
      <c r="B6" s="147"/>
      <c r="C6" s="148"/>
      <c r="D6" s="149">
        <v>23545</v>
      </c>
      <c r="E6" s="150"/>
      <c r="F6" s="151">
        <v>24072</v>
      </c>
      <c r="G6" s="152"/>
      <c r="H6" s="153"/>
    </row>
    <row r="7" spans="1:8" x14ac:dyDescent="0.2">
      <c r="A7" s="134" t="s">
        <v>529</v>
      </c>
      <c r="B7" s="139"/>
      <c r="C7" s="140"/>
      <c r="D7" s="141">
        <v>50315</v>
      </c>
      <c r="E7" s="142"/>
      <c r="F7" s="143">
        <v>47446</v>
      </c>
      <c r="G7" s="144"/>
      <c r="H7" s="145"/>
    </row>
    <row r="8" spans="1:8" x14ac:dyDescent="0.2">
      <c r="A8" s="146"/>
      <c r="B8" s="147"/>
      <c r="C8" s="148"/>
      <c r="D8" s="149">
        <v>25342</v>
      </c>
      <c r="E8" s="150"/>
      <c r="F8" s="151">
        <v>24371</v>
      </c>
      <c r="G8" s="152"/>
      <c r="H8" s="153"/>
    </row>
    <row r="9" spans="1:8" x14ac:dyDescent="0.2">
      <c r="A9" s="134" t="s">
        <v>530</v>
      </c>
      <c r="B9" s="139"/>
      <c r="C9" s="140"/>
      <c r="D9" s="141">
        <v>52812</v>
      </c>
      <c r="E9" s="142"/>
      <c r="F9" s="143">
        <v>48387</v>
      </c>
      <c r="G9" s="144"/>
      <c r="H9" s="145"/>
    </row>
    <row r="10" spans="1:8" x14ac:dyDescent="0.2">
      <c r="A10" s="146"/>
      <c r="B10" s="147"/>
      <c r="C10" s="148"/>
      <c r="D10" s="149">
        <v>31429</v>
      </c>
      <c r="E10" s="150"/>
      <c r="F10" s="151">
        <v>25592</v>
      </c>
      <c r="G10" s="152"/>
      <c r="H10" s="153"/>
    </row>
    <row r="11" spans="1:8" x14ac:dyDescent="0.2">
      <c r="A11" s="134" t="s">
        <v>531</v>
      </c>
      <c r="B11" s="139"/>
      <c r="C11" s="140"/>
      <c r="D11" s="141">
        <v>50039</v>
      </c>
      <c r="E11" s="142"/>
      <c r="F11" s="143">
        <v>49684</v>
      </c>
      <c r="G11" s="144"/>
      <c r="H11" s="145"/>
    </row>
    <row r="12" spans="1:8" x14ac:dyDescent="0.2">
      <c r="A12" s="146"/>
      <c r="B12" s="147"/>
      <c r="C12" s="154"/>
      <c r="D12" s="149">
        <v>27982</v>
      </c>
      <c r="E12" s="150"/>
      <c r="F12" s="151">
        <v>28303</v>
      </c>
      <c r="G12" s="152"/>
      <c r="H12" s="153"/>
    </row>
    <row r="13" spans="1:8" x14ac:dyDescent="0.2">
      <c r="A13" s="134"/>
      <c r="B13" s="139"/>
      <c r="C13" s="140"/>
      <c r="D13" s="141">
        <v>59442</v>
      </c>
      <c r="E13" s="142"/>
      <c r="F13" s="143">
        <v>49163</v>
      </c>
      <c r="G13" s="155"/>
      <c r="H13" s="145"/>
    </row>
    <row r="14" spans="1:8" x14ac:dyDescent="0.2">
      <c r="A14" s="146"/>
      <c r="B14" s="147"/>
      <c r="C14" s="148"/>
      <c r="D14" s="149">
        <v>27637</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3.37</v>
      </c>
      <c r="C19" s="156">
        <f>ROUND(VALUE(SUBSTITUTE(実質収支比率等に係る経年分析!G$48,"▲","-")),2)</f>
        <v>6.62</v>
      </c>
      <c r="D19" s="156">
        <f>ROUND(VALUE(SUBSTITUTE(実質収支比率等に係る経年分析!H$48,"▲","-")),2)</f>
        <v>5.01</v>
      </c>
      <c r="E19" s="156">
        <f>ROUND(VALUE(SUBSTITUTE(実質収支比率等に係る経年分析!I$48,"▲","-")),2)</f>
        <v>3.94</v>
      </c>
      <c r="F19" s="156">
        <f>ROUND(VALUE(SUBSTITUTE(実質収支比率等に係る経年分析!J$48,"▲","-")),2)</f>
        <v>4.63</v>
      </c>
    </row>
    <row r="20" spans="1:11" x14ac:dyDescent="0.2">
      <c r="A20" s="156" t="s">
        <v>53</v>
      </c>
      <c r="B20" s="156">
        <f>ROUND(VALUE(SUBSTITUTE(実質収支比率等に係る経年分析!F$47,"▲","-")),2)</f>
        <v>7.51</v>
      </c>
      <c r="C20" s="156">
        <f>ROUND(VALUE(SUBSTITUTE(実質収支比率等に係る経年分析!G$47,"▲","-")),2)</f>
        <v>7.72</v>
      </c>
      <c r="D20" s="156">
        <f>ROUND(VALUE(SUBSTITUTE(実質収支比率等に係る経年分析!H$47,"▲","-")),2)</f>
        <v>6.56</v>
      </c>
      <c r="E20" s="156">
        <f>ROUND(VALUE(SUBSTITUTE(実質収支比率等に係る経年分析!I$47,"▲","-")),2)</f>
        <v>5.79</v>
      </c>
      <c r="F20" s="156">
        <f>ROUND(VALUE(SUBSTITUTE(実質収支比率等に係る経年分析!J$47,"▲","-")),2)</f>
        <v>5.56</v>
      </c>
    </row>
    <row r="21" spans="1:11" x14ac:dyDescent="0.2">
      <c r="A21" s="156" t="s">
        <v>54</v>
      </c>
      <c r="B21" s="156">
        <f>IF(ISNUMBER(VALUE(SUBSTITUTE(実質収支比率等に係る経年分析!F$49,"▲","-"))),ROUND(VALUE(SUBSTITUTE(実質収支比率等に係る経年分析!F$49,"▲","-")),2),NA())</f>
        <v>1.07</v>
      </c>
      <c r="C21" s="156">
        <f>IF(ISNUMBER(VALUE(SUBSTITUTE(実質収支比率等に係る経年分析!G$49,"▲","-"))),ROUND(VALUE(SUBSTITUTE(実質収支比率等に係る経年分析!G$49,"▲","-")),2),NA())</f>
        <v>3.83</v>
      </c>
      <c r="D21" s="156">
        <f>IF(ISNUMBER(VALUE(SUBSTITUTE(実質収支比率等に係る経年分析!H$49,"▲","-"))),ROUND(VALUE(SUBSTITUTE(実質収支比率等に係る経年分析!H$49,"▲","-")),2),NA())</f>
        <v>-2.96</v>
      </c>
      <c r="E21" s="156">
        <f>IF(ISNUMBER(VALUE(SUBSTITUTE(実質収支比率等に係る経年分析!I$49,"▲","-"))),ROUND(VALUE(SUBSTITUTE(実質収支比率等に係る経年分析!I$49,"▲","-")),2),NA())</f>
        <v>-1.64</v>
      </c>
      <c r="F21" s="156">
        <f>IF(ISNUMBER(VALUE(SUBSTITUTE(実質収支比率等に係る経年分析!J$49,"▲","-"))),ROUND(VALUE(SUBSTITUTE(実質収支比率等に係る経年分析!J$49,"▲","-")),2),NA())</f>
        <v>0.71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f>IF(ROUND(VALUE(SUBSTITUTE(連結実質赤字比率に係る赤字・黒字の構成分析!G$42,"▲", "-")), 2) &lt; 0, ABS(ROUND(VALUE(SUBSTITUTE(連結実質赤字比率に係る赤字・黒字の構成分析!G$42,"▲", "-")), 2)), NA())</f>
        <v>0.02</v>
      </c>
      <c r="E28" s="157" t="e">
        <f>IF(ROUND(VALUE(SUBSTITUTE(連結実質赤字比率に係る赤字・黒字の構成分析!G$42,"▲", "-")), 2) &gt;= 0, ABS(ROUND(VALUE(SUBSTITUTE(連結実質赤字比率に係る赤字・黒字の構成分析!G$42,"▲", "-")), 2)), NA())</f>
        <v>#N/A</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鹿児島市工業用水道事業特別会計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0.09</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0.09</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v>
      </c>
    </row>
    <row r="30" spans="1:11" x14ac:dyDescent="0.2">
      <c r="A30" s="157" t="str">
        <f>IF(連結実質赤字比率に係る赤字・黒字の構成分析!C$40="",NA(),連結実質赤字比率に係る赤字・黒字の構成分析!C$40)</f>
        <v>鹿児島市介護保険特別会計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1.43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0.65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0.6</v>
      </c>
    </row>
    <row r="31" spans="1:11" x14ac:dyDescent="0.2">
      <c r="A31" s="157" t="str">
        <f>IF(連結実質赤字比率に係る赤字・黒字の構成分析!C$39="",NA(),連結実質赤字比率に係る赤字・黒字の構成分析!C$39)</f>
        <v>一般会計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3.26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6.45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4.8099999999999996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3.8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4.5999999999999996</v>
      </c>
    </row>
    <row r="32" spans="1:11" x14ac:dyDescent="0.2">
      <c r="A32" s="157" t="str">
        <f>IF(連結実質赤字比率に係る赤字・黒字の構成分析!C$38="",NA(),連結実質赤字比率に係る赤字・黒字の構成分析!C$38)</f>
        <v>鹿児島市公共下水道事業特別会計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4.58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4.72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4.8600000000000003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4.7300000000000004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4.62</v>
      </c>
    </row>
    <row r="33" spans="1:16" x14ac:dyDescent="0.2">
      <c r="A33" s="157" t="str">
        <f>IF(連結実質赤字比率に係る赤字・黒字の構成分析!C$37="",NA(),連結実質赤字比率に係る赤字・黒字の構成分析!C$37)</f>
        <v>鹿児島市病院事業特別会計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9.17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9.6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10.24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8.3000000000000007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6.56</v>
      </c>
    </row>
    <row r="34" spans="1:16" x14ac:dyDescent="0.2">
      <c r="A34" s="157" t="str">
        <f>IF(連結実質赤字比率に係る赤字・黒字の構成分析!C$36="",NA(),連結実質赤字比率に係る赤字・黒字の構成分析!C$36)</f>
        <v>鹿児島市水道事業特別会計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6.76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6.91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7.24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7.47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7.19</v>
      </c>
    </row>
    <row r="35" spans="1:16" x14ac:dyDescent="0.2">
      <c r="A35" s="157" t="str">
        <f>IF(連結実質赤字比率に係る赤字・黒字の構成分析!C$35="",NA(),連結実質赤字比率に係る赤字・黒字の構成分析!C$35)</f>
        <v>鹿児島市交通事業特別会計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v>
      </c>
      <c r="J35" s="157">
        <f>IF(ROUND(VALUE(SUBSTITUTE(連結実質赤字比率に係る赤字・黒字の構成分析!J$35,"▲", "-")), 2) &lt; 0, ABS(ROUND(VALUE(SUBSTITUTE(連結実質赤字比率に係る赤字・黒字の構成分析!J$35,"▲", "-")), 2)), NA())</f>
        <v>0.01</v>
      </c>
      <c r="K35" s="157" t="e">
        <f>IF(ROUND(VALUE(SUBSTITUTE(連結実質赤字比率に係る赤字・黒字の構成分析!J$35,"▲", "-")), 2) &gt;= 0, ABS(ROUND(VALUE(SUBSTITUTE(連結実質赤字比率に係る赤字・黒字の構成分析!J$35,"▲", "-")), 2)), NA())</f>
        <v>#N/A</v>
      </c>
    </row>
    <row r="36" spans="1:16" x14ac:dyDescent="0.2">
      <c r="A36" s="157" t="str">
        <f>IF(連結実質赤字比率に係る赤字・黒字の構成分析!C$34="",NA(),連結実質赤字比率に係る赤字・黒字の構成分析!C$34)</f>
        <v>鹿児島市国民健康保険事業特別会計</v>
      </c>
      <c r="B36" s="157">
        <f>IF(ROUND(VALUE(SUBSTITUTE(連結実質赤字比率に係る赤字・黒字の構成分析!F$34,"▲", "-")), 2) &lt; 0, ABS(ROUND(VALUE(SUBSTITUTE(連結実質赤字比率に係る赤字・黒字の構成分析!F$34,"▲", "-")), 2)), NA())</f>
        <v>2.85</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2.04</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1.9</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2.27</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2.57</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22700</v>
      </c>
      <c r="E42" s="158"/>
      <c r="F42" s="158"/>
      <c r="G42" s="158">
        <f>'実質公債費比率（分子）の構造'!L$52</f>
        <v>22744</v>
      </c>
      <c r="H42" s="158"/>
      <c r="I42" s="158"/>
      <c r="J42" s="158">
        <f>'実質公債費比率（分子）の構造'!M$52</f>
        <v>22666</v>
      </c>
      <c r="K42" s="158"/>
      <c r="L42" s="158"/>
      <c r="M42" s="158">
        <f>'実質公債費比率（分子）の構造'!N$52</f>
        <v>22421</v>
      </c>
      <c r="N42" s="158"/>
      <c r="O42" s="158"/>
      <c r="P42" s="158">
        <f>'実質公債費比率（分子）の構造'!O$52</f>
        <v>22968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61</v>
      </c>
      <c r="C44" s="158"/>
      <c r="D44" s="158"/>
      <c r="E44" s="158">
        <f>'実質公債費比率（分子）の構造'!L$50</f>
        <v>62</v>
      </c>
      <c r="F44" s="158"/>
      <c r="G44" s="158"/>
      <c r="H44" s="158">
        <f>'実質公債費比率（分子）の構造'!M$50</f>
        <v>62</v>
      </c>
      <c r="I44" s="158"/>
      <c r="J44" s="158"/>
      <c r="K44" s="158">
        <f>'実質公債費比率（分子）の構造'!N$50</f>
        <v>61</v>
      </c>
      <c r="L44" s="158"/>
      <c r="M44" s="158"/>
      <c r="N44" s="158">
        <f>'実質公債費比率（分子）の構造'!O$50</f>
        <v>61</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3010</v>
      </c>
      <c r="C46" s="158"/>
      <c r="D46" s="158"/>
      <c r="E46" s="158">
        <f>'実質公債費比率（分子）の構造'!L$48</f>
        <v>3058</v>
      </c>
      <c r="F46" s="158"/>
      <c r="G46" s="158"/>
      <c r="H46" s="158">
        <f>'実質公債費比率（分子）の構造'!M$48</f>
        <v>3416</v>
      </c>
      <c r="I46" s="158"/>
      <c r="J46" s="158"/>
      <c r="K46" s="158">
        <f>'実質公債費比率（分子）の構造'!N$48</f>
        <v>3455</v>
      </c>
      <c r="L46" s="158"/>
      <c r="M46" s="158"/>
      <c r="N46" s="158">
        <f>'実質公債費比率（分子）の構造'!O$48</f>
        <v>3629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23972</v>
      </c>
      <c r="C49" s="158"/>
      <c r="D49" s="158"/>
      <c r="E49" s="158">
        <f>'実質公債費比率（分子）の構造'!L$45</f>
        <v>25557</v>
      </c>
      <c r="F49" s="158"/>
      <c r="G49" s="158"/>
      <c r="H49" s="158">
        <f>'実質公債費比率（分子）の構造'!M$45</f>
        <v>24598</v>
      </c>
      <c r="I49" s="158"/>
      <c r="J49" s="158"/>
      <c r="K49" s="158">
        <f>'実質公債費比率（分子）の構造'!N$45</f>
        <v>25015</v>
      </c>
      <c r="L49" s="158"/>
      <c r="M49" s="158"/>
      <c r="N49" s="158">
        <f>'実質公債費比率（分子）の構造'!O$45</f>
        <v>24423</v>
      </c>
      <c r="O49" s="158"/>
      <c r="P49" s="158"/>
    </row>
    <row r="50" spans="1:16" x14ac:dyDescent="0.2">
      <c r="A50" s="158" t="s">
        <v>67</v>
      </c>
      <c r="B50" s="158" t="e">
        <f>NA()</f>
        <v>#N/A</v>
      </c>
      <c r="C50" s="158">
        <f>IF(ISNUMBER('実質公債費比率（分子）の構造'!K$53),'実質公債費比率（分子）の構造'!K$53,NA())</f>
        <v>4343</v>
      </c>
      <c r="D50" s="158" t="e">
        <f>NA()</f>
        <v>#N/A</v>
      </c>
      <c r="E50" s="158" t="e">
        <f>NA()</f>
        <v>#N/A</v>
      </c>
      <c r="F50" s="158">
        <f>IF(ISNUMBER('実質公債費比率（分子）の構造'!L$53),'実質公債費比率（分子）の構造'!L$53,NA())</f>
        <v>5933</v>
      </c>
      <c r="G50" s="158" t="e">
        <f>NA()</f>
        <v>#N/A</v>
      </c>
      <c r="H50" s="158" t="e">
        <f>NA()</f>
        <v>#N/A</v>
      </c>
      <c r="I50" s="158">
        <f>IF(ISNUMBER('実質公債費比率（分子）の構造'!M$53),'実質公債費比率（分子）の構造'!M$53,NA())</f>
        <v>5410</v>
      </c>
      <c r="J50" s="158" t="e">
        <f>NA()</f>
        <v>#N/A</v>
      </c>
      <c r="K50" s="158" t="e">
        <f>NA()</f>
        <v>#N/A</v>
      </c>
      <c r="L50" s="158">
        <f>IF(ISNUMBER('実質公債費比率（分子）の構造'!N$53),'実質公債費比率（分子）の構造'!N$53,NA())</f>
        <v>6110</v>
      </c>
      <c r="M50" s="158" t="e">
        <f>NA()</f>
        <v>#N/A</v>
      </c>
      <c r="N50" s="158" t="e">
        <f>NA()</f>
        <v>#N/A</v>
      </c>
      <c r="O50" s="158">
        <f>IF(ISNUMBER('実質公債費比率（分子）の構造'!O$53),'実質公債費比率（分子）の構造'!O$53,NA())</f>
        <v>5145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196531</v>
      </c>
      <c r="E56" s="157"/>
      <c r="F56" s="157"/>
      <c r="G56" s="157">
        <f>'将来負担比率（分子）の構造'!J$52</f>
        <v>193538</v>
      </c>
      <c r="H56" s="157"/>
      <c r="I56" s="157"/>
      <c r="J56" s="157">
        <f>'将来負担比率（分子）の構造'!K$52</f>
        <v>190274</v>
      </c>
      <c r="K56" s="157"/>
      <c r="L56" s="157"/>
      <c r="M56" s="157">
        <f>'将来負担比率（分子）の構造'!L$52</f>
        <v>183951</v>
      </c>
      <c r="N56" s="157"/>
      <c r="O56" s="157"/>
      <c r="P56" s="157">
        <f>'将来負担比率（分子）の構造'!M$52</f>
        <v>174476</v>
      </c>
    </row>
    <row r="57" spans="1:16" x14ac:dyDescent="0.2">
      <c r="A57" s="157" t="s">
        <v>42</v>
      </c>
      <c r="B57" s="157"/>
      <c r="C57" s="157"/>
      <c r="D57" s="157">
        <f>'将来負担比率（分子）の構造'!I$51</f>
        <v>55175</v>
      </c>
      <c r="E57" s="157"/>
      <c r="F57" s="157"/>
      <c r="G57" s="157">
        <f>'将来負担比率（分子）の構造'!J$51</f>
        <v>62217</v>
      </c>
      <c r="H57" s="157"/>
      <c r="I57" s="157"/>
      <c r="J57" s="157">
        <f>'将来負担比率（分子）の構造'!K$51</f>
        <v>63457</v>
      </c>
      <c r="K57" s="157"/>
      <c r="L57" s="157"/>
      <c r="M57" s="157">
        <f>'将来負担比率（分子）の構造'!L$51</f>
        <v>60196</v>
      </c>
      <c r="N57" s="157"/>
      <c r="O57" s="157"/>
      <c r="P57" s="157">
        <f>'将来負担比率（分子）の構造'!M$51</f>
        <v>55143</v>
      </c>
    </row>
    <row r="58" spans="1:16" x14ac:dyDescent="0.2">
      <c r="A58" s="157" t="s">
        <v>41</v>
      </c>
      <c r="B58" s="157"/>
      <c r="C58" s="157"/>
      <c r="D58" s="157">
        <f>'将来負担比率（分子）の構造'!I$50</f>
        <v>37050</v>
      </c>
      <c r="E58" s="157"/>
      <c r="F58" s="157"/>
      <c r="G58" s="157">
        <f>'将来負担比率（分子）の構造'!J$50</f>
        <v>48698</v>
      </c>
      <c r="H58" s="157"/>
      <c r="I58" s="157"/>
      <c r="J58" s="157">
        <f>'将来負担比率（分子）の構造'!K$50</f>
        <v>48139</v>
      </c>
      <c r="K58" s="157"/>
      <c r="L58" s="157"/>
      <c r="M58" s="157">
        <f>'将来負担比率（分子）の構造'!L$50</f>
        <v>46546</v>
      </c>
      <c r="N58" s="157"/>
      <c r="O58" s="157"/>
      <c r="P58" s="157">
        <f>'将来負担比率（分子）の構造'!M$50</f>
        <v>41416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167</v>
      </c>
      <c r="C61" s="157"/>
      <c r="D61" s="157"/>
      <c r="E61" s="157">
        <f>'将来負担比率（分子）の構造'!J$46</f>
        <v>101</v>
      </c>
      <c r="F61" s="157"/>
      <c r="G61" s="157"/>
      <c r="H61" s="157">
        <f>'将来負担比率（分子）の構造'!K$46</f>
        <v>47</v>
      </c>
      <c r="I61" s="157"/>
      <c r="J61" s="157"/>
      <c r="K61" s="157">
        <f>'将来負担比率（分子）の構造'!L$46</f>
        <v>162</v>
      </c>
      <c r="L61" s="157"/>
      <c r="M61" s="157"/>
      <c r="N61" s="157">
        <f>'将来負担比率（分子）の構造'!M$46</f>
        <v>108</v>
      </c>
      <c r="O61" s="157"/>
      <c r="P61" s="157"/>
    </row>
    <row r="62" spans="1:16" x14ac:dyDescent="0.2">
      <c r="A62" s="157" t="s">
        <v>35</v>
      </c>
      <c r="B62" s="157">
        <f>'将来負担比率（分子）の構造'!I$45</f>
        <v>31845</v>
      </c>
      <c r="C62" s="157"/>
      <c r="D62" s="157"/>
      <c r="E62" s="157">
        <f>'将来負担比率（分子）の構造'!J$45</f>
        <v>32137</v>
      </c>
      <c r="F62" s="157"/>
      <c r="G62" s="157"/>
      <c r="H62" s="157">
        <f>'将来負担比率（分子）の構造'!K$45</f>
        <v>30695</v>
      </c>
      <c r="I62" s="157"/>
      <c r="J62" s="157"/>
      <c r="K62" s="157">
        <f>'将来負担比率（分子）の構造'!L$45</f>
        <v>32584</v>
      </c>
      <c r="L62" s="157"/>
      <c r="M62" s="157"/>
      <c r="N62" s="157">
        <f>'将来負担比率（分子）の構造'!M$45</f>
        <v>32977</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40050</v>
      </c>
      <c r="C64" s="157"/>
      <c r="D64" s="157"/>
      <c r="E64" s="157">
        <f>'将来負担比率（分子）の構造'!J$43</f>
        <v>42774</v>
      </c>
      <c r="F64" s="157"/>
      <c r="G64" s="157"/>
      <c r="H64" s="157">
        <f>'将来負担比率（分子）の構造'!K$43</f>
        <v>46969</v>
      </c>
      <c r="I64" s="157"/>
      <c r="J64" s="157"/>
      <c r="K64" s="157">
        <f>'将来負担比率（分子）の構造'!L$43</f>
        <v>50235</v>
      </c>
      <c r="L64" s="157"/>
      <c r="M64" s="157"/>
      <c r="N64" s="157">
        <f>'将来負担比率（分子）の構造'!M$43</f>
        <v>50508</v>
      </c>
      <c r="O64" s="157"/>
      <c r="P64" s="157"/>
    </row>
    <row r="65" spans="1:16" x14ac:dyDescent="0.2">
      <c r="A65" s="157" t="s">
        <v>32</v>
      </c>
      <c r="B65" s="157">
        <f>'将来負担比率（分子）の構造'!I$42</f>
        <v>301</v>
      </c>
      <c r="C65" s="157"/>
      <c r="D65" s="157"/>
      <c r="E65" s="157">
        <f>'将来負担比率（分子）の構造'!J$42</f>
        <v>245</v>
      </c>
      <c r="F65" s="157"/>
      <c r="G65" s="157"/>
      <c r="H65" s="157">
        <f>'将来負担比率（分子）の構造'!K$42</f>
        <v>190</v>
      </c>
      <c r="I65" s="157"/>
      <c r="J65" s="157"/>
      <c r="K65" s="157">
        <f>'将来負担比率（分子）の構造'!L$42</f>
        <v>134</v>
      </c>
      <c r="L65" s="157"/>
      <c r="M65" s="157"/>
      <c r="N65" s="157">
        <f>'将来負担比率（分子）の構造'!M$42</f>
        <v>78</v>
      </c>
      <c r="O65" s="157"/>
      <c r="P65" s="157"/>
    </row>
    <row r="66" spans="1:16" x14ac:dyDescent="0.2">
      <c r="A66" s="157" t="s">
        <v>31</v>
      </c>
      <c r="B66" s="157">
        <f>'将来負担比率（分子）の構造'!I$41</f>
        <v>260131</v>
      </c>
      <c r="C66" s="157"/>
      <c r="D66" s="157"/>
      <c r="E66" s="157">
        <f>'将来負担比率（分子）の構造'!J$41</f>
        <v>260498</v>
      </c>
      <c r="F66" s="157"/>
      <c r="G66" s="157"/>
      <c r="H66" s="157">
        <f>'将来負担比率（分子）の構造'!K$41</f>
        <v>254284</v>
      </c>
      <c r="I66" s="157"/>
      <c r="J66" s="157"/>
      <c r="K66" s="157">
        <f>'将来負担比率（分子）の構造'!L$41</f>
        <v>247094</v>
      </c>
      <c r="L66" s="157"/>
      <c r="M66" s="157"/>
      <c r="N66" s="157">
        <f>'将来負担比率（分子）の構造'!M$41</f>
        <v>237879</v>
      </c>
      <c r="O66" s="157"/>
      <c r="P66" s="157"/>
    </row>
    <row r="67" spans="1:16" x14ac:dyDescent="0.2">
      <c r="A67" s="157" t="s">
        <v>71</v>
      </c>
      <c r="B67" s="157" t="e">
        <f>NA()</f>
        <v>#N/A</v>
      </c>
      <c r="C67" s="157">
        <f>IF(ISNUMBER('将来負担比率（分子）の構造'!I$53), IF('将来負担比率（分子）の構造'!I$53 &lt; 0, 0, '将来負担比率（分子）の構造'!I$53), NA())</f>
        <v>43738</v>
      </c>
      <c r="D67" s="157" t="e">
        <f>NA()</f>
        <v>#N/A</v>
      </c>
      <c r="E67" s="157" t="e">
        <f>NA()</f>
        <v>#N/A</v>
      </c>
      <c r="F67" s="157">
        <f>IF(ISNUMBER('将来負担比率（分子）の構造'!J$53), IF('将来負担比率（分子）の構造'!J$53 &lt; 0, 0, '将来負担比率（分子）の構造'!J$53), NA())</f>
        <v>31303</v>
      </c>
      <c r="G67" s="157" t="e">
        <f>NA()</f>
        <v>#N/A</v>
      </c>
      <c r="H67" s="157" t="e">
        <f>NA()</f>
        <v>#N/A</v>
      </c>
      <c r="I67" s="157">
        <f>IF(ISNUMBER('将来負担比率（分子）の構造'!K$53), IF('将来負担比率（分子）の構造'!K$53 &lt; 0, 0, '将来負担比率（分子）の構造'!K$53), NA())</f>
        <v>30315</v>
      </c>
      <c r="J67" s="157" t="e">
        <f>NA()</f>
        <v>#N/A</v>
      </c>
      <c r="K67" s="157" t="e">
        <f>NA()</f>
        <v>#N/A</v>
      </c>
      <c r="L67" s="157">
        <f>IF(ISNUMBER('将来負担比率（分子）の構造'!L$53), IF('将来負担比率（分子）の構造'!L$53 &lt; 0, 0, '将来負担比率（分子）の構造'!L$53), NA())</f>
        <v>39516</v>
      </c>
      <c r="M67" s="157" t="e">
        <f>NA()</f>
        <v>#N/A</v>
      </c>
      <c r="N67" s="157" t="e">
        <f>NA()</f>
        <v>#N/A</v>
      </c>
      <c r="O67" s="157">
        <f>IF(ISNUMBER('将来負担比率（分子）の構造'!M$53), IF('将来負担比率（分子）の構造'!M$53 &lt; 0, 0, '将来負担比率（分子）の構造'!M$53), NA())</f>
        <v>50515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8980</v>
      </c>
      <c r="C72" s="161">
        <f>基金残高に係る経年分析!G55</f>
        <v>8064</v>
      </c>
      <c r="D72" s="161">
        <f>基金残高に係る経年分析!H55</f>
        <v>7946</v>
      </c>
    </row>
    <row r="73" spans="1:16" x14ac:dyDescent="0.2">
      <c r="A73" s="160" t="s">
        <v>74</v>
      </c>
      <c r="B73" s="161">
        <f>基金残高に係る経年分析!F56</f>
        <v>13664</v>
      </c>
      <c r="C73" s="161">
        <f>基金残高に係る経年分析!G56</f>
        <v>12501</v>
      </c>
      <c r="D73" s="161">
        <f>基金残高に係る経年分析!H56</f>
        <v>10333</v>
      </c>
    </row>
    <row r="74" spans="1:16" x14ac:dyDescent="0.2">
      <c r="A74" s="160" t="s">
        <v>75</v>
      </c>
      <c r="B74" s="161">
        <f>基金残高に係る経年分析!F57</f>
        <v>19643</v>
      </c>
      <c r="C74" s="161">
        <f>基金残高に係る経年分析!G57</f>
        <v>18703</v>
      </c>
      <c r="D74" s="161">
        <f>基金残高に係る経年分析!H57</f>
        <v>16077</v>
      </c>
    </row>
  </sheetData>
  <sheetProtection algorithmName="SHA-512" hashValue="BzPwZ4OCAgT2HSWNZUIO4H+pXCCrjpfmL5GsSoPLUD7gJEX+Ueb9EftxkQvmsWRgrv3O+J51CPfcRML2h4ZK3A==" saltValue="8ZMOJinvO8HAzf9n7djqY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lastPrinted>2026-08-25T00:44:04Z</cp:lastPrinted>
  <dcterms:created xsi:type="dcterms:W3CDTF">2026-02-23T09:52:18Z</dcterms:created>
  <dcterms:modified xsi:type="dcterms:W3CDTF">2026-09-29T07:40:30Z</dcterms:modified>
  <cp:category/>
</cp:coreProperties>
</file>