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mc:AlternateContent xmlns:mc="http://schemas.openxmlformats.org/markup-compatibility/2006">
    <mc:Choice Requires="x15">
      <x15ac:absPath xmlns:x15ac="http://schemas.microsoft.com/office/spreadsheetml/2010/11/ac" url="Z:\3 財務係\★★★業務データ★★★\04 普通会計決算統計\42 普通会計決算統計総括\Ｒ７\○国調査（基金増減，財政状況資料集）\260227　令和６年度財政状況資料集の作成・公表について（依頼）\13　市町村提出（9／9〆）\"/>
    </mc:Choice>
  </mc:AlternateContent>
  <xr:revisionPtr revIDLastSave="0" documentId="13_ncr:1_{358538AA-99AE-427A-A04F-22F044A24DCB}" xr6:coauthVersionLast="47" xr6:coauthVersionMax="47" xr10:uidLastSave="{00000000-0000-0000-0000-000000000000}"/>
  <bookViews>
    <workbookView xWindow="28690" yWindow="-110" windowWidth="29020" windowHeight="1570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O35" i="10" l="1"/>
  <c r="AO34" i="10"/>
  <c r="W38"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W38" i="10"/>
  <c r="BE38" i="10"/>
  <c r="AM38" i="10"/>
  <c r="C38" i="10"/>
  <c r="CO37" i="10"/>
  <c r="BE37" i="10"/>
  <c r="AM37" i="10"/>
  <c r="C37" i="10"/>
  <c r="CO36" i="10"/>
  <c r="BE36" i="10"/>
  <c r="AM36" i="10"/>
  <c r="C36" i="10"/>
  <c r="BE35" i="10"/>
  <c r="BE34" i="10"/>
  <c r="C34" i="10"/>
  <c r="C35" i="10" s="1"/>
  <c r="U34" i="10" l="1"/>
  <c r="U35" i="10" s="1"/>
  <c r="U36" i="10" s="1"/>
  <c r="U37" i="10" s="1"/>
  <c r="U38"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AM35" i="10" s="1"/>
  <c r="BW34" i="10"/>
  <c r="BW35" i="10" s="1"/>
  <c r="BW36" i="10" s="1"/>
  <c r="BW37" i="10" s="1"/>
  <c r="CO34" i="10" l="1"/>
  <c r="CO35" i="10" s="1"/>
</calcChain>
</file>

<file path=xl/sharedStrings.xml><?xml version="1.0" encoding="utf-8"?>
<sst xmlns="http://schemas.openxmlformats.org/spreadsheetml/2006/main" count="1067" uniqueCount="579">
  <si>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</si>
  <si>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</si>
  <si>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</si>
  <si>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</si>
  <si>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</si>
  <si>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</si>
  <si>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</si>
  <si>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</si>
  <si>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</si>
  <si>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</si>
  <si>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</si>
  <si>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</si>
  <si>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</si>
  <si>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</si>
  <si>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</si>
  <si>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</si>
  <si>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</si>
  <si>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</si>
  <si>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</si>
  <si>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</si>
  <si>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</si>
  <si>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</si>
  <si>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</si>
  <si>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</si>
  <si>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</si>
  <si>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</si>
  <si>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</si>
  <si>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</si>
  <si>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</si>
  <si>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</si>
  <si>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</si>
  <si>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</si>
  <si>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</si>
  <si>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</si>
  <si>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</si>
  <si>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</si>
  <si>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</si>
  <si>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</si>
  <si>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</si>
  <si>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</si>
  <si>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</si>
  <si>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</si>
  <si>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</si>
  <si>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</si>
  <si>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</si>
  <si>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</si>
  <si>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</si>
  <si>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</si>
  <si>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</si>
  <si>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</si>
  <si>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</si>
  <si>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</si>
  <si>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</si>
  <si>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</si>
  <si>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</si>
  <si>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</si>
  <si>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</si>
  <si>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</si>
  <si>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</si>
  <si>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</si>
  <si>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</si>
  <si>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</si>
  <si>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</si>
  <si>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</si>
  <si>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</si>
  <si>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</si>
  <si>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</si>
  <si>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</si>
  <si>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</si>
  <si>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</si>
  <si>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</si>
  <si>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</si>
  <si>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</si>
  <si>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</si>
  <si>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</si>
  <si>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</si>
  <si>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</si>
  <si>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</si>
  <si>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</si>
  <si>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鹿児島県</t>
    <phoneticPr fontId="5"/>
  </si>
  <si>
    <t>市町村類型</t>
    <phoneticPr fontId="5"/>
  </si>
  <si>
    <t>Ⅱ－３</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</si>
  <si>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</si>
  <si>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</si>
  <si>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</si>
  <si>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</si>
  <si>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</si>
  <si>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</si>
  <si>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</si>
  <si>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</si>
  <si>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</si>
  <si>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</si>
  <si>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</si>
  <si>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</si>
  <si>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姶良市</t>
    <phoneticPr fontId="5"/>
  </si>
  <si>
    <t>地方交付税種地</t>
    <rPh sb="0" eb="2">
      <t>チホウ</t>
    </rPh>
    <rPh sb="2" eb="5">
      <t>コウフゼイ</t>
    </rPh>
    <rPh sb="5" eb="6">
      <t>シュ</t>
    </rPh>
    <rPh sb="6" eb="7">
      <t>チ</t>
    </rPh>
    <phoneticPr fontId="5"/>
  </si>
  <si>
    <t>1-3</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</si>
  <si>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</si>
  <si>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</si>
  <si>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</si>
  <si>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</si>
  <si>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</si>
  <si>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</si>
  <si>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</si>
  <si>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</si>
  <si>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</si>
  <si>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</si>
  <si>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</si>
  <si>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</si>
  <si>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</si>
  <si>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</si>
  <si>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</si>
  <si>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</si>
  <si>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</si>
  <si>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</si>
  <si>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</si>
  <si>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</si>
  <si>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</si>
  <si>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1.6</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</si>
  <si>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</si>
  <si>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</si>
  <si>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</si>
  <si>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</si>
  <si>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</si>
  <si>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</si>
  <si>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</si>
  <si>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</si>
  <si>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</si>
  <si>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</si>
  <si>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</si>
  <si>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</si>
  <si>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</si>
  <si>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</si>
  <si>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</si>
  <si>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</si>
  <si>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</si>
  <si>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</si>
  <si>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</si>
  <si>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</si>
  <si>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</si>
  <si>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</si>
  <si>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-0.1</t>
    <phoneticPr fontId="5"/>
  </si>
  <si>
    <t>基準財政需要額</t>
    <phoneticPr fontId="25"/>
  </si>
  <si>
    <t>うち日本人(％)</t>
    <phoneticPr fontId="5"/>
  </si>
  <si>
    <t>-0.2</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</si>
  <si>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</si>
  <si>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</si>
  <si>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</si>
  <si>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</si>
  <si>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</si>
  <si>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</si>
  <si>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</si>
  <si>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</si>
  <si>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</si>
  <si>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</si>
  <si>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</si>
  <si>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</si>
  <si>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</si>
  <si>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</si>
  <si>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</si>
  <si>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</si>
  <si>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</si>
  <si>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</si>
  <si>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</si>
  <si>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</si>
  <si>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</si>
  <si>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</si>
  <si>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</si>
  <si>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</si>
  <si>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</si>
  <si>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</si>
  <si>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</si>
  <si>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</si>
  <si>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</si>
  <si>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</si>
  <si>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</si>
  <si>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</si>
  <si>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</si>
  <si>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</si>
  <si>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</si>
  <si>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</si>
  <si>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</si>
  <si>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</si>
  <si>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</si>
  <si>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</si>
  <si>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</si>
  <si>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</si>
  <si>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</si>
  <si>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</si>
  <si>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</si>
  <si>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</si>
  <si>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</si>
  <si>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</si>
  <si>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</si>
  <si>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</si>
  <si>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</si>
  <si>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</si>
  <si>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</si>
  <si>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</si>
  <si>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</si>
  <si>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</si>
  <si>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</si>
  <si>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</si>
  <si>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鹿児島県姶良市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</si>
  <si>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</si>
  <si>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</si>
  <si>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</si>
  <si>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</si>
  <si>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</si>
  <si>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</si>
  <si>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</si>
  <si>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</si>
  <si>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</si>
  <si>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</si>
  <si>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</si>
  <si>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</si>
  <si>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</si>
  <si>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</si>
  <si>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</si>
  <si>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</si>
  <si>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</si>
  <si>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</si>
  <si>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</si>
  <si>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</si>
  <si>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</si>
  <si>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</si>
  <si>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</si>
  <si>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</si>
  <si>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</si>
  <si>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</si>
  <si>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</si>
  <si>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</si>
  <si>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</si>
  <si>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</si>
  <si>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</si>
  <si>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</si>
  <si>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</si>
  <si>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</si>
  <si>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</si>
  <si>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</si>
  <si>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</si>
  <si>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</si>
  <si>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</si>
  <si>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</si>
  <si>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</si>
  <si>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</si>
  <si>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</si>
  <si>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</si>
  <si>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</si>
  <si>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</si>
  <si>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</si>
  <si>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</si>
  <si>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</si>
  <si>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</si>
  <si>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</si>
  <si>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</si>
  <si>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</si>
  <si>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</si>
  <si>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</si>
  <si>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</si>
  <si>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</si>
  <si>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</si>
  <si>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</si>
  <si>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</si>
  <si>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</si>
  <si>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</si>
  <si>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</si>
  <si>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</si>
  <si>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</si>
  <si>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</si>
  <si>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</si>
  <si>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</si>
  <si>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</si>
  <si>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</si>
  <si>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</si>
  <si>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</si>
  <si>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</si>
  <si>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</si>
  <si>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</si>
  <si>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</si>
  <si>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</si>
  <si>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</si>
  <si>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</si>
  <si>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</si>
  <si>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</si>
  <si>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</si>
  <si>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</si>
  <si>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</si>
  <si>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</si>
  <si>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</si>
  <si>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</si>
  <si>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</si>
  <si>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</si>
  <si>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</si>
  <si>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</si>
  <si>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</si>
  <si>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</si>
  <si>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</si>
  <si>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</si>
  <si>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</si>
  <si>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</si>
  <si>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</si>
  <si>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</si>
  <si>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</si>
  <si>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</si>
  <si>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</si>
  <si>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</si>
  <si>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</si>
  <si>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</si>
  <si>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</si>
  <si>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</si>
  <si>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</si>
  <si>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</si>
  <si>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</si>
  <si>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</si>
  <si>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</si>
  <si>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</si>
  <si>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</si>
  <si>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</si>
  <si>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上水道</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</si>
  <si>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</si>
  <si>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</si>
  <si>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</si>
  <si>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</si>
  <si>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</si>
  <si>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</si>
  <si>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</si>
  <si>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</si>
  <si>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</si>
  <si>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</si>
  <si>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</si>
  <si>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</si>
  <si>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</si>
  <si>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</si>
  <si>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</si>
  <si>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</si>
  <si>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</si>
  <si>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</si>
  <si>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</si>
  <si>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</si>
  <si>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</si>
  <si>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</si>
  <si>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</si>
  <si>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</si>
  <si>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</si>
  <si>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</si>
  <si>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</si>
  <si>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</si>
  <si>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</si>
  <si>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</si>
  <si>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</si>
  <si>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</si>
  <si>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</si>
  <si>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</si>
  <si>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鹿児島県姶良市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</si>
  <si>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</si>
  <si>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</si>
  <si>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</si>
  <si>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</si>
  <si>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</si>
  <si>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</si>
  <si>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</si>
  <si>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</si>
  <si>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</si>
  <si>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</si>
  <si>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</si>
  <si>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</si>
  <si>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</si>
  <si>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</si>
  <si>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</si>
  <si>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</si>
  <si>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</si>
  <si>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</si>
  <si>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</si>
  <si>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</si>
  <si>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姶良市農林業労働者災害共済事業特別会計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</si>
  <si>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</si>
  <si>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</si>
  <si>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</si>
  <si>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</si>
  <si>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</si>
  <si>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</si>
  <si>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</si>
  <si>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</si>
  <si>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</si>
  <si>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</si>
  <si>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</si>
  <si>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</si>
  <si>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</si>
  <si>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姶良市国民健康保険特別会計事業勘定</t>
    <phoneticPr fontId="5"/>
  </si>
  <si>
    <t>姶良市国民健康保険特別会計施設勘定</t>
    <phoneticPr fontId="5"/>
  </si>
  <si>
    <t>姶良市後期高齢者医療特別会計</t>
    <phoneticPr fontId="5"/>
  </si>
  <si>
    <t>姶良市介護保険特別会計保険事業勘定</t>
    <phoneticPr fontId="5"/>
  </si>
  <si>
    <t>姶良市介護保険特別会計介護サービス事業勘定</t>
    <phoneticPr fontId="5"/>
  </si>
  <si>
    <t>姶良市水道事業会計</t>
    <phoneticPr fontId="5"/>
  </si>
  <si>
    <t>法適用企業</t>
    <phoneticPr fontId="5"/>
  </si>
  <si>
    <t>姶良市下水道事業会計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</si>
  <si>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</si>
  <si>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</si>
  <si>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</si>
  <si>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</si>
  <si>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</si>
  <si>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</si>
  <si>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</si>
  <si>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</si>
  <si>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</si>
  <si>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</si>
  <si>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</si>
  <si>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</si>
  <si>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</si>
  <si>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</si>
  <si>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</si>
  <si>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</si>
  <si>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</si>
  <si>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</si>
  <si>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</si>
  <si>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</si>
  <si>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</si>
  <si>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</si>
  <si>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</si>
  <si>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</si>
  <si>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</si>
  <si>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</si>
  <si>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</si>
  <si>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</si>
  <si>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</si>
  <si>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</si>
  <si>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</si>
  <si>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</si>
  <si>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</si>
  <si>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</si>
  <si>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</si>
  <si>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</si>
  <si>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</si>
  <si>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</si>
  <si>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</si>
  <si>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</si>
  <si>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</si>
  <si>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</si>
  <si>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</si>
  <si>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</si>
  <si>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</si>
  <si>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</si>
  <si>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</si>
  <si>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</si>
  <si>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</si>
  <si>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</si>
  <si>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</si>
  <si>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</si>
  <si>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</si>
  <si>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</si>
  <si>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</si>
  <si>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</si>
  <si>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</si>
  <si>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</si>
  <si>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</si>
  <si>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</si>
  <si>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</si>
  <si>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</si>
  <si>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</si>
  <si>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</si>
  <si>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</si>
  <si>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</si>
  <si>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</si>
  <si>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</si>
  <si>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</si>
  <si>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</si>
  <si>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</si>
  <si>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</si>
  <si>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</si>
  <si>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</si>
  <si>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</si>
  <si>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</si>
  <si>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</si>
  <si>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</si>
  <si>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</si>
  <si>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</si>
  <si>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</si>
  <si>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</si>
  <si>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</si>
  <si>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</si>
  <si>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</si>
  <si>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</si>
  <si>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</si>
  <si>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</si>
  <si>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</si>
  <si>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</si>
  <si>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</si>
  <si>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</si>
  <si>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</si>
  <si>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</si>
  <si>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</si>
  <si>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</si>
  <si>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</si>
  <si>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</si>
  <si>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</si>
  <si>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</si>
  <si>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</si>
  <si>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</si>
  <si>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</si>
  <si>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</si>
  <si>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</si>
  <si>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</si>
  <si>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</si>
  <si>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</si>
  <si>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</si>
  <si>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</si>
  <si>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</si>
  <si>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</si>
  <si>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</si>
  <si>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</si>
  <si>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</si>
  <si>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</si>
  <si>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</si>
  <si>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</si>
  <si>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</si>
  <si>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</si>
  <si>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</si>
  <si>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</si>
  <si>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</si>
  <si>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</si>
  <si>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</si>
  <si>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</si>
  <si>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</si>
  <si>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</si>
  <si>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</si>
  <si>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</si>
  <si>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</si>
  <si>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</si>
  <si>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</si>
  <si>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</si>
  <si>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</si>
  <si>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8.90</t>
  </si>
  <si>
    <t>▲ 3.44</t>
  </si>
  <si>
    <t>▲ 2.43</t>
  </si>
  <si>
    <t>姶良市水道事業会計</t>
  </si>
  <si>
    <t>一般会計</t>
  </si>
  <si>
    <t>姶良市下水道事業会計</t>
  </si>
  <si>
    <t>姶良市介護保険特別会計保険事業勘定</t>
  </si>
  <si>
    <t>姶良市国民健康保険特別会計事業勘定</t>
  </si>
  <si>
    <t>姶良市後期高齢者医療特別会計</t>
  </si>
  <si>
    <t>姶良市介護保険特別会計介護サービス事業勘定</t>
  </si>
  <si>
    <t>姶良市国民健康保険特別会計施設勘定</t>
  </si>
  <si>
    <t>その他会計（赤字）</t>
  </si>
  <si>
    <t>その他会計（黒字）</t>
  </si>
  <si>
    <t>R02</t>
    <phoneticPr fontId="5"/>
  </si>
  <si>
    <t>R03</t>
    <phoneticPr fontId="5"/>
  </si>
  <si>
    <t>R04</t>
    <phoneticPr fontId="5"/>
  </si>
  <si>
    <t>R05</t>
    <phoneticPr fontId="5"/>
  </si>
  <si>
    <t>R06</t>
    <phoneticPr fontId="5"/>
  </si>
  <si>
    <t>-</t>
    <phoneticPr fontId="2"/>
  </si>
  <si>
    <t>-</t>
    <phoneticPr fontId="2"/>
  </si>
  <si>
    <t>-</t>
    <phoneticPr fontId="2"/>
  </si>
  <si>
    <t>-</t>
    <phoneticPr fontId="2"/>
  </si>
  <si>
    <t>姶良市土地開発公社</t>
    <rPh sb="0" eb="3">
      <t>アイラシ</t>
    </rPh>
    <rPh sb="3" eb="9">
      <t>トチカイハツコウシャ</t>
    </rPh>
    <phoneticPr fontId="2"/>
  </si>
  <si>
    <t>姶良市文化振興公社</t>
    <rPh sb="0" eb="3">
      <t>アイラシ</t>
    </rPh>
    <rPh sb="3" eb="5">
      <t>ブンカ</t>
    </rPh>
    <rPh sb="5" eb="7">
      <t>シンコウ</t>
    </rPh>
    <rPh sb="7" eb="9">
      <t>コウシャ</t>
    </rPh>
    <phoneticPr fontId="2"/>
  </si>
  <si>
    <t>鹿児島県市町村総合事務組合</t>
    <phoneticPr fontId="2"/>
  </si>
  <si>
    <t>姶良・伊佐地区介護保険組合</t>
    <phoneticPr fontId="2"/>
  </si>
  <si>
    <t>鹿児島県後期高齢者医療広域連合（後期高齢者医療特別会計）</t>
    <phoneticPr fontId="2"/>
  </si>
  <si>
    <t>鹿児島県後期高齢者医療広域連合（一般会計）</t>
    <phoneticPr fontId="2"/>
  </si>
  <si>
    <t>地域福祉基金</t>
    <rPh sb="0" eb="2">
      <t>チイキ</t>
    </rPh>
    <rPh sb="2" eb="4">
      <t>フクシ</t>
    </rPh>
    <rPh sb="4" eb="6">
      <t>キキン</t>
    </rPh>
    <phoneticPr fontId="38"/>
  </si>
  <si>
    <t>公共施設等総合管理基金</t>
    <rPh sb="0" eb="2">
      <t>コウキョウ</t>
    </rPh>
    <rPh sb="2" eb="4">
      <t>シセツ</t>
    </rPh>
    <rPh sb="4" eb="5">
      <t>トウ</t>
    </rPh>
    <rPh sb="5" eb="7">
      <t>ソウゴウ</t>
    </rPh>
    <rPh sb="7" eb="9">
      <t>カンリ</t>
    </rPh>
    <rPh sb="9" eb="11">
      <t>キキン</t>
    </rPh>
    <phoneticPr fontId="38"/>
  </si>
  <si>
    <t>ふるさと応援基金</t>
    <rPh sb="4" eb="6">
      <t>オウエン</t>
    </rPh>
    <rPh sb="6" eb="8">
      <t>キキン</t>
    </rPh>
    <phoneticPr fontId="38"/>
  </si>
  <si>
    <t>庁舎建設基金</t>
    <phoneticPr fontId="5"/>
  </si>
  <si>
    <t>森林環境譲与税基金</t>
    <phoneticPr fontId="2"/>
  </si>
  <si>
    <t>実質公債費比率</t>
    <phoneticPr fontId="5"/>
  </si>
  <si>
    <t>将来負担比率</t>
    <phoneticPr fontId="5"/>
  </si>
  <si>
    <t>類似団体内平均値</t>
    <phoneticPr fontId="5"/>
  </si>
  <si>
    <t>当該団体値</t>
    <rPh sb="0" eb="2">
      <t>トウガイ</t>
    </rPh>
    <rPh sb="2" eb="4">
      <t>ダンタイ</t>
    </rPh>
    <rPh sb="4" eb="5">
      <t>アタイ</t>
    </rPh>
    <phoneticPr fontId="5"/>
  </si>
  <si>
    <t>(　参考　）</t>
    <rPh sb="2" eb="4">
      <t>サンコウ</t>
    </rPh>
    <phoneticPr fontId="5"/>
  </si>
  <si>
    <t>　将来負担比率及び実質公債費比率の組合せによる分析については、令和５年度から令和６年度にかけて将来負担比率は増加したが、実質公債費比率は令和２年度決算から令和６年度決算にかけて減少が続いている。しかし、どちらの指標も類似団体平均を上回っている状況である。将来負担比率が増加したのは、庁舎建設の地方債発行によるものであるが、今後も給食センター建設等により地方債の発行が続く見込みであり、その償還時期には実質公債費比率も上昇することが予想される。今後については、「公共施設等総合管理計画」における「公共施設（建築物）の保有量（延床面積）を今後 40 年間で約 32％削減することを目標とする」という目標に従い、庁舎以外の公共施設更新については優先順や必要性について検討の上で取り組むこととする。</t>
    <rPh sb="127" eb="133">
      <t>ショウライフタンヒリツ</t>
    </rPh>
    <rPh sb="134" eb="136">
      <t>ゾウカ</t>
    </rPh>
    <phoneticPr fontId="5"/>
  </si>
  <si>
    <t>分析欄</t>
    <rPh sb="0" eb="2">
      <t>ブンセキ</t>
    </rPh>
    <rPh sb="2" eb="3">
      <t>ラン</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</si>
  <si>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</si>
  <si>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有形固定資産減価償却率</t>
    <phoneticPr fontId="5"/>
  </si>
  <si>
    <t>有形固定資産減価償却率</t>
    <phoneticPr fontId="5"/>
  </si>
  <si>
    <t>　将来負担比率と有形固定資産減価償却率の組合せについては、将来負担比率が増加傾向にあり、類似団体と比べて高い水準にある一方、有形固定資産減価償却率は令和２年度から上昇傾向にあったが、令和５年度に比べ減少し、類似団体よりも低い水準まで低下している。将来負担比率は、いまだ類似団体を大きく上回っており、今後のソフト・ハード両面による財政状況への負担が懸念される。今後、既存施設の老朽化に伴う改修費用や大規模な投資事業に多額の費用が必要となるため、これまで以上のコスト縮減と公共事業の平準化を図り、公共施設の適正管理に努める必要がある。</t>
    <rPh sb="29" eb="35">
      <t>ショウライフタンヒリツ</t>
    </rPh>
    <rPh sb="36" eb="40">
      <t>ゾウカケイコウ</t>
    </rPh>
    <rPh sb="44" eb="48">
      <t>ルイジダンタイ</t>
    </rPh>
    <rPh sb="49" eb="50">
      <t>クラ</t>
    </rPh>
    <rPh sb="52" eb="53">
      <t>タカ</t>
    </rPh>
    <rPh sb="54" eb="56">
      <t>スイジュン</t>
    </rPh>
    <rPh sb="59" eb="61">
      <t>イッポウ</t>
    </rPh>
    <rPh sb="91" eb="93">
      <t>レイワ</t>
    </rPh>
    <rPh sb="94" eb="96">
      <t>ネンド</t>
    </rPh>
    <rPh sb="97" eb="98">
      <t>クラ</t>
    </rPh>
    <rPh sb="99" eb="101">
      <t>ゲンショウ</t>
    </rPh>
    <rPh sb="103" eb="107">
      <t>ルイジダンタイ</t>
    </rPh>
    <rPh sb="110" eb="111">
      <t>ヒク</t>
    </rPh>
    <rPh sb="112" eb="114">
      <t>スイジュン</t>
    </rPh>
    <rPh sb="116" eb="118">
      <t>テイカ</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</si>
  <si>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</si>
  <si>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 xml:space="preserve"> </t>
    <phoneticPr fontId="5"/>
  </si>
  <si>
    <t xml:space="preserve"> </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</si>
</sst>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40" fillId="0" borderId="0" xfId="20"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xf>
    <xf numFmtId="49" fontId="1" fillId="6" borderId="0" xfId="17" applyNumberFormat="1" applyFont="1" applyFill="1" applyAlignment="1">
      <alignment horizontal="center" vertical="center" wrapText="1"/>
    </xf>
    <xf numFmtId="178" fontId="1" fillId="6" borderId="0" xfId="16" applyNumberFormat="1" applyFont="1" applyFill="1" applyAlignment="1">
      <alignment vertical="center" wrapText="1"/>
    </xf>
    <xf numFmtId="187" fontId="16" fillId="0" borderId="0" xfId="19" applyNumberFormat="1" applyAlignment="1">
      <alignment horizontal="right" vertical="center"/>
    </xf>
    <xf numFmtId="177" fontId="16" fillId="0" borderId="0" xfId="19" applyNumberFormat="1" applyAlignment="1">
      <alignment horizontal="right" vertical="center"/>
    </xf>
    <xf numFmtId="178" fontId="16" fillId="0" borderId="0" xfId="18" applyNumberFormat="1" applyAlignment="1">
      <alignment horizontal="center" vertical="center"/>
    </xf>
    <xf numFmtId="178" fontId="16" fillId="0" borderId="0" xfId="18" applyNumberFormat="1" applyAlignment="1">
      <alignment vertical="center"/>
    </xf>
    <xf numFmtId="178" fontId="1" fillId="0" borderId="0" xfId="16" applyNumberFormat="1" applyFont="1">
      <alignment vertical="center"/>
    </xf>
    <xf numFmtId="178" fontId="39" fillId="0" borderId="0" xfId="16" applyNumberFormat="1" applyFont="1">
      <alignment vertical="center"/>
    </xf>
    <xf numFmtId="189" fontId="1" fillId="0" borderId="0" xfId="17" applyNumberFormat="1" applyFont="1">
      <alignment vertical="center"/>
    </xf>
    <xf numFmtId="0" fontId="1" fillId="0" borderId="0" xfId="17" applyFont="1">
      <alignment vertical="center"/>
    </xf>
    <xf numFmtId="0" fontId="1" fillId="0" borderId="31" xfId="16" applyFont="1" applyBorder="1">
      <alignment vertical="center"/>
    </xf>
    <xf numFmtId="178" fontId="1" fillId="0" borderId="65" xfId="16" applyNumberFormat="1" applyFont="1" applyBorder="1">
      <alignment vertical="center"/>
    </xf>
    <xf numFmtId="178" fontId="1" fillId="0" borderId="40" xfId="16" applyNumberFormat="1" applyFont="1" applyBorder="1">
      <alignment vertical="center"/>
    </xf>
    <xf numFmtId="189" fontId="1" fillId="0" borderId="56" xfId="16" applyNumberFormat="1" applyFont="1" applyBorder="1">
      <alignment vertical="center"/>
    </xf>
    <xf numFmtId="178" fontId="1" fillId="0" borderId="56" xfId="16" applyNumberFormat="1" applyFont="1" applyBorder="1">
      <alignment vertical="center"/>
    </xf>
    <xf numFmtId="178" fontId="1" fillId="0" borderId="37"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89" fontId="1" fillId="0" borderId="12" xfId="16" applyNumberFormat="1" applyFont="1" applyBorder="1">
      <alignment vertical="center"/>
    </xf>
    <xf numFmtId="0" fontId="1" fillId="0" borderId="41" xfId="16" applyFont="1" applyBorder="1">
      <alignment vertical="center"/>
    </xf>
    <xf numFmtId="0" fontId="16" fillId="6" borderId="0" xfId="6" applyFill="1" applyAlignment="1">
      <alignment vertical="center"/>
    </xf>
    <xf numFmtId="0" fontId="16" fillId="6" borderId="0" xfId="6" applyFill="1" applyAlignment="1" applyProtection="1">
      <alignment vertical="center"/>
      <protection hidden="1"/>
    </xf>
    <xf numFmtId="0" fontId="0" fillId="6" borderId="0" xfId="6" applyFont="1" applyFill="1" applyAlignme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1" fillId="0" borderId="0" xfId="11" applyAlignment="1">
      <alignment horizontal="right" vertical="center" shrinkToFit="1"/>
    </xf>
    <xf numFmtId="0" fontId="1" fillId="0" borderId="85" xfId="11" applyBorder="1" applyAlignment="1">
      <alignment horizontal="right" vertical="center" shrinkToFit="1"/>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84" xfId="11" applyNumberFormat="1" applyFont="1" applyBorder="1" applyAlignment="1">
      <alignment horizontal="right" vertical="center" shrinkToFit="1"/>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181" fontId="1" fillId="0" borderId="85" xfId="11" applyNumberForma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87" fontId="1" fillId="6" borderId="34" xfId="17" applyNumberFormat="1" applyFont="1" applyFill="1" applyBorder="1" applyAlignment="1">
      <alignment horizontal="center" vertical="center"/>
    </xf>
    <xf numFmtId="0" fontId="1" fillId="0" borderId="34" xfId="16" applyFont="1" applyBorder="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6" borderId="0" xfId="17" applyNumberFormat="1" applyFont="1" applyFill="1" applyAlignment="1">
      <alignment horizontal="center" vertical="center" wrapText="1"/>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00000000-0005-0000-0000-00000D000000}"/>
    <cellStyle name="標準_【レイアウト】（県）資料３（Ｐ２）　歳出比較分析表" xfId="16" xr:uid="{00000000-0005-0000-0000-00000E000000}"/>
    <cellStyle name="標準_【レイアウト】（市）資料３（Ｐ２）　歳出比較分析表" xfId="17" xr:uid="{00000000-0005-0000-0000-00000F000000}"/>
    <cellStyle name="標準_APAHO251300" xfId="18" xr:uid="{00000000-0005-0000-0000-000010000000}"/>
    <cellStyle name="標準_APAHO252300" xfId="19" xr:uid="{00000000-0005-0000-0000-000011000000}"/>
    <cellStyle name="標準_Book1" xfId="13" xr:uid="{00000000-0005-0000-0000-000012000000}"/>
    <cellStyle name="標準_O-JJ0722-001-3_決算状況カード(各会計・関係団体)_O-JJ1016-001-3_財政状況資料集(決算状況カード(各会計・関係団体))(Rev2)2" xfId="14" xr:uid="{00000000-0005-0000-0000-000013000000}"/>
    <cellStyle name="標準_O-JJ0722-001-8_連結実質赤字比率に係る赤字・黒字の構成分析" xfId="2" xr:uid="{00000000-0005-0000-0000-000014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45483</c:v>
                </c:pt>
                <c:pt idx="1">
                  <c:v>45945</c:v>
                </c:pt>
                <c:pt idx="2">
                  <c:v>44475</c:v>
                </c:pt>
                <c:pt idx="3">
                  <c:v>45982</c:v>
                </c:pt>
                <c:pt idx="4">
                  <c:v>50538</c:v>
                </c:pt>
              </c:numCache>
            </c:numRef>
          </c:val>
          <c:smooth val="0"/>
          <c:extLst>
            <c:ext xmlns:c16="http://schemas.microsoft.com/office/drawing/2014/chart" uri="{C3380CC4-5D6E-409C-BE32-E72D297353CC}">
              <c16:uniqueId val="{00000000-76A5-4F13-A388-98B14D09CF41}"/>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55436</c:v>
                </c:pt>
                <c:pt idx="1">
                  <c:v>69237</c:v>
                </c:pt>
                <c:pt idx="2">
                  <c:v>49261</c:v>
                </c:pt>
                <c:pt idx="3">
                  <c:v>83145</c:v>
                </c:pt>
                <c:pt idx="4">
                  <c:v>63307</c:v>
                </c:pt>
              </c:numCache>
            </c:numRef>
          </c:val>
          <c:smooth val="0"/>
          <c:extLst>
            <c:ext xmlns:c16="http://schemas.microsoft.com/office/drawing/2014/chart" uri="{C3380CC4-5D6E-409C-BE32-E72D297353CC}">
              <c16:uniqueId val="{00000001-76A5-4F13-A388-98B14D09CF41}"/>
            </c:ext>
          </c:extLst>
        </c:ser>
        <c:dLbls>
          <c:showLegendKey val="0"/>
          <c:showVal val="0"/>
          <c:showCatName val="0"/>
          <c:showSerName val="0"/>
          <c:showPercent val="0"/>
          <c:showBubbleSize val="0"/>
        </c:dLbls>
        <c:marker val="1"/>
        <c:smooth val="0"/>
        <c:axId val="457288704"/>
        <c:axId val="457282720"/>
      </c:lineChart>
      <c:catAx>
        <c:axId val="457288704"/>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457282720"/>
        <c:crosses val="autoZero"/>
        <c:auto val="1"/>
        <c:lblAlgn val="ctr"/>
        <c:lblOffset val="100"/>
        <c:tickLblSkip val="1"/>
        <c:tickMarkSkip val="1"/>
        <c:noMultiLvlLbl val="0"/>
      </c:catAx>
      <c:valAx>
        <c:axId val="457282720"/>
        <c:scaling>
          <c:orientation val="minMax"/>
          <c:max val="1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457288704"/>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3.49</c:v>
                </c:pt>
                <c:pt idx="1">
                  <c:v>7.62</c:v>
                </c:pt>
                <c:pt idx="2">
                  <c:v>5.0999999999999996</c:v>
                </c:pt>
                <c:pt idx="3">
                  <c:v>6.74</c:v>
                </c:pt>
                <c:pt idx="4">
                  <c:v>5.91</c:v>
                </c:pt>
              </c:numCache>
            </c:numRef>
          </c:val>
          <c:extLst>
            <c:ext xmlns:c16="http://schemas.microsoft.com/office/drawing/2014/chart" uri="{C3380CC4-5D6E-409C-BE32-E72D297353CC}">
              <c16:uniqueId val="{00000000-51A1-455D-B56B-8F528E41BE05}"/>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5.48</c:v>
                </c:pt>
                <c:pt idx="1">
                  <c:v>9.5</c:v>
                </c:pt>
                <c:pt idx="2">
                  <c:v>14.02</c:v>
                </c:pt>
                <c:pt idx="3">
                  <c:v>14.71</c:v>
                </c:pt>
                <c:pt idx="4">
                  <c:v>15.88</c:v>
                </c:pt>
              </c:numCache>
            </c:numRef>
          </c:val>
          <c:extLst>
            <c:ext xmlns:c16="http://schemas.microsoft.com/office/drawing/2014/chart" uri="{C3380CC4-5D6E-409C-BE32-E72D297353CC}">
              <c16:uniqueId val="{00000001-51A1-455D-B56B-8F528E41BE05}"/>
            </c:ext>
          </c:extLst>
        </c:ser>
        <c:dLbls>
          <c:showLegendKey val="0"/>
          <c:showVal val="0"/>
          <c:showCatName val="0"/>
          <c:showSerName val="0"/>
          <c:showPercent val="0"/>
          <c:showBubbleSize val="0"/>
        </c:dLbls>
        <c:gapWidth val="250"/>
        <c:overlap val="100"/>
        <c:axId val="457285984"/>
        <c:axId val="457288160"/>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-8.9</c:v>
                </c:pt>
                <c:pt idx="1">
                  <c:v>6.96</c:v>
                </c:pt>
                <c:pt idx="2">
                  <c:v>-3.44</c:v>
                </c:pt>
                <c:pt idx="3">
                  <c:v>0.03</c:v>
                </c:pt>
                <c:pt idx="4">
                  <c:v>-2.4300000000000002</c:v>
                </c:pt>
              </c:numCache>
            </c:numRef>
          </c:val>
          <c:smooth val="0"/>
          <c:extLst>
            <c:ext xmlns:c16="http://schemas.microsoft.com/office/drawing/2014/chart" uri="{C3380CC4-5D6E-409C-BE32-E72D297353CC}">
              <c16:uniqueId val="{00000002-51A1-455D-B56B-8F528E41BE05}"/>
            </c:ext>
          </c:extLst>
        </c:ser>
        <c:dLbls>
          <c:showLegendKey val="0"/>
          <c:showVal val="0"/>
          <c:showCatName val="0"/>
          <c:showSerName val="0"/>
          <c:showPercent val="0"/>
          <c:showBubbleSize val="0"/>
        </c:dLbls>
        <c:marker val="1"/>
        <c:smooth val="0"/>
        <c:axId val="457285984"/>
        <c:axId val="457288160"/>
      </c:lineChart>
      <c:catAx>
        <c:axId val="45728598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457288160"/>
        <c:crosses val="autoZero"/>
        <c:auto val="1"/>
        <c:lblAlgn val="ctr"/>
        <c:lblOffset val="100"/>
        <c:tickLblSkip val="1"/>
        <c:tickMarkSkip val="1"/>
        <c:noMultiLvlLbl val="0"/>
      </c:catAx>
      <c:valAx>
        <c:axId val="45728816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45728598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0-3F97-4EE8-A349-99968663FC06}"/>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3F97-4EE8-A349-99968663FC06}"/>
            </c:ext>
          </c:extLst>
        </c:ser>
        <c:ser>
          <c:idx val="2"/>
          <c:order val="2"/>
          <c:tx>
            <c:strRef>
              <c:f>データシート!$A$29</c:f>
              <c:strCache>
                <c:ptCount val="1"/>
                <c:pt idx="0">
                  <c:v>姶良市国民健康保険特別会計施設勘定</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0.03</c:v>
                </c:pt>
                <c:pt idx="2">
                  <c:v>#N/A</c:v>
                </c:pt>
                <c:pt idx="3">
                  <c:v>0.03</c:v>
                </c:pt>
                <c:pt idx="4">
                  <c:v>#N/A</c:v>
                </c:pt>
                <c:pt idx="5">
                  <c:v>0.02</c:v>
                </c:pt>
                <c:pt idx="6">
                  <c:v>#N/A</c:v>
                </c:pt>
                <c:pt idx="7">
                  <c:v>0.02</c:v>
                </c:pt>
                <c:pt idx="8">
                  <c:v>#N/A</c:v>
                </c:pt>
                <c:pt idx="9">
                  <c:v>0.02</c:v>
                </c:pt>
              </c:numCache>
            </c:numRef>
          </c:val>
          <c:extLst>
            <c:ext xmlns:c16="http://schemas.microsoft.com/office/drawing/2014/chart" uri="{C3380CC4-5D6E-409C-BE32-E72D297353CC}">
              <c16:uniqueId val="{00000002-3F97-4EE8-A349-99968663FC06}"/>
            </c:ext>
          </c:extLst>
        </c:ser>
        <c:ser>
          <c:idx val="3"/>
          <c:order val="3"/>
          <c:tx>
            <c:strRef>
              <c:f>データシート!$A$30</c:f>
              <c:strCache>
                <c:ptCount val="1"/>
                <c:pt idx="0">
                  <c:v>姶良市介護保険特別会計介護サービス事業勘定</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0.02</c:v>
                </c:pt>
                <c:pt idx="2">
                  <c:v>#N/A</c:v>
                </c:pt>
                <c:pt idx="3">
                  <c:v>0.03</c:v>
                </c:pt>
                <c:pt idx="4">
                  <c:v>#N/A</c:v>
                </c:pt>
                <c:pt idx="5">
                  <c:v>0.03</c:v>
                </c:pt>
                <c:pt idx="6">
                  <c:v>#N/A</c:v>
                </c:pt>
                <c:pt idx="7">
                  <c:v>0.04</c:v>
                </c:pt>
                <c:pt idx="8">
                  <c:v>#N/A</c:v>
                </c:pt>
                <c:pt idx="9">
                  <c:v>0.04</c:v>
                </c:pt>
              </c:numCache>
            </c:numRef>
          </c:val>
          <c:extLst>
            <c:ext xmlns:c16="http://schemas.microsoft.com/office/drawing/2014/chart" uri="{C3380CC4-5D6E-409C-BE32-E72D297353CC}">
              <c16:uniqueId val="{00000003-3F97-4EE8-A349-99968663FC06}"/>
            </c:ext>
          </c:extLst>
        </c:ser>
        <c:ser>
          <c:idx val="4"/>
          <c:order val="4"/>
          <c:tx>
            <c:strRef>
              <c:f>データシート!$A$31</c:f>
              <c:strCache>
                <c:ptCount val="1"/>
                <c:pt idx="0">
                  <c:v>姶良市後期高齢者医療特別会計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0.12</c:v>
                </c:pt>
                <c:pt idx="2">
                  <c:v>#N/A</c:v>
                </c:pt>
                <c:pt idx="3">
                  <c:v>0.04</c:v>
                </c:pt>
                <c:pt idx="4">
                  <c:v>#N/A</c:v>
                </c:pt>
                <c:pt idx="5">
                  <c:v>0.05</c:v>
                </c:pt>
                <c:pt idx="6">
                  <c:v>#N/A</c:v>
                </c:pt>
                <c:pt idx="7">
                  <c:v>0</c:v>
                </c:pt>
                <c:pt idx="8">
                  <c:v>#N/A</c:v>
                </c:pt>
                <c:pt idx="9">
                  <c:v>0.04</c:v>
                </c:pt>
              </c:numCache>
            </c:numRef>
          </c:val>
          <c:extLst>
            <c:ext xmlns:c16="http://schemas.microsoft.com/office/drawing/2014/chart" uri="{C3380CC4-5D6E-409C-BE32-E72D297353CC}">
              <c16:uniqueId val="{00000004-3F97-4EE8-A349-99968663FC06}"/>
            </c:ext>
          </c:extLst>
        </c:ser>
        <c:ser>
          <c:idx val="5"/>
          <c:order val="5"/>
          <c:tx>
            <c:strRef>
              <c:f>データシート!$A$32</c:f>
              <c:strCache>
                <c:ptCount val="1"/>
                <c:pt idx="0">
                  <c:v>姶良市国民健康保険特別会計事業勘定</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1.2</c:v>
                </c:pt>
                <c:pt idx="2">
                  <c:v>#N/A</c:v>
                </c:pt>
                <c:pt idx="3">
                  <c:v>0.93</c:v>
                </c:pt>
                <c:pt idx="4">
                  <c:v>#N/A</c:v>
                </c:pt>
                <c:pt idx="5">
                  <c:v>0.59</c:v>
                </c:pt>
                <c:pt idx="6">
                  <c:v>#N/A</c:v>
                </c:pt>
                <c:pt idx="7">
                  <c:v>0.31</c:v>
                </c:pt>
                <c:pt idx="8">
                  <c:v>#N/A</c:v>
                </c:pt>
                <c:pt idx="9">
                  <c:v>0.22</c:v>
                </c:pt>
              </c:numCache>
            </c:numRef>
          </c:val>
          <c:extLst>
            <c:ext xmlns:c16="http://schemas.microsoft.com/office/drawing/2014/chart" uri="{C3380CC4-5D6E-409C-BE32-E72D297353CC}">
              <c16:uniqueId val="{00000005-3F97-4EE8-A349-99968663FC06}"/>
            </c:ext>
          </c:extLst>
        </c:ser>
        <c:ser>
          <c:idx val="6"/>
          <c:order val="6"/>
          <c:tx>
            <c:strRef>
              <c:f>データシート!$A$33</c:f>
              <c:strCache>
                <c:ptCount val="1"/>
                <c:pt idx="0">
                  <c:v>姶良市介護保険特別会計保険事業勘定</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0.34</c:v>
                </c:pt>
                <c:pt idx="2">
                  <c:v>#N/A</c:v>
                </c:pt>
                <c:pt idx="3">
                  <c:v>1.87</c:v>
                </c:pt>
                <c:pt idx="4">
                  <c:v>#N/A</c:v>
                </c:pt>
                <c:pt idx="5">
                  <c:v>2.2599999999999998</c:v>
                </c:pt>
                <c:pt idx="6">
                  <c:v>#N/A</c:v>
                </c:pt>
                <c:pt idx="7">
                  <c:v>0.98</c:v>
                </c:pt>
                <c:pt idx="8">
                  <c:v>#N/A</c:v>
                </c:pt>
                <c:pt idx="9">
                  <c:v>0.88</c:v>
                </c:pt>
              </c:numCache>
            </c:numRef>
          </c:val>
          <c:extLst>
            <c:ext xmlns:c16="http://schemas.microsoft.com/office/drawing/2014/chart" uri="{C3380CC4-5D6E-409C-BE32-E72D297353CC}">
              <c16:uniqueId val="{00000006-3F97-4EE8-A349-99968663FC06}"/>
            </c:ext>
          </c:extLst>
        </c:ser>
        <c:ser>
          <c:idx val="7"/>
          <c:order val="7"/>
          <c:tx>
            <c:strRef>
              <c:f>データシート!$A$34</c:f>
              <c:strCache>
                <c:ptCount val="1"/>
                <c:pt idx="0">
                  <c:v>姶良市下水道事業会計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1.81</c:v>
                </c:pt>
                <c:pt idx="2">
                  <c:v>#N/A</c:v>
                </c:pt>
                <c:pt idx="3">
                  <c:v>1.67</c:v>
                </c:pt>
                <c:pt idx="4">
                  <c:v>#N/A</c:v>
                </c:pt>
                <c:pt idx="5">
                  <c:v>1.7</c:v>
                </c:pt>
                <c:pt idx="6">
                  <c:v>#N/A</c:v>
                </c:pt>
                <c:pt idx="7">
                  <c:v>1.64</c:v>
                </c:pt>
                <c:pt idx="8">
                  <c:v>#N/A</c:v>
                </c:pt>
                <c:pt idx="9">
                  <c:v>1.49</c:v>
                </c:pt>
              </c:numCache>
            </c:numRef>
          </c:val>
          <c:extLst>
            <c:ext xmlns:c16="http://schemas.microsoft.com/office/drawing/2014/chart" uri="{C3380CC4-5D6E-409C-BE32-E72D297353CC}">
              <c16:uniqueId val="{00000007-3F97-4EE8-A349-99968663FC06}"/>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3.49</c:v>
                </c:pt>
                <c:pt idx="2">
                  <c:v>#N/A</c:v>
                </c:pt>
                <c:pt idx="3">
                  <c:v>7.62</c:v>
                </c:pt>
                <c:pt idx="4">
                  <c:v>#N/A</c:v>
                </c:pt>
                <c:pt idx="5">
                  <c:v>5.09</c:v>
                </c:pt>
                <c:pt idx="6">
                  <c:v>#N/A</c:v>
                </c:pt>
                <c:pt idx="7">
                  <c:v>6.74</c:v>
                </c:pt>
                <c:pt idx="8">
                  <c:v>#N/A</c:v>
                </c:pt>
                <c:pt idx="9">
                  <c:v>5.9</c:v>
                </c:pt>
              </c:numCache>
            </c:numRef>
          </c:val>
          <c:extLst>
            <c:ext xmlns:c16="http://schemas.microsoft.com/office/drawing/2014/chart" uri="{C3380CC4-5D6E-409C-BE32-E72D297353CC}">
              <c16:uniqueId val="{00000008-3F97-4EE8-A349-99968663FC06}"/>
            </c:ext>
          </c:extLst>
        </c:ser>
        <c:ser>
          <c:idx val="9"/>
          <c:order val="9"/>
          <c:tx>
            <c:strRef>
              <c:f>データシート!$A$36</c:f>
              <c:strCache>
                <c:ptCount val="1"/>
                <c:pt idx="0">
                  <c:v>姶良市水道事業会計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9.84</c:v>
                </c:pt>
                <c:pt idx="2">
                  <c:v>#N/A</c:v>
                </c:pt>
                <c:pt idx="3">
                  <c:v>9.8800000000000008</c:v>
                </c:pt>
                <c:pt idx="4">
                  <c:v>#N/A</c:v>
                </c:pt>
                <c:pt idx="5">
                  <c:v>8.93</c:v>
                </c:pt>
                <c:pt idx="6">
                  <c:v>#N/A</c:v>
                </c:pt>
                <c:pt idx="7">
                  <c:v>9.14</c:v>
                </c:pt>
                <c:pt idx="8">
                  <c:v>#N/A</c:v>
                </c:pt>
                <c:pt idx="9">
                  <c:v>9.0299999999999994</c:v>
                </c:pt>
              </c:numCache>
            </c:numRef>
          </c:val>
          <c:extLst>
            <c:ext xmlns:c16="http://schemas.microsoft.com/office/drawing/2014/chart" uri="{C3380CC4-5D6E-409C-BE32-E72D297353CC}">
              <c16:uniqueId val="{00000009-3F97-4EE8-A349-99968663FC06}"/>
            </c:ext>
          </c:extLst>
        </c:ser>
        <c:dLbls>
          <c:showLegendKey val="0"/>
          <c:showVal val="0"/>
          <c:showCatName val="0"/>
          <c:showSerName val="0"/>
          <c:showPercent val="0"/>
          <c:showBubbleSize val="0"/>
        </c:dLbls>
        <c:gapWidth val="150"/>
        <c:overlap val="100"/>
        <c:axId val="457281632"/>
        <c:axId val="457284896"/>
      </c:barChart>
      <c:catAx>
        <c:axId val="45728163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457284896"/>
        <c:crosses val="autoZero"/>
        <c:auto val="1"/>
        <c:lblAlgn val="ctr"/>
        <c:lblOffset val="100"/>
        <c:tickLblSkip val="1"/>
        <c:tickMarkSkip val="1"/>
        <c:noMultiLvlLbl val="0"/>
      </c:catAx>
      <c:valAx>
        <c:axId val="45728489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457281632"/>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2166</c:v>
                </c:pt>
                <c:pt idx="5">
                  <c:v>2098</c:v>
                </c:pt>
                <c:pt idx="8">
                  <c:v>2047</c:v>
                </c:pt>
                <c:pt idx="11">
                  <c:v>1987</c:v>
                </c:pt>
                <c:pt idx="14">
                  <c:v>1904</c:v>
                </c:pt>
              </c:numCache>
            </c:numRef>
          </c:val>
          <c:extLst>
            <c:ext xmlns:c16="http://schemas.microsoft.com/office/drawing/2014/chart" uri="{C3380CC4-5D6E-409C-BE32-E72D297353CC}">
              <c16:uniqueId val="{00000000-FE8F-4B74-9F25-8A686F4A21A6}"/>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1</c:v>
                </c:pt>
                <c:pt idx="6">
                  <c:v>0</c:v>
                </c:pt>
                <c:pt idx="9">
                  <c:v>1</c:v>
                </c:pt>
                <c:pt idx="12">
                  <c:v>1</c:v>
                </c:pt>
              </c:numCache>
            </c:numRef>
          </c:val>
          <c:extLst>
            <c:ext xmlns:c16="http://schemas.microsoft.com/office/drawing/2014/chart" uri="{C3380CC4-5D6E-409C-BE32-E72D297353CC}">
              <c16:uniqueId val="{00000001-FE8F-4B74-9F25-8A686F4A21A6}"/>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92</c:v>
                </c:pt>
                <c:pt idx="3">
                  <c:v>61</c:v>
                </c:pt>
                <c:pt idx="6">
                  <c:v>59</c:v>
                </c:pt>
                <c:pt idx="9">
                  <c:v>59</c:v>
                </c:pt>
                <c:pt idx="12">
                  <c:v>122</c:v>
                </c:pt>
              </c:numCache>
            </c:numRef>
          </c:val>
          <c:extLst>
            <c:ext xmlns:c16="http://schemas.microsoft.com/office/drawing/2014/chart" uri="{C3380CC4-5D6E-409C-BE32-E72D297353CC}">
              <c16:uniqueId val="{00000002-FE8F-4B74-9F25-8A686F4A21A6}"/>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FE8F-4B74-9F25-8A686F4A21A6}"/>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56</c:v>
                </c:pt>
                <c:pt idx="3">
                  <c:v>52</c:v>
                </c:pt>
                <c:pt idx="6">
                  <c:v>55</c:v>
                </c:pt>
                <c:pt idx="9">
                  <c:v>56</c:v>
                </c:pt>
                <c:pt idx="12">
                  <c:v>58</c:v>
                </c:pt>
              </c:numCache>
            </c:numRef>
          </c:val>
          <c:extLst>
            <c:ext xmlns:c16="http://schemas.microsoft.com/office/drawing/2014/chart" uri="{C3380CC4-5D6E-409C-BE32-E72D297353CC}">
              <c16:uniqueId val="{00000004-FE8F-4B74-9F25-8A686F4A21A6}"/>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FE8F-4B74-9F25-8A686F4A21A6}"/>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FE8F-4B74-9F25-8A686F4A21A6}"/>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3796</c:v>
                </c:pt>
                <c:pt idx="3">
                  <c:v>3678</c:v>
                </c:pt>
                <c:pt idx="6">
                  <c:v>3533</c:v>
                </c:pt>
                <c:pt idx="9">
                  <c:v>3287</c:v>
                </c:pt>
                <c:pt idx="12">
                  <c:v>3102</c:v>
                </c:pt>
              </c:numCache>
            </c:numRef>
          </c:val>
          <c:extLst>
            <c:ext xmlns:c16="http://schemas.microsoft.com/office/drawing/2014/chart" uri="{C3380CC4-5D6E-409C-BE32-E72D297353CC}">
              <c16:uniqueId val="{00000007-FE8F-4B74-9F25-8A686F4A21A6}"/>
            </c:ext>
          </c:extLst>
        </c:ser>
        <c:dLbls>
          <c:showLegendKey val="0"/>
          <c:showVal val="0"/>
          <c:showCatName val="0"/>
          <c:showSerName val="0"/>
          <c:showPercent val="0"/>
          <c:showBubbleSize val="0"/>
        </c:dLbls>
        <c:gapWidth val="100"/>
        <c:overlap val="100"/>
        <c:axId val="457283264"/>
        <c:axId val="457282176"/>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1778</c:v>
                </c:pt>
                <c:pt idx="2">
                  <c:v>#N/A</c:v>
                </c:pt>
                <c:pt idx="3">
                  <c:v>#N/A</c:v>
                </c:pt>
                <c:pt idx="4">
                  <c:v>1694</c:v>
                </c:pt>
                <c:pt idx="5">
                  <c:v>#N/A</c:v>
                </c:pt>
                <c:pt idx="6">
                  <c:v>#N/A</c:v>
                </c:pt>
                <c:pt idx="7">
                  <c:v>1600</c:v>
                </c:pt>
                <c:pt idx="8">
                  <c:v>#N/A</c:v>
                </c:pt>
                <c:pt idx="9">
                  <c:v>#N/A</c:v>
                </c:pt>
                <c:pt idx="10">
                  <c:v>1416</c:v>
                </c:pt>
                <c:pt idx="11">
                  <c:v>#N/A</c:v>
                </c:pt>
                <c:pt idx="12">
                  <c:v>#N/A</c:v>
                </c:pt>
                <c:pt idx="13">
                  <c:v>1379</c:v>
                </c:pt>
                <c:pt idx="14">
                  <c:v>#N/A</c:v>
                </c:pt>
              </c:numCache>
            </c:numRef>
          </c:val>
          <c:smooth val="0"/>
          <c:extLst>
            <c:ext xmlns:c16="http://schemas.microsoft.com/office/drawing/2014/chart" uri="{C3380CC4-5D6E-409C-BE32-E72D297353CC}">
              <c16:uniqueId val="{00000008-FE8F-4B74-9F25-8A686F4A21A6}"/>
            </c:ext>
          </c:extLst>
        </c:ser>
        <c:dLbls>
          <c:showLegendKey val="0"/>
          <c:showVal val="0"/>
          <c:showCatName val="0"/>
          <c:showSerName val="0"/>
          <c:showPercent val="0"/>
          <c:showBubbleSize val="0"/>
        </c:dLbls>
        <c:marker val="1"/>
        <c:smooth val="0"/>
        <c:axId val="457283264"/>
        <c:axId val="457282176"/>
      </c:lineChart>
      <c:catAx>
        <c:axId val="45728326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457282176"/>
        <c:crosses val="autoZero"/>
        <c:auto val="1"/>
        <c:lblAlgn val="ctr"/>
        <c:lblOffset val="100"/>
        <c:tickLblSkip val="1"/>
        <c:tickMarkSkip val="1"/>
        <c:noMultiLvlLbl val="0"/>
      </c:catAx>
      <c:valAx>
        <c:axId val="457282176"/>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45728326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19207</c:v>
                </c:pt>
                <c:pt idx="5">
                  <c:v>19448</c:v>
                </c:pt>
                <c:pt idx="8">
                  <c:v>19021</c:v>
                </c:pt>
                <c:pt idx="11">
                  <c:v>20691</c:v>
                </c:pt>
                <c:pt idx="14">
                  <c:v>19680</c:v>
                </c:pt>
              </c:numCache>
            </c:numRef>
          </c:val>
          <c:extLst>
            <c:ext xmlns:c16="http://schemas.microsoft.com/office/drawing/2014/chart" uri="{C3380CC4-5D6E-409C-BE32-E72D297353CC}">
              <c16:uniqueId val="{00000000-1F88-40A1-90F3-D84931E4A57D}"/>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2138</c:v>
                </c:pt>
                <c:pt idx="5">
                  <c:v>1993</c:v>
                </c:pt>
                <c:pt idx="8">
                  <c:v>2018</c:v>
                </c:pt>
                <c:pt idx="11">
                  <c:v>1906</c:v>
                </c:pt>
                <c:pt idx="14">
                  <c:v>1787</c:v>
                </c:pt>
              </c:numCache>
            </c:numRef>
          </c:val>
          <c:extLst>
            <c:ext xmlns:c16="http://schemas.microsoft.com/office/drawing/2014/chart" uri="{C3380CC4-5D6E-409C-BE32-E72D297353CC}">
              <c16:uniqueId val="{00000001-1F88-40A1-90F3-D84931E4A57D}"/>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4369</c:v>
                </c:pt>
                <c:pt idx="5">
                  <c:v>5881</c:v>
                </c:pt>
                <c:pt idx="8">
                  <c:v>6760</c:v>
                </c:pt>
                <c:pt idx="11">
                  <c:v>6625</c:v>
                </c:pt>
                <c:pt idx="14">
                  <c:v>6750</c:v>
                </c:pt>
              </c:numCache>
            </c:numRef>
          </c:val>
          <c:extLst>
            <c:ext xmlns:c16="http://schemas.microsoft.com/office/drawing/2014/chart" uri="{C3380CC4-5D6E-409C-BE32-E72D297353CC}">
              <c16:uniqueId val="{00000002-1F88-40A1-90F3-D84931E4A57D}"/>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1F88-40A1-90F3-D84931E4A57D}"/>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1F88-40A1-90F3-D84931E4A57D}"/>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1F88-40A1-90F3-D84931E4A57D}"/>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3612</c:v>
                </c:pt>
                <c:pt idx="3">
                  <c:v>3989</c:v>
                </c:pt>
                <c:pt idx="6">
                  <c:v>3962</c:v>
                </c:pt>
                <c:pt idx="9">
                  <c:v>3788</c:v>
                </c:pt>
                <c:pt idx="12">
                  <c:v>3866</c:v>
                </c:pt>
              </c:numCache>
            </c:numRef>
          </c:val>
          <c:extLst>
            <c:ext xmlns:c16="http://schemas.microsoft.com/office/drawing/2014/chart" uri="{C3380CC4-5D6E-409C-BE32-E72D297353CC}">
              <c16:uniqueId val="{00000006-1F88-40A1-90F3-D84931E4A57D}"/>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7-1F88-40A1-90F3-D84931E4A57D}"/>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690</c:v>
                </c:pt>
                <c:pt idx="3">
                  <c:v>574</c:v>
                </c:pt>
                <c:pt idx="6">
                  <c:v>511</c:v>
                </c:pt>
                <c:pt idx="9">
                  <c:v>483</c:v>
                </c:pt>
                <c:pt idx="12">
                  <c:v>447</c:v>
                </c:pt>
              </c:numCache>
            </c:numRef>
          </c:val>
          <c:extLst>
            <c:ext xmlns:c16="http://schemas.microsoft.com/office/drawing/2014/chart" uri="{C3380CC4-5D6E-409C-BE32-E72D297353CC}">
              <c16:uniqueId val="{00000008-1F88-40A1-90F3-D84931E4A57D}"/>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641</c:v>
                </c:pt>
                <c:pt idx="3">
                  <c:v>580</c:v>
                </c:pt>
                <c:pt idx="6">
                  <c:v>521</c:v>
                </c:pt>
                <c:pt idx="9">
                  <c:v>462</c:v>
                </c:pt>
                <c:pt idx="12">
                  <c:v>801</c:v>
                </c:pt>
              </c:numCache>
            </c:numRef>
          </c:val>
          <c:extLst>
            <c:ext xmlns:c16="http://schemas.microsoft.com/office/drawing/2014/chart" uri="{C3380CC4-5D6E-409C-BE32-E72D297353CC}">
              <c16:uniqueId val="{00000009-1F88-40A1-90F3-D84931E4A57D}"/>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30639</c:v>
                </c:pt>
                <c:pt idx="3">
                  <c:v>31271</c:v>
                </c:pt>
                <c:pt idx="6">
                  <c:v>30456</c:v>
                </c:pt>
                <c:pt idx="9">
                  <c:v>32147</c:v>
                </c:pt>
                <c:pt idx="12">
                  <c:v>32364</c:v>
                </c:pt>
              </c:numCache>
            </c:numRef>
          </c:val>
          <c:extLst>
            <c:ext xmlns:c16="http://schemas.microsoft.com/office/drawing/2014/chart" uri="{C3380CC4-5D6E-409C-BE32-E72D297353CC}">
              <c16:uniqueId val="{0000000A-1F88-40A1-90F3-D84931E4A57D}"/>
            </c:ext>
          </c:extLst>
        </c:ser>
        <c:dLbls>
          <c:showLegendKey val="0"/>
          <c:showVal val="0"/>
          <c:showCatName val="0"/>
          <c:showSerName val="0"/>
          <c:showPercent val="0"/>
          <c:showBubbleSize val="0"/>
        </c:dLbls>
        <c:gapWidth val="100"/>
        <c:overlap val="100"/>
        <c:axId val="457287616"/>
        <c:axId val="457283808"/>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9869</c:v>
                </c:pt>
                <c:pt idx="2">
                  <c:v>#N/A</c:v>
                </c:pt>
                <c:pt idx="3">
                  <c:v>#N/A</c:v>
                </c:pt>
                <c:pt idx="4">
                  <c:v>9093</c:v>
                </c:pt>
                <c:pt idx="5">
                  <c:v>#N/A</c:v>
                </c:pt>
                <c:pt idx="6">
                  <c:v>#N/A</c:v>
                </c:pt>
                <c:pt idx="7">
                  <c:v>7650</c:v>
                </c:pt>
                <c:pt idx="8">
                  <c:v>#N/A</c:v>
                </c:pt>
                <c:pt idx="9">
                  <c:v>#N/A</c:v>
                </c:pt>
                <c:pt idx="10">
                  <c:v>7658</c:v>
                </c:pt>
                <c:pt idx="11">
                  <c:v>#N/A</c:v>
                </c:pt>
                <c:pt idx="12">
                  <c:v>#N/A</c:v>
                </c:pt>
                <c:pt idx="13">
                  <c:v>9261</c:v>
                </c:pt>
                <c:pt idx="14">
                  <c:v>#N/A</c:v>
                </c:pt>
              </c:numCache>
            </c:numRef>
          </c:val>
          <c:smooth val="0"/>
          <c:extLst>
            <c:ext xmlns:c16="http://schemas.microsoft.com/office/drawing/2014/chart" uri="{C3380CC4-5D6E-409C-BE32-E72D297353CC}">
              <c16:uniqueId val="{0000000B-1F88-40A1-90F3-D84931E4A57D}"/>
            </c:ext>
          </c:extLst>
        </c:ser>
        <c:dLbls>
          <c:showLegendKey val="0"/>
          <c:showVal val="0"/>
          <c:showCatName val="0"/>
          <c:showSerName val="0"/>
          <c:showPercent val="0"/>
          <c:showBubbleSize val="0"/>
        </c:dLbls>
        <c:marker val="1"/>
        <c:smooth val="0"/>
        <c:axId val="457287616"/>
        <c:axId val="457283808"/>
      </c:lineChart>
      <c:catAx>
        <c:axId val="4572876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457283808"/>
        <c:crosses val="autoZero"/>
        <c:auto val="1"/>
        <c:lblAlgn val="ctr"/>
        <c:lblOffset val="100"/>
        <c:tickLblSkip val="1"/>
        <c:tickMarkSkip val="1"/>
        <c:noMultiLvlLbl val="0"/>
      </c:catAx>
      <c:valAx>
        <c:axId val="45728380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45728761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2523</c:v>
                </c:pt>
                <c:pt idx="1">
                  <c:v>2705</c:v>
                </c:pt>
                <c:pt idx="2">
                  <c:v>3046</c:v>
                </c:pt>
              </c:numCache>
            </c:numRef>
          </c:val>
          <c:extLst>
            <c:ext xmlns:c16="http://schemas.microsoft.com/office/drawing/2014/chart" uri="{C3380CC4-5D6E-409C-BE32-E72D297353CC}">
              <c16:uniqueId val="{00000000-FBCC-41EB-BDBC-9F8A7BBB1B2F}"/>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395</c:v>
                </c:pt>
                <c:pt idx="1">
                  <c:v>404</c:v>
                </c:pt>
                <c:pt idx="2">
                  <c:v>466</c:v>
                </c:pt>
              </c:numCache>
            </c:numRef>
          </c:val>
          <c:extLst>
            <c:ext xmlns:c16="http://schemas.microsoft.com/office/drawing/2014/chart" uri="{C3380CC4-5D6E-409C-BE32-E72D297353CC}">
              <c16:uniqueId val="{00000001-FBCC-41EB-BDBC-9F8A7BBB1B2F}"/>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2368</c:v>
                </c:pt>
                <c:pt idx="1">
                  <c:v>2023</c:v>
                </c:pt>
                <c:pt idx="2">
                  <c:v>1819</c:v>
                </c:pt>
              </c:numCache>
            </c:numRef>
          </c:val>
          <c:extLst>
            <c:ext xmlns:c16="http://schemas.microsoft.com/office/drawing/2014/chart" uri="{C3380CC4-5D6E-409C-BE32-E72D297353CC}">
              <c16:uniqueId val="{00000002-FBCC-41EB-BDBC-9F8A7BBB1B2F}"/>
            </c:ext>
          </c:extLst>
        </c:ser>
        <c:dLbls>
          <c:showLegendKey val="0"/>
          <c:showVal val="0"/>
          <c:showCatName val="0"/>
          <c:showSerName val="0"/>
          <c:showPercent val="0"/>
          <c:showBubbleSize val="0"/>
        </c:dLbls>
        <c:gapWidth val="120"/>
        <c:overlap val="100"/>
        <c:axId val="457284352"/>
        <c:axId val="261759168"/>
      </c:barChart>
      <c:catAx>
        <c:axId val="45728435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261759168"/>
        <c:crosses val="autoZero"/>
        <c:auto val="1"/>
        <c:lblAlgn val="ctr"/>
        <c:lblOffset val="100"/>
        <c:tickLblSkip val="1"/>
        <c:tickMarkSkip val="1"/>
        <c:noMultiLvlLbl val="0"/>
      </c:catAx>
      <c:valAx>
        <c:axId val="261759168"/>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457284352"/>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{B4514A5B-7F18-4A09-A06A-3CF0AA5BD252}</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EC75-4BB5-B4CA-79AF210CF3B1}"/>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{2252FC75-46A9-490B-9610-ABB67D8B1048}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EC75-4BB5-B4CA-79AF210CF3B1}"/>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{280B5052-4D59-480C-A590-A292FFDE5B7E}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EC75-4BB5-B4CA-79AF210CF3B1}"/>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{138A0A49-B770-4531-9006-3F32AF2811A6}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EC75-4BB5-B4CA-79AF210CF3B1}"/>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{45198B09-84B6-4E3C-A0B8-13F139BF8E90}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EC75-4BB5-B4CA-79AF210CF3B1}"/>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{34EB6546-55E0-4350-91C3-82E19E35DE93}</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EC75-4BB5-B4CA-79AF210CF3B1}"/>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{9B565B9C-B2BB-4F43-ADDE-CAA0036B30AD}</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EC75-4BB5-B4CA-79AF210CF3B1}"/>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{0EA0FAE3-8105-4C7D-8783-03017B684156}</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EC75-4BB5-B4CA-79AF210CF3B1}"/>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{733D38C3-8E0B-4783-88EB-06C6A6FD8706}</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EC75-4BB5-B4CA-79AF210CF3B1}"/>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62.1</c:v>
                </c:pt>
                <c:pt idx="8">
                  <c:v>63.7</c:v>
                </c:pt>
                <c:pt idx="16">
                  <c:v>65.400000000000006</c:v>
                </c:pt>
                <c:pt idx="24">
                  <c:v>65.7</c:v>
                </c:pt>
                <c:pt idx="32">
                  <c:v>64.400000000000006</c:v>
                </c:pt>
              </c:numCache>
            </c:numRef>
          </c:xVal>
          <c:yVal>
            <c:numRef>
              <c:f>公会計指標分析・財政指標組合せ分析表!$BP$51:$DC$51</c:f>
              <c:numCache>
                <c:formatCode>#,##0.0;"▲ "#,##0.0</c:formatCode>
                <c:ptCount val="40"/>
                <c:pt idx="0">
                  <c:v>63.1</c:v>
                </c:pt>
                <c:pt idx="8">
                  <c:v>54.4</c:v>
                </c:pt>
                <c:pt idx="16">
                  <c:v>47</c:v>
                </c:pt>
                <c:pt idx="24">
                  <c:v>45.7</c:v>
                </c:pt>
                <c:pt idx="32">
                  <c:v>52.6</c:v>
                </c:pt>
              </c:numCache>
            </c:numRef>
          </c:yVal>
          <c:smooth val="0"/>
          <c:extLst>
            <c:ext xmlns:c16="http://schemas.microsoft.com/office/drawing/2014/chart" uri="{C3380CC4-5D6E-409C-BE32-E72D297353CC}">
              <c16:uniqueId val="{00000009-EC75-4BB5-B4CA-79AF210CF3B1}"/>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{18A4CA9F-76F3-4E9C-AF95-B231813117D8}</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EC75-4BB5-B4CA-79AF210CF3B1}"/>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{4BEC8DDC-0ABB-4515-BE2E-BAF61BAB1286}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EC75-4BB5-B4CA-79AF210CF3B1}"/>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{54F8E681-D7B2-4684-847B-34311EDFD09A}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EC75-4BB5-B4CA-79AF210CF3B1}"/>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{BB14C8EC-DEE4-419B-B9B1-DE5A81AA21DA}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EC75-4BB5-B4CA-79AF210CF3B1}"/>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{A0AA2F97-4220-4C1E-B069-AE314AC3FE02}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EC75-4BB5-B4CA-79AF210CF3B1}"/>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{01517469-A2A5-408B-A199-879351A5CCB9}</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EC75-4BB5-B4CA-79AF210CF3B1}"/>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{0A05AB41-3F5B-4416-A5D5-064B0B8A0C72}</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EC75-4BB5-B4CA-79AF210CF3B1}"/>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{6619328D-37E5-4B4A-B90B-222F667F9251}</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EC75-4BB5-B4CA-79AF210CF3B1}"/>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{481C0336-854A-44F2-B3A6-F10C98CF53F2}</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EC75-4BB5-B4CA-79AF210CF3B1}"/>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63</c:v>
                </c:pt>
                <c:pt idx="8">
                  <c:v>63.7</c:v>
                </c:pt>
                <c:pt idx="16">
                  <c:v>64.2</c:v>
                </c:pt>
                <c:pt idx="24">
                  <c:v>65</c:v>
                </c:pt>
                <c:pt idx="32">
                  <c:v>66.099999999999994</c:v>
                </c:pt>
              </c:numCache>
            </c:numRef>
          </c:xVal>
          <c:yVal>
            <c:numRef>
              <c:f>公会計指標分析・財政指標組合せ分析表!$BP$55:$DC$55</c:f>
              <c:numCache>
                <c:formatCode>#,##0.0;"▲ "#,##0.0</c:formatCode>
                <c:ptCount val="40"/>
                <c:pt idx="0">
                  <c:v>20.399999999999999</c:v>
                </c:pt>
                <c:pt idx="8">
                  <c:v>11.2</c:v>
                </c:pt>
                <c:pt idx="16">
                  <c:v>4.5999999999999996</c:v>
                </c:pt>
                <c:pt idx="24">
                  <c:v>4.2</c:v>
                </c:pt>
                <c:pt idx="32">
                  <c:v>3.6</c:v>
                </c:pt>
              </c:numCache>
            </c:numRef>
          </c:yVal>
          <c:smooth val="0"/>
          <c:extLst>
            <c:ext xmlns:c16="http://schemas.microsoft.com/office/drawing/2014/chart" uri="{C3380CC4-5D6E-409C-BE32-E72D297353CC}">
              <c16:uniqueId val="{00000013-EC75-4BB5-B4CA-79AF210CF3B1}"/>
            </c:ext>
          </c:extLst>
        </c:ser>
        <c:dLbls>
          <c:showLegendKey val="0"/>
          <c:showVal val="1"/>
          <c:showCatName val="0"/>
          <c:showSerName val="0"/>
          <c:showPercent val="0"/>
          <c:showBubbleSize val="0"/>
        </c:dLbls>
        <c:axId val="261758624"/>
        <c:axId val="261755360"/>
      </c:scatterChart>
      <c:valAx>
        <c:axId val="261758624"/>
        <c:scaling>
          <c:orientation val="maxMin"/>
          <c:max val="67"/>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261755360"/>
        <c:crosses val="autoZero"/>
        <c:crossBetween val="midCat"/>
      </c:valAx>
      <c:valAx>
        <c:axId val="261755360"/>
        <c:scaling>
          <c:orientation val="maxMin"/>
          <c:max val="8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261758624"/>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{A1FBBD41-EC75-49BF-8ED4-4D1D2F868D84}</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36EB-4DF7-BB5E-FC6C3BDA452F}"/>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{2FD954B4-4EDB-4230-9EE6-109FB4729E0C}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36EB-4DF7-BB5E-FC6C3BDA452F}"/>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{59D0B00B-55F7-4747-AB2D-AD123957E334}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36EB-4DF7-BB5E-FC6C3BDA452F}"/>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{1F889D84-E4AD-4D3B-B86F-25DD39BAFE2F}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36EB-4DF7-BB5E-FC6C3BDA452F}"/>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{C78A2651-BBE4-4E01-A519-874F057D3CC4}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36EB-4DF7-BB5E-FC6C3BDA452F}"/>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{E38FAF94-B221-4B41-8412-B9215D1184FF}</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36EB-4DF7-BB5E-FC6C3BDA452F}"/>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{03729EB5-0D12-483E-A8EA-328DA7068FA3}</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36EB-4DF7-BB5E-FC6C3BDA452F}"/>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{729779A3-FE16-4AE7-A0EA-33CE9C785675}</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36EB-4DF7-BB5E-FC6C3BDA452F}"/>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{1228AF2C-BEE9-4A93-A392-696945C1BD5B}</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36EB-4DF7-BB5E-FC6C3BDA452F}"/>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11.3</c:v>
                </c:pt>
                <c:pt idx="8">
                  <c:v>11.2</c:v>
                </c:pt>
                <c:pt idx="16">
                  <c:v>10.4</c:v>
                </c:pt>
                <c:pt idx="24">
                  <c:v>9.4</c:v>
                </c:pt>
                <c:pt idx="32">
                  <c:v>8.6999999999999993</c:v>
                </c:pt>
              </c:numCache>
            </c:numRef>
          </c:xVal>
          <c:yVal>
            <c:numRef>
              <c:f>公会計指標分析・財政指標組合せ分析表!$BP$73:$DC$73</c:f>
              <c:numCache>
                <c:formatCode>#,##0.0;"▲ "#,##0.0</c:formatCode>
                <c:ptCount val="40"/>
                <c:pt idx="0">
                  <c:v>63.1</c:v>
                </c:pt>
                <c:pt idx="8">
                  <c:v>54.4</c:v>
                </c:pt>
                <c:pt idx="16">
                  <c:v>47</c:v>
                </c:pt>
                <c:pt idx="24">
                  <c:v>45.7</c:v>
                </c:pt>
                <c:pt idx="32">
                  <c:v>52.6</c:v>
                </c:pt>
              </c:numCache>
            </c:numRef>
          </c:yVal>
          <c:smooth val="0"/>
          <c:extLst>
            <c:ext xmlns:c16="http://schemas.microsoft.com/office/drawing/2014/chart" uri="{C3380CC4-5D6E-409C-BE32-E72D297353CC}">
              <c16:uniqueId val="{00000009-36EB-4DF7-BB5E-FC6C3BDA452F}"/>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{0DB55424-33B8-4B0C-BB3E-F0DCDD4BE50B}</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36EB-4DF7-BB5E-FC6C3BDA452F}"/>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{DFC283F7-D7DC-49FA-B9CA-B75E04CA9312}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36EB-4DF7-BB5E-FC6C3BDA452F}"/>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{C33A326F-8FF5-47D2-9CDA-97347C56A289}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36EB-4DF7-BB5E-FC6C3BDA452F}"/>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{DB972998-012A-4285-AABA-B06EC64487EB}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36EB-4DF7-BB5E-FC6C3BDA452F}"/>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{52316CD3-2C82-438F-9F29-B2A6C6D838BD}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36EB-4DF7-BB5E-FC6C3BDA452F}"/>
                </c:ext>
              </c:extLst>
            </c:dLbl>
            <c:dLbl>
              <c:idx val="8"/>
              <c:layout>
                <c:manualLayout>
                  <c:x val="0"/>
                  <c:y val="5.9264049011340733E-3"/>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{13650F48-ABE2-47A4-BC72-EBAA6458C3F5}</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36EB-4DF7-BB5E-FC6C3BDA452F}"/>
                </c:ext>
              </c:extLst>
            </c:dLbl>
            <c:dLbl>
              <c:idx val="16"/>
              <c:layout>
                <c:manualLayout>
                  <c:x val="0"/>
                  <c:y val="3.1413302354191056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{5395C246-569B-4327-8283-DF28A17DC457}</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36EB-4DF7-BB5E-FC6C3BDA452F}"/>
                </c:ext>
              </c:extLst>
            </c:dLbl>
            <c:dLbl>
              <c:idx val="24"/>
              <c:layout>
                <c:manualLayout>
                  <c:x val="0"/>
                  <c:y val="-4.0187491394999816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{33F64812-ACE2-4871-9C11-BE532969E259}</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36EB-4DF7-BB5E-FC6C3BDA452F}"/>
                </c:ext>
              </c:extLst>
            </c:dLbl>
            <c:dLbl>
              <c:idx val="32"/>
              <c:layout>
                <c:manualLayout>
                  <c:x val="0"/>
                  <c:y val="2.8481266272440643E-3"/>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{53C56AB8-B71D-4FC4-AA8B-BAE1AC6B0A0E}</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36EB-4DF7-BB5E-FC6C3BDA452F}"/>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6.2</c:v>
                </c:pt>
                <c:pt idx="8">
                  <c:v>5.7</c:v>
                </c:pt>
                <c:pt idx="16">
                  <c:v>5.8</c:v>
                </c:pt>
                <c:pt idx="24">
                  <c:v>5.8</c:v>
                </c:pt>
                <c:pt idx="32">
                  <c:v>5.7</c:v>
                </c:pt>
              </c:numCache>
            </c:numRef>
          </c:xVal>
          <c:yVal>
            <c:numRef>
              <c:f>公会計指標分析・財政指標組合せ分析表!$BP$77:$DC$77</c:f>
              <c:numCache>
                <c:formatCode>#,##0.0;"▲ "#,##0.0</c:formatCode>
                <c:ptCount val="40"/>
                <c:pt idx="0">
                  <c:v>20.399999999999999</c:v>
                </c:pt>
                <c:pt idx="8">
                  <c:v>11.2</c:v>
                </c:pt>
                <c:pt idx="16">
                  <c:v>4.5999999999999996</c:v>
                </c:pt>
                <c:pt idx="24">
                  <c:v>4.2</c:v>
                </c:pt>
                <c:pt idx="32">
                  <c:v>3.6</c:v>
                </c:pt>
              </c:numCache>
            </c:numRef>
          </c:yVal>
          <c:smooth val="0"/>
          <c:extLst>
            <c:ext xmlns:c16="http://schemas.microsoft.com/office/drawing/2014/chart" uri="{C3380CC4-5D6E-409C-BE32-E72D297353CC}">
              <c16:uniqueId val="{00000013-36EB-4DF7-BB5E-FC6C3BDA452F}"/>
            </c:ext>
          </c:extLst>
        </c:ser>
        <c:dLbls>
          <c:showLegendKey val="0"/>
          <c:showVal val="1"/>
          <c:showCatName val="0"/>
          <c:showSerName val="0"/>
          <c:showPercent val="0"/>
          <c:showBubbleSize val="0"/>
        </c:dLbls>
        <c:axId val="261759712"/>
        <c:axId val="261760256"/>
      </c:scatterChart>
      <c:valAx>
        <c:axId val="261759712"/>
        <c:scaling>
          <c:orientation val="maxMin"/>
          <c:max val="12"/>
          <c:min val="5"/>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261760256"/>
        <c:crosses val="autoZero"/>
        <c:crossBetween val="midCat"/>
      </c:valAx>
      <c:valAx>
        <c:axId val="261760256"/>
        <c:scaling>
          <c:orientation val="maxMin"/>
          <c:max val="8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261759712"/>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鹿児島県姶良市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78,123
77,450
231.25
39,386,680
38,107,724
1,133,208
19,179,245
32,363,761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8.7
52.6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[0.51]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前年とほぼ同水準となったが、依然として地方交付税等の依存財源の比率が高く、自主財源に乏しいため、類似団体平均値を下回っている。</a:t>
          </a:r>
          <a:endParaRPr lang="ja-JP" altLang="ja-JP" sz="1400">
            <a:effectLst/>
          </a:endParaRPr>
        </a:p>
        <a:p>
          <a:r>
            <a:rPr kumimoji="1" lang="ja-JP" altLang="ja-JP" sz="1100">
              <a:solidFill>
                <a:schemeClr val="dk1"/>
              </a:solidFill>
              <a:effectLst/>
              <a:latin typeface="+mn-lt"/>
              <a:ea typeface="+mn-ea"/>
              <a:cs typeface="+mn-cs"/>
            </a:rPr>
            <a:t>　企業振興施策による法人税等の歳入確保や市税等の滞納整理を行うとともに、事務事業の見直しを行い、廃止・縮小による歳出削減に努め、財政基盤の強化を図る。</a:t>
          </a:r>
          <a:endParaRPr lang="ja-JP" altLang="ja-JP" sz="1400">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129117</xdr:rowOff>
    </xdr:from>
    <xdr:to>
      <xdr:col>23</xdr:col>
      <xdr:colOff>133350</xdr:colOff>
      <xdr:row>45</xdr:row>
      <xdr:rowOff>154517</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301317"/>
          <a:ext cx="0" cy="15684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126594</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8418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154517</xdr:rowOff>
    </xdr:from>
    <xdr:to>
      <xdr:col>24</xdr:col>
      <xdr:colOff>12700</xdr:colOff>
      <xdr:row>45</xdr:row>
      <xdr:rowOff>154517</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869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44044</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044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129117</xdr:rowOff>
    </xdr:from>
    <xdr:to>
      <xdr:col>24</xdr:col>
      <xdr:colOff>12700</xdr:colOff>
      <xdr:row>36</xdr:row>
      <xdr:rowOff>129117</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301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24342</xdr:rowOff>
    </xdr:from>
    <xdr:to>
      <xdr:col>23</xdr:col>
      <xdr:colOff>133350</xdr:colOff>
      <xdr:row>44</xdr:row>
      <xdr:rowOff>44450</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flipV="1">
          <a:off x="4114800" y="7568142"/>
          <a:ext cx="8382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122360</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69803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105833</xdr:rowOff>
    </xdr:from>
    <xdr:to>
      <xdr:col>23</xdr:col>
      <xdr:colOff>184150</xdr:colOff>
      <xdr:row>42</xdr:row>
      <xdr:rowOff>35983</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24342</xdr:rowOff>
    </xdr:from>
    <xdr:to>
      <xdr:col>19</xdr:col>
      <xdr:colOff>133350</xdr:colOff>
      <xdr:row>44</xdr:row>
      <xdr:rowOff>44450</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568142"/>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105833</xdr:rowOff>
    </xdr:from>
    <xdr:to>
      <xdr:col>19</xdr:col>
      <xdr:colOff>184150</xdr:colOff>
      <xdr:row>42</xdr:row>
      <xdr:rowOff>35983</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46160</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69041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24342</xdr:rowOff>
    </xdr:from>
    <xdr:to>
      <xdr:col>15</xdr:col>
      <xdr:colOff>82550</xdr:colOff>
      <xdr:row>44</xdr:row>
      <xdr:rowOff>24342</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56814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85725</xdr:rowOff>
    </xdr:from>
    <xdr:to>
      <xdr:col>15</xdr:col>
      <xdr:colOff>133350</xdr:colOff>
      <xdr:row>42</xdr:row>
      <xdr:rowOff>15875</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11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26052</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68840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24342</xdr:rowOff>
    </xdr:from>
    <xdr:to>
      <xdr:col>11</xdr:col>
      <xdr:colOff>31750</xdr:colOff>
      <xdr:row>44</xdr:row>
      <xdr:rowOff>24342</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56814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65617</xdr:rowOff>
    </xdr:from>
    <xdr:to>
      <xdr:col>11</xdr:col>
      <xdr:colOff>82550</xdr:colOff>
      <xdr:row>41</xdr:row>
      <xdr:rowOff>167217</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5944</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6863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65617</xdr:rowOff>
    </xdr:from>
    <xdr:to>
      <xdr:col>7</xdr:col>
      <xdr:colOff>31750</xdr:colOff>
      <xdr:row>41</xdr:row>
      <xdr:rowOff>167217</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5944</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6863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144992</xdr:rowOff>
    </xdr:from>
    <xdr:to>
      <xdr:col>23</xdr:col>
      <xdr:colOff>184150</xdr:colOff>
      <xdr:row>44</xdr:row>
      <xdr:rowOff>75142</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517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117069</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74894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165100</xdr:rowOff>
    </xdr:from>
    <xdr:to>
      <xdr:col>19</xdr:col>
      <xdr:colOff>184150</xdr:colOff>
      <xdr:row>44</xdr:row>
      <xdr:rowOff>95250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53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80027</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76238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144992</xdr:rowOff>
    </xdr:from>
    <xdr:to>
      <xdr:col>15</xdr:col>
      <xdr:colOff>133350</xdr:colOff>
      <xdr:row>44</xdr:row>
      <xdr:rowOff>75142</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517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59919</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76037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144992</xdr:rowOff>
    </xdr:from>
    <xdr:to>
      <xdr:col>11</xdr:col>
      <xdr:colOff>82550</xdr:colOff>
      <xdr:row>44</xdr:row>
      <xdr:rowOff>75142</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517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59919</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76037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144992</xdr:rowOff>
    </xdr:from>
    <xdr:to>
      <xdr:col>7</xdr:col>
      <xdr:colOff>31750</xdr:colOff>
      <xdr:row>44</xdr:row>
      <xdr:rowOff>75142</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7517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59919</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76037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[91.1%]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　前年度比</a:t>
          </a:r>
          <a:r>
            <a:rPr kumimoji="1" lang="en-US" altLang="ja-JP" sz="1100">
              <a:solidFill>
                <a:schemeClr val="dk1"/>
              </a:solidFill>
              <a:effectLst/>
              <a:latin typeface="+mn-lt"/>
              <a:ea typeface="+mn-ea"/>
              <a:cs typeface="+mn-cs"/>
            </a:rPr>
            <a:t>0.6</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となって</a:t>
          </a:r>
          <a:r>
            <a:rPr kumimoji="1" lang="ja-JP" altLang="en-US" sz="1100">
              <a:solidFill>
                <a:schemeClr val="dk1"/>
              </a:solidFill>
              <a:effectLst/>
              <a:latin typeface="+mn-lt"/>
              <a:ea typeface="+mn-ea"/>
              <a:cs typeface="+mn-cs"/>
            </a:rPr>
            <a:t>おり</a:t>
          </a:r>
          <a:r>
            <a:rPr kumimoji="1" lang="ja-JP" altLang="ja-JP" sz="1100">
              <a:solidFill>
                <a:schemeClr val="dk1"/>
              </a:solidFill>
              <a:effectLst/>
              <a:latin typeface="+mn-lt"/>
              <a:ea typeface="+mn-ea"/>
              <a:cs typeface="+mn-cs"/>
            </a:rPr>
            <a:t>、県平均値</a:t>
          </a:r>
          <a:r>
            <a:rPr kumimoji="1" lang="ja-JP" altLang="en-US" sz="1100">
              <a:solidFill>
                <a:schemeClr val="dk1"/>
              </a:solidFill>
              <a:effectLst/>
              <a:latin typeface="+mn-lt"/>
              <a:ea typeface="+mn-ea"/>
              <a:cs typeface="+mn-cs"/>
            </a:rPr>
            <a:t>は上回っているものの、</a:t>
          </a:r>
          <a:r>
            <a:rPr kumimoji="1" lang="ja-JP" altLang="ja-JP" sz="1100">
              <a:solidFill>
                <a:schemeClr val="dk1"/>
              </a:solidFill>
              <a:effectLst/>
              <a:latin typeface="+mn-lt"/>
              <a:ea typeface="+mn-ea"/>
              <a:cs typeface="+mn-cs"/>
            </a:rPr>
            <a:t>全国平均値よりは下回っている。</a:t>
          </a:r>
          <a:r>
            <a:rPr kumimoji="1" lang="ja-JP" altLang="en-US" sz="1100">
              <a:solidFill>
                <a:schemeClr val="dk1"/>
              </a:solidFill>
              <a:effectLst/>
              <a:latin typeface="+mn-lt"/>
              <a:ea typeface="+mn-ea"/>
              <a:cs typeface="+mn-cs"/>
            </a:rPr>
            <a:t>前年度比増の要因としては、定額減税の実施による税収の減が主なものとして挙げられる。</a:t>
          </a:r>
          <a:endParaRPr lang="ja-JP" altLang="ja-JP">
            <a:effectLst/>
          </a:endParaRPr>
        </a:p>
        <a:p>
          <a:pPr eaLnBrk="1" fontAlgn="auto" latinLnBrk="0" hangingPunct="1"/>
          <a:r>
            <a:rPr kumimoji="1" lang="ja-JP" altLang="ja-JP" sz="1100">
              <a:solidFill>
                <a:schemeClr val="dk1"/>
              </a:solidFill>
              <a:effectLst/>
              <a:latin typeface="+mn-lt"/>
              <a:ea typeface="+mn-ea"/>
              <a:cs typeface="+mn-cs"/>
            </a:rPr>
            <a:t>　</a:t>
          </a:r>
          <a:r>
            <a:rPr lang="ja-JP" altLang="ja-JP" sz="1100">
              <a:solidFill>
                <a:schemeClr val="dk1"/>
              </a:solidFill>
              <a:effectLst/>
              <a:latin typeface="+mn-lt"/>
              <a:ea typeface="+mn-ea"/>
              <a:cs typeface="+mn-cs"/>
            </a:rPr>
            <a:t>今後も引き続き</a:t>
          </a:r>
          <a:r>
            <a:rPr kumimoji="1" lang="ja-JP" altLang="ja-JP" sz="1100">
              <a:solidFill>
                <a:schemeClr val="dk1"/>
              </a:solidFill>
              <a:effectLst/>
              <a:latin typeface="+mn-lt"/>
              <a:ea typeface="+mn-ea"/>
              <a:cs typeface="+mn-cs"/>
            </a:rPr>
            <a:t>扶助費の適正支給による抑制、職員採用人数の削減、普通建設事業費の削減及び地方債発行額の抑制による公債費の縮減など歳出削減や財源確保に努める。</a:t>
          </a:r>
          <a:endParaRPr lang="ja-JP" altLang="ja-JP">
            <a:effectLst/>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00000000-0008-0000-0300-00007A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148590</xdr:rowOff>
    </xdr:from>
    <xdr:to>
      <xdr:col>23</xdr:col>
      <xdr:colOff>133350</xdr:colOff>
      <xdr:row>67</xdr:row>
      <xdr:rowOff>19685</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flipV="1">
          <a:off x="4953000" y="10264140"/>
          <a:ext cx="0" cy="12426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163212</xdr:rowOff>
    </xdr:from>
    <xdr:ext cx="762000" cy="259045"/>
    <xdr:sp macro="" textlink="">
      <xdr:nvSpPr>
        <xdr:cNvPr id="124" name="財政構造の弾力性最小値テキスト">
          <a:extLst>
            <a:ext uri="{FF2B5EF4-FFF2-40B4-BE49-F238E27FC236}">
              <a16:creationId xmlns:a16="http://schemas.microsoft.com/office/drawing/2014/main" id="{00000000-0008-0000-0300-00007C000000}"/>
            </a:ext>
          </a:extLst>
        </xdr:cNvPr>
        <xdr:cNvSpPr txBox="1"/>
      </xdr:nvSpPr>
      <xdr:spPr>
        <a:xfrm>
          <a:off x="5041900" y="114789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19685</xdr:rowOff>
    </xdr:from>
    <xdr:to>
      <xdr:col>24</xdr:col>
      <xdr:colOff>12700</xdr:colOff>
      <xdr:row>67</xdr:row>
      <xdr:rowOff>19685</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864100" y="11506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63517</xdr:rowOff>
    </xdr:from>
    <xdr:ext cx="762000" cy="259045"/>
    <xdr:sp macro="" textlink="">
      <xdr:nvSpPr>
        <xdr:cNvPr id="126" name="財政構造の弾力性最大値テキスト">
          <a:extLst>
            <a:ext uri="{FF2B5EF4-FFF2-40B4-BE49-F238E27FC236}">
              <a16:creationId xmlns:a16="http://schemas.microsoft.com/office/drawing/2014/main" id="{00000000-0008-0000-0300-00007E000000}"/>
            </a:ext>
          </a:extLst>
        </xdr:cNvPr>
        <xdr:cNvSpPr txBox="1"/>
      </xdr:nvSpPr>
      <xdr:spPr>
        <a:xfrm>
          <a:off x="5041900" y="1000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148590</xdr:rowOff>
    </xdr:from>
    <xdr:to>
      <xdr:col>24</xdr:col>
      <xdr:colOff>12700</xdr:colOff>
      <xdr:row>59</xdr:row>
      <xdr:rowOff>148590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0264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23813</xdr:rowOff>
    </xdr:from>
    <xdr:to>
      <xdr:col>23</xdr:col>
      <xdr:colOff>133350</xdr:colOff>
      <xdr:row>63</xdr:row>
      <xdr:rowOff>60007</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114800" y="10825163"/>
          <a:ext cx="838200" cy="3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162259</xdr:rowOff>
    </xdr:from>
    <xdr:ext cx="762000" cy="259045"/>
    <xdr:sp macro="" textlink="">
      <xdr:nvSpPr>
        <xdr:cNvPr id="129" name="財政構造の弾力性平均値テキスト">
          <a:extLst>
            <a:ext uri="{FF2B5EF4-FFF2-40B4-BE49-F238E27FC236}">
              <a16:creationId xmlns:a16="http://schemas.microsoft.com/office/drawing/2014/main" id="{00000000-0008-0000-0300-000081000000}"/>
            </a:ext>
          </a:extLst>
        </xdr:cNvPr>
        <xdr:cNvSpPr txBox="1"/>
      </xdr:nvSpPr>
      <xdr:spPr>
        <a:xfrm>
          <a:off x="5041900" y="109636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18732</xdr:rowOff>
    </xdr:from>
    <xdr:to>
      <xdr:col>23</xdr:col>
      <xdr:colOff>184150</xdr:colOff>
      <xdr:row>64</xdr:row>
      <xdr:rowOff>120332</xdr:rowOff>
    </xdr:to>
    <xdr:sp macro=""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902200" y="10991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23813</xdr:rowOff>
    </xdr:from>
    <xdr:to>
      <xdr:col>19</xdr:col>
      <xdr:colOff>133350</xdr:colOff>
      <xdr:row>63</xdr:row>
      <xdr:rowOff>41910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flipV="1">
          <a:off x="3225800" y="10825163"/>
          <a:ext cx="889000" cy="18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160020</xdr:rowOff>
    </xdr:from>
    <xdr:to>
      <xdr:col>19</xdr:col>
      <xdr:colOff>184150</xdr:colOff>
      <xdr:row>64</xdr:row>
      <xdr:rowOff>90170</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064000" y="10961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74947</xdr:rowOff>
    </xdr:from>
    <xdr:ext cx="736600" cy="259045"/>
    <xdr:sp macro=""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3733800" y="110477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133985</xdr:rowOff>
    </xdr:from>
    <xdr:to>
      <xdr:col>15</xdr:col>
      <xdr:colOff>82550</xdr:colOff>
      <xdr:row>63</xdr:row>
      <xdr:rowOff>41910</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2336800" y="10420985"/>
          <a:ext cx="889000" cy="422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69532</xdr:rowOff>
    </xdr:from>
    <xdr:to>
      <xdr:col>15</xdr:col>
      <xdr:colOff>133350</xdr:colOff>
      <xdr:row>63</xdr:row>
      <xdr:rowOff>171132</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3175000" y="1087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155909</xdr:rowOff>
    </xdr:from>
    <xdr:ext cx="7620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2844800" y="109572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133985</xdr:rowOff>
    </xdr:from>
    <xdr:to>
      <xdr:col>11</xdr:col>
      <xdr:colOff>31750</xdr:colOff>
      <xdr:row>65</xdr:row>
      <xdr:rowOff>24765</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1447800" y="10420985"/>
          <a:ext cx="889000" cy="748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23813</xdr:rowOff>
    </xdr:from>
    <xdr:to>
      <xdr:col>11</xdr:col>
      <xdr:colOff>82550</xdr:colOff>
      <xdr:row>62</xdr:row>
      <xdr:rowOff>125413</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286000" y="10653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110190</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955800" y="107400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153988</xdr:rowOff>
    </xdr:from>
    <xdr:to>
      <xdr:col>7</xdr:col>
      <xdr:colOff>31750</xdr:colOff>
      <xdr:row>64</xdr:row>
      <xdr:rowOff>84138</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1397000" y="10955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94315</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066800" y="10724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9207</xdr:rowOff>
    </xdr:from>
    <xdr:to>
      <xdr:col>23</xdr:col>
      <xdr:colOff>184150</xdr:colOff>
      <xdr:row>63</xdr:row>
      <xdr:rowOff>110807</xdr:rowOff>
    </xdr:to>
    <xdr:sp macro="" textlink="">
      <xdr:nvSpPr>
        <xdr:cNvPr id="147" name="楕円 146">
          <a:extLst>
            <a:ext uri="{FF2B5EF4-FFF2-40B4-BE49-F238E27FC236}">
              <a16:creationId xmlns:a16="http://schemas.microsoft.com/office/drawing/2014/main" id="{00000000-0008-0000-0300-000093000000}"/>
            </a:ext>
          </a:extLst>
        </xdr:cNvPr>
        <xdr:cNvSpPr/>
      </xdr:nvSpPr>
      <xdr:spPr>
        <a:xfrm>
          <a:off x="4902200" y="10810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25734</xdr:rowOff>
    </xdr:from>
    <xdr:ext cx="762000" cy="259045"/>
    <xdr:sp macro="" textlink="">
      <xdr:nvSpPr>
        <xdr:cNvPr id="148" name="財政構造の弾力性該当値テキスト">
          <a:extLst>
            <a:ext uri="{FF2B5EF4-FFF2-40B4-BE49-F238E27FC236}">
              <a16:creationId xmlns:a16="http://schemas.microsoft.com/office/drawing/2014/main" id="{00000000-0008-0000-0300-000094000000}"/>
            </a:ext>
          </a:extLst>
        </xdr:cNvPr>
        <xdr:cNvSpPr txBox="1"/>
      </xdr:nvSpPr>
      <xdr:spPr>
        <a:xfrm>
          <a:off x="5041900" y="10655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62</xdr:row>
      <xdr:rowOff>144463</xdr:rowOff>
    </xdr:from>
    <xdr:to>
      <xdr:col>19</xdr:col>
      <xdr:colOff>184150</xdr:colOff>
      <xdr:row>63</xdr:row>
      <xdr:rowOff>74613</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064000" y="10774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84790</xdr:rowOff>
    </xdr:from>
    <xdr:ext cx="7366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733800" y="105432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162560</xdr:rowOff>
    </xdr:from>
    <xdr:to>
      <xdr:col>15</xdr:col>
      <xdr:colOff>133350</xdr:colOff>
      <xdr:row>63</xdr:row>
      <xdr:rowOff>92710</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3175000" y="10792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102887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844800" y="10561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83185</xdr:rowOff>
    </xdr:from>
    <xdr:to>
      <xdr:col>11</xdr:col>
      <xdr:colOff>82550</xdr:colOff>
      <xdr:row>61</xdr:row>
      <xdr:rowOff>13335</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2286000" y="10370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23512</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955800" y="10139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145415</xdr:rowOff>
    </xdr:from>
    <xdr:to>
      <xdr:col>7</xdr:col>
      <xdr:colOff>31750</xdr:colOff>
      <xdr:row>65</xdr:row>
      <xdr:rowOff>75565</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1397000" y="11118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60342</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066800" y="11204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00000000-0008-0000-0300-00009D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[138,682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184,360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　定員適正化計画による人件費削減、経常経費の抑制に努めたことから、全国及び鹿児島県、類似団体平均値より下回っている。今後も引き続き行政改革大綱等に基づき、経費抑制に努める。</a:t>
          </a:r>
          <a:endParaRPr lang="ja-JP" altLang="ja-JP" sz="1400">
            <a:effectLst/>
          </a:endParaRP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28259</xdr:rowOff>
    </xdr:from>
    <xdr:to>
      <xdr:col>23</xdr:col>
      <xdr:colOff>133350</xdr:colOff>
      <xdr:row>89</xdr:row>
      <xdr:rowOff>117235</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3744259"/>
          <a:ext cx="0" cy="163202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89312</xdr:rowOff>
    </xdr:from>
    <xdr:ext cx="762000" cy="25904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348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573,746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117235</xdr:rowOff>
    </xdr:from>
    <xdr:to>
      <xdr:col>24</xdr:col>
      <xdr:colOff>12700</xdr:colOff>
      <xdr:row>89</xdr:row>
      <xdr:rowOff>117235</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376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114636</xdr:rowOff>
    </xdr:from>
    <xdr:ext cx="762000" cy="25904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4877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100,303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28259</xdr:rowOff>
    </xdr:from>
    <xdr:to>
      <xdr:col>24</xdr:col>
      <xdr:colOff>12700</xdr:colOff>
      <xdr:row>80</xdr:row>
      <xdr:rowOff>28259</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37442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80</xdr:row>
      <xdr:rowOff>123637</xdr:rowOff>
    </xdr:from>
    <xdr:to>
      <xdr:col>23</xdr:col>
      <xdr:colOff>133350</xdr:colOff>
      <xdr:row>80</xdr:row>
      <xdr:rowOff>160556</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114800" y="13839637"/>
          <a:ext cx="838200" cy="36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112265</xdr:rowOff>
    </xdr:from>
    <xdr:ext cx="762000" cy="25904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38282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140188</xdr:rowOff>
    </xdr:from>
    <xdr:to>
      <xdr:col>23</xdr:col>
      <xdr:colOff>184150</xdr:colOff>
      <xdr:row>81</xdr:row>
      <xdr:rowOff>70338</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3856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80</xdr:row>
      <xdr:rowOff>114864</xdr:rowOff>
    </xdr:from>
    <xdr:to>
      <xdr:col>19</xdr:col>
      <xdr:colOff>133350</xdr:colOff>
      <xdr:row>80</xdr:row>
      <xdr:rowOff>123637</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3225800" y="13830864"/>
          <a:ext cx="889000" cy="8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80</xdr:row>
      <xdr:rowOff>101659</xdr:rowOff>
    </xdr:from>
    <xdr:to>
      <xdr:col>19</xdr:col>
      <xdr:colOff>184150</xdr:colOff>
      <xdr:row>81</xdr:row>
      <xdr:rowOff>31809</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3817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16586</xdr:rowOff>
    </xdr:from>
    <xdr:ext cx="7366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39040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80</xdr:row>
      <xdr:rowOff>104175</xdr:rowOff>
    </xdr:from>
    <xdr:to>
      <xdr:col>15</xdr:col>
      <xdr:colOff>82550</xdr:colOff>
      <xdr:row>80</xdr:row>
      <xdr:rowOff>114864</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2336800" y="13820175"/>
          <a:ext cx="889000" cy="10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102538</xdr:rowOff>
    </xdr:from>
    <xdr:to>
      <xdr:col>15</xdr:col>
      <xdr:colOff>133350</xdr:colOff>
      <xdr:row>81</xdr:row>
      <xdr:rowOff>32688</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3818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17465</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39049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80</xdr:row>
      <xdr:rowOff>104175</xdr:rowOff>
    </xdr:from>
    <xdr:to>
      <xdr:col>11</xdr:col>
      <xdr:colOff>31750</xdr:colOff>
      <xdr:row>80</xdr:row>
      <xdr:rowOff>119662</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flipV="1">
          <a:off x="1447800" y="13820175"/>
          <a:ext cx="889000" cy="15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80</xdr:row>
      <xdr:rowOff>88947</xdr:rowOff>
    </xdr:from>
    <xdr:to>
      <xdr:col>11</xdr:col>
      <xdr:colOff>82550</xdr:colOff>
      <xdr:row>81</xdr:row>
      <xdr:rowOff>19097</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3804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3874</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38913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61063</xdr:rowOff>
    </xdr:from>
    <xdr:to>
      <xdr:col>7</xdr:col>
      <xdr:colOff>31750</xdr:colOff>
      <xdr:row>80</xdr:row>
      <xdr:rowOff>162663</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3777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1390</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35459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109756</xdr:rowOff>
    </xdr:from>
    <xdr:to>
      <xdr:col>23</xdr:col>
      <xdr:colOff>184150</xdr:colOff>
      <xdr:row>81</xdr:row>
      <xdr:rowOff>39906</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3825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79</xdr:row>
      <xdr:rowOff>126283</xdr:rowOff>
    </xdr:from>
    <xdr:ext cx="762000" cy="259045"/>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3670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80</xdr:row>
      <xdr:rowOff>72837</xdr:rowOff>
    </xdr:from>
    <xdr:to>
      <xdr:col>19</xdr:col>
      <xdr:colOff>184150</xdr:colOff>
      <xdr:row>81</xdr:row>
      <xdr:rowOff>2987</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3788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13164</xdr:rowOff>
    </xdr:from>
    <xdr:ext cx="7366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35577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64064</xdr:rowOff>
    </xdr:from>
    <xdr:to>
      <xdr:col>15</xdr:col>
      <xdr:colOff>133350</xdr:colOff>
      <xdr:row>80</xdr:row>
      <xdr:rowOff>165664</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3780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4391</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3548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53375</xdr:rowOff>
    </xdr:from>
    <xdr:to>
      <xdr:col>11</xdr:col>
      <xdr:colOff>82550</xdr:colOff>
      <xdr:row>80</xdr:row>
      <xdr:rowOff>154975</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3769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78</xdr:row>
      <xdr:rowOff>165152</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3538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68862</xdr:rowOff>
    </xdr:from>
    <xdr:to>
      <xdr:col>7</xdr:col>
      <xdr:colOff>31750</xdr:colOff>
      <xdr:row>80</xdr:row>
      <xdr:rowOff>170462</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3784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155239</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38712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職員分布が変わったことにより国平均月額を上回ったこと等により、</a:t>
          </a:r>
          <a:r>
            <a:rPr kumimoji="1" lang="ja-JP" altLang="ja-JP" sz="1100">
              <a:solidFill>
                <a:schemeClr val="dk1"/>
              </a:solidFill>
              <a:effectLst/>
              <a:latin typeface="+mn-lt"/>
              <a:ea typeface="+mn-ea"/>
              <a:cs typeface="+mn-cs"/>
            </a:rPr>
            <a:t>前年度より</a:t>
          </a:r>
          <a:r>
            <a:rPr kumimoji="1" lang="en-US" altLang="ja-JP" sz="1100">
              <a:solidFill>
                <a:schemeClr val="dk1"/>
              </a:solidFill>
              <a:effectLst/>
              <a:latin typeface="+mn-lt"/>
              <a:ea typeface="+mn-ea"/>
              <a:cs typeface="+mn-cs"/>
            </a:rPr>
            <a:t>0.8</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とな</a:t>
          </a:r>
          <a:r>
            <a:rPr kumimoji="1" lang="ja-JP" altLang="en-US" sz="1100">
              <a:solidFill>
                <a:schemeClr val="dk1"/>
              </a:solidFill>
              <a:effectLst/>
              <a:latin typeface="+mn-lt"/>
              <a:ea typeface="+mn-ea"/>
              <a:cs typeface="+mn-cs"/>
            </a:rPr>
            <a:t>り</a:t>
          </a:r>
          <a:r>
            <a:rPr kumimoji="1" lang="ja-JP" altLang="ja-JP" sz="1100">
              <a:solidFill>
                <a:schemeClr val="dk1"/>
              </a:solidFill>
              <a:effectLst/>
              <a:latin typeface="+mn-lt"/>
              <a:ea typeface="+mn-ea"/>
              <a:cs typeface="+mn-cs"/>
            </a:rPr>
            <a:t>、類似団体や全国平均を上回っている。今後も国家公務員給与に対する人事院勧告を尊重しながら適正な給与水準の維持に努める。</a:t>
          </a:r>
          <a:endParaRPr lang="ja-JP" altLang="ja-JP" sz="14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164193</xdr:rowOff>
    </xdr:from>
    <xdr:to>
      <xdr:col>81</xdr:col>
      <xdr:colOff>44450</xdr:colOff>
      <xdr:row>89</xdr:row>
      <xdr:rowOff>121557</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7018000" y="13708743"/>
          <a:ext cx="0" cy="167186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93634</xdr:rowOff>
    </xdr:from>
    <xdr:ext cx="762000" cy="259045"/>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7106900" y="15352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121557</xdr:rowOff>
    </xdr:from>
    <xdr:to>
      <xdr:col>81</xdr:col>
      <xdr:colOff>133350</xdr:colOff>
      <xdr:row>89</xdr:row>
      <xdr:rowOff>121557</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5380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79120</xdr:rowOff>
    </xdr:from>
    <xdr:ext cx="762000" cy="259045"/>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7106900" y="13452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164193</xdr:rowOff>
    </xdr:from>
    <xdr:to>
      <xdr:col>81</xdr:col>
      <xdr:colOff>133350</xdr:colOff>
      <xdr:row>79</xdr:row>
      <xdr:rowOff>164193</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3708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168729</xdr:rowOff>
    </xdr:from>
    <xdr:to>
      <xdr:col>81</xdr:col>
      <xdr:colOff>44450</xdr:colOff>
      <xdr:row>85</xdr:row>
      <xdr:rowOff>135164</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6179800" y="14570529"/>
          <a:ext cx="838200" cy="137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48277</xdr:rowOff>
    </xdr:from>
    <xdr:ext cx="762000" cy="259045"/>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7106900" y="142786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31750</xdr:rowOff>
    </xdr:from>
    <xdr:to>
      <xdr:col>81</xdr:col>
      <xdr:colOff>95250</xdr:colOff>
      <xdr:row>84</xdr:row>
      <xdr:rowOff>133350</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9672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168729</xdr:rowOff>
    </xdr:from>
    <xdr:to>
      <xdr:col>77</xdr:col>
      <xdr:colOff>44450</xdr:colOff>
      <xdr:row>85</xdr:row>
      <xdr:rowOff>66221</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flipV="1">
          <a:off x="15290800" y="14570529"/>
          <a:ext cx="889000" cy="68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31750</xdr:rowOff>
    </xdr:from>
    <xdr:to>
      <xdr:col>77</xdr:col>
      <xdr:colOff>95250</xdr:colOff>
      <xdr:row>84</xdr:row>
      <xdr:rowOff>133350</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1290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143527</xdr:rowOff>
    </xdr:from>
    <xdr:ext cx="7366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5798800" y="142024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66221</xdr:rowOff>
    </xdr:from>
    <xdr:to>
      <xdr:col>72</xdr:col>
      <xdr:colOff>203200</xdr:colOff>
      <xdr:row>85</xdr:row>
      <xdr:rowOff>135164</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flipV="1">
          <a:off x="14401800" y="14639471"/>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31750</xdr:rowOff>
    </xdr:from>
    <xdr:to>
      <xdr:col>73</xdr:col>
      <xdr:colOff>44450</xdr:colOff>
      <xdr:row>84</xdr:row>
      <xdr:rowOff>133350</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52400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143527</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909800" y="1420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117929</xdr:rowOff>
    </xdr:from>
    <xdr:to>
      <xdr:col>68</xdr:col>
      <xdr:colOff>152400</xdr:colOff>
      <xdr:row>85</xdr:row>
      <xdr:rowOff>135164</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a:off x="13512800" y="14691179"/>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48986</xdr:rowOff>
    </xdr:from>
    <xdr:to>
      <xdr:col>68</xdr:col>
      <xdr:colOff>203200</xdr:colOff>
      <xdr:row>84</xdr:row>
      <xdr:rowOff>150586</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4351000" y="14450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160763</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020800" y="14219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48986</xdr:rowOff>
    </xdr:from>
    <xdr:to>
      <xdr:col>64</xdr:col>
      <xdr:colOff>152400</xdr:colOff>
      <xdr:row>84</xdr:row>
      <xdr:rowOff>150586</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3462000" y="14450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160763</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3131800" y="14219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84364</xdr:rowOff>
    </xdr:from>
    <xdr:to>
      <xdr:col>81</xdr:col>
      <xdr:colOff>95250</xdr:colOff>
      <xdr:row>86</xdr:row>
      <xdr:rowOff>14514</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967200" y="14657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56441</xdr:rowOff>
    </xdr:from>
    <xdr:ext cx="762000" cy="259045"/>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7106900" y="14629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117929</xdr:rowOff>
    </xdr:from>
    <xdr:to>
      <xdr:col>77</xdr:col>
      <xdr:colOff>95250</xdr:colOff>
      <xdr:row>85</xdr:row>
      <xdr:rowOff>48079</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129000" y="14519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32856</xdr:rowOff>
    </xdr:from>
    <xdr:ext cx="7366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798800" y="146061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15421</xdr:rowOff>
    </xdr:from>
    <xdr:to>
      <xdr:col>73</xdr:col>
      <xdr:colOff>44450</xdr:colOff>
      <xdr:row>85</xdr:row>
      <xdr:rowOff>117021</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5240000" y="14588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101798</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909800" y="146750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84364</xdr:rowOff>
    </xdr:from>
    <xdr:to>
      <xdr:col>68</xdr:col>
      <xdr:colOff>203200</xdr:colOff>
      <xdr:row>86</xdr:row>
      <xdr:rowOff>14514</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4351000" y="14657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170741</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020800" y="14743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67129</xdr:rowOff>
    </xdr:from>
    <xdr:to>
      <xdr:col>64</xdr:col>
      <xdr:colOff>152400</xdr:colOff>
      <xdr:row>85</xdr:row>
      <xdr:rowOff>168729</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3462000" y="14640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153506</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131800" y="147267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[6.82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近年の定年退職増と新規採用職員数の抑制により全国･鹿児島県平均をいずれも下回っているが、類似団体平均は上回っていることから、姶良市定員適正化計画に基づき、職員数削減に努める。</a:t>
          </a:r>
          <a:endParaRPr lang="ja-JP" altLang="ja-JP" sz="1400">
            <a:effectLst/>
          </a:endParaRP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a:extLst>
            <a:ext uri="{FF2B5EF4-FFF2-40B4-BE49-F238E27FC236}">
              <a16:creationId xmlns:a16="http://schemas.microsoft.com/office/drawing/2014/main" id="{00000000-0008-0000-0300-00003A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74719</xdr:rowOff>
    </xdr:from>
    <xdr:to>
      <xdr:col>81</xdr:col>
      <xdr:colOff>44450</xdr:colOff>
      <xdr:row>67</xdr:row>
      <xdr:rowOff>112183</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flipV="1">
          <a:off x="17018000" y="10018819"/>
          <a:ext cx="0" cy="158051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84260</xdr:rowOff>
    </xdr:from>
    <xdr:ext cx="762000" cy="259045"/>
    <xdr:sp macro="" textlink="">
      <xdr:nvSpPr>
        <xdr:cNvPr id="316" name="定員管理の状況最小値テキスト">
          <a:extLst>
            <a:ext uri="{FF2B5EF4-FFF2-40B4-BE49-F238E27FC236}">
              <a16:creationId xmlns:a16="http://schemas.microsoft.com/office/drawing/2014/main" id="{00000000-0008-0000-0300-00003C010000}"/>
            </a:ext>
          </a:extLst>
        </xdr:cNvPr>
        <xdr:cNvSpPr txBox="1"/>
      </xdr:nvSpPr>
      <xdr:spPr>
        <a:xfrm>
          <a:off x="17106900" y="11571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112183</xdr:rowOff>
    </xdr:from>
    <xdr:to>
      <xdr:col>81</xdr:col>
      <xdr:colOff>133350</xdr:colOff>
      <xdr:row>67</xdr:row>
      <xdr:rowOff>112183</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929100" y="11599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161096</xdr:rowOff>
    </xdr:from>
    <xdr:ext cx="762000" cy="259045"/>
    <xdr:sp macro="" textlink="">
      <xdr:nvSpPr>
        <xdr:cNvPr id="318" name="定員管理の状況最大値テキスト">
          <a:extLst>
            <a:ext uri="{FF2B5EF4-FFF2-40B4-BE49-F238E27FC236}">
              <a16:creationId xmlns:a16="http://schemas.microsoft.com/office/drawing/2014/main" id="{00000000-0008-0000-0300-00003E010000}"/>
            </a:ext>
          </a:extLst>
        </xdr:cNvPr>
        <xdr:cNvSpPr txBox="1"/>
      </xdr:nvSpPr>
      <xdr:spPr>
        <a:xfrm>
          <a:off x="17106900" y="97622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74719</xdr:rowOff>
    </xdr:from>
    <xdr:to>
      <xdr:col>81</xdr:col>
      <xdr:colOff>133350</xdr:colOff>
      <xdr:row>58</xdr:row>
      <xdr:rowOff>74719</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00188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93239</xdr:rowOff>
    </xdr:from>
    <xdr:to>
      <xdr:col>81</xdr:col>
      <xdr:colOff>44450</xdr:colOff>
      <xdr:row>61</xdr:row>
      <xdr:rowOff>99271</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6179800" y="10551689"/>
          <a:ext cx="838200" cy="6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42880</xdr:rowOff>
    </xdr:from>
    <xdr:ext cx="762000" cy="259045"/>
    <xdr:sp macro="" textlink="">
      <xdr:nvSpPr>
        <xdr:cNvPr id="321" name="定員管理の状況平均値テキスト">
          <a:extLst>
            <a:ext uri="{FF2B5EF4-FFF2-40B4-BE49-F238E27FC236}">
              <a16:creationId xmlns:a16="http://schemas.microsoft.com/office/drawing/2014/main" id="{00000000-0008-0000-0300-000041010000}"/>
            </a:ext>
          </a:extLst>
        </xdr:cNvPr>
        <xdr:cNvSpPr txBox="1"/>
      </xdr:nvSpPr>
      <xdr:spPr>
        <a:xfrm>
          <a:off x="17106900" y="1032988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26353</xdr:rowOff>
    </xdr:from>
    <xdr:to>
      <xdr:col>81</xdr:col>
      <xdr:colOff>95250</xdr:colOff>
      <xdr:row>61</xdr:row>
      <xdr:rowOff>127953</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6967200" y="10484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93239</xdr:rowOff>
    </xdr:from>
    <xdr:to>
      <xdr:col>77</xdr:col>
      <xdr:colOff>44450</xdr:colOff>
      <xdr:row>61</xdr:row>
      <xdr:rowOff>97261</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flipV="1">
          <a:off x="15290800" y="10551689"/>
          <a:ext cx="889000" cy="4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8255</xdr:rowOff>
    </xdr:from>
    <xdr:to>
      <xdr:col>77</xdr:col>
      <xdr:colOff>95250</xdr:colOff>
      <xdr:row>61</xdr:row>
      <xdr:rowOff>109855</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129000" y="10466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120032</xdr:rowOff>
    </xdr:from>
    <xdr:ext cx="7366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5798800" y="102355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97261</xdr:rowOff>
    </xdr:from>
    <xdr:to>
      <xdr:col>72</xdr:col>
      <xdr:colOff>203200</xdr:colOff>
      <xdr:row>61</xdr:row>
      <xdr:rowOff>103294</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flipV="1">
          <a:off x="14401800" y="10555711"/>
          <a:ext cx="889000" cy="6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163619</xdr:rowOff>
    </xdr:from>
    <xdr:to>
      <xdr:col>73</xdr:col>
      <xdr:colOff>44450</xdr:colOff>
      <xdr:row>61</xdr:row>
      <xdr:rowOff>93769</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5240000" y="10450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103946</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909800" y="102194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103294</xdr:rowOff>
    </xdr:from>
    <xdr:to>
      <xdr:col>68</xdr:col>
      <xdr:colOff>152400</xdr:colOff>
      <xdr:row>61</xdr:row>
      <xdr:rowOff>107315</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flipV="1">
          <a:off x="13512800" y="10561744"/>
          <a:ext cx="889000" cy="4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157586</xdr:rowOff>
    </xdr:from>
    <xdr:to>
      <xdr:col>68</xdr:col>
      <xdr:colOff>203200</xdr:colOff>
      <xdr:row>61</xdr:row>
      <xdr:rowOff>87736</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4351000" y="10444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97913</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020800" y="10213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131445</xdr:rowOff>
    </xdr:from>
    <xdr:to>
      <xdr:col>64</xdr:col>
      <xdr:colOff>152400</xdr:colOff>
      <xdr:row>61</xdr:row>
      <xdr:rowOff>61595</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3462000" y="10418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71772</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131800" y="101873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48471</xdr:rowOff>
    </xdr:from>
    <xdr:to>
      <xdr:col>81</xdr:col>
      <xdr:colOff>95250</xdr:colOff>
      <xdr:row>61</xdr:row>
      <xdr:rowOff>150071</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6967200" y="10506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20548</xdr:rowOff>
    </xdr:from>
    <xdr:ext cx="762000" cy="259045"/>
    <xdr:sp macro="" textlink="">
      <xdr:nvSpPr>
        <xdr:cNvPr id="340" name="定員管理の状況該当値テキスト">
          <a:extLst>
            <a:ext uri="{FF2B5EF4-FFF2-40B4-BE49-F238E27FC236}">
              <a16:creationId xmlns:a16="http://schemas.microsoft.com/office/drawing/2014/main" id="{00000000-0008-0000-0300-000054010000}"/>
            </a:ext>
          </a:extLst>
        </xdr:cNvPr>
        <xdr:cNvSpPr txBox="1"/>
      </xdr:nvSpPr>
      <xdr:spPr>
        <a:xfrm>
          <a:off x="17106900" y="104789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42439</xdr:rowOff>
    </xdr:from>
    <xdr:to>
      <xdr:col>77</xdr:col>
      <xdr:colOff>95250</xdr:colOff>
      <xdr:row>61</xdr:row>
      <xdr:rowOff>144039</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129000" y="10500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128816</xdr:rowOff>
    </xdr:from>
    <xdr:ext cx="7366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798800" y="105872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46461</xdr:rowOff>
    </xdr:from>
    <xdr:to>
      <xdr:col>73</xdr:col>
      <xdr:colOff>44450</xdr:colOff>
      <xdr:row>61</xdr:row>
      <xdr:rowOff>148061</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5240000" y="10504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132838</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4909800" y="105912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52494</xdr:rowOff>
    </xdr:from>
    <xdr:to>
      <xdr:col>68</xdr:col>
      <xdr:colOff>203200</xdr:colOff>
      <xdr:row>61</xdr:row>
      <xdr:rowOff>154094</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4351000" y="10510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138871</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020800" y="105973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56515</xdr:rowOff>
    </xdr:from>
    <xdr:to>
      <xdr:col>64</xdr:col>
      <xdr:colOff>152400</xdr:colOff>
      <xdr:row>61</xdr:row>
      <xdr:rowOff>158115</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3462000" y="10514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142892</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3131800" y="106013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前年度比</a:t>
          </a:r>
          <a:r>
            <a:rPr kumimoji="1" lang="en-US" altLang="ja-JP" sz="1100">
              <a:solidFill>
                <a:schemeClr val="dk1"/>
              </a:solidFill>
              <a:effectLst/>
              <a:latin typeface="+mn-lt"/>
              <a:ea typeface="+mn-ea"/>
              <a:cs typeface="+mn-cs"/>
            </a:rPr>
            <a:t>0.7</a:t>
          </a:r>
          <a:r>
            <a:rPr kumimoji="1" lang="ja-JP" altLang="ja-JP" sz="1100">
              <a:solidFill>
                <a:schemeClr val="dk1"/>
              </a:solidFill>
              <a:effectLst/>
              <a:latin typeface="+mn-lt"/>
              <a:ea typeface="+mn-ea"/>
              <a:cs typeface="+mn-cs"/>
            </a:rPr>
            <a:t>ポイント減となっているものの、類似団体や全国平均値を上回っている。</a:t>
          </a:r>
          <a:endParaRPr lang="ja-JP" altLang="ja-JP" sz="1400">
            <a:effectLst/>
          </a:endParaRPr>
        </a:p>
        <a:p>
          <a:r>
            <a:rPr kumimoji="1" lang="ja-JP" altLang="ja-JP" sz="1100">
              <a:solidFill>
                <a:schemeClr val="dk1"/>
              </a:solidFill>
              <a:effectLst/>
              <a:latin typeface="+mn-lt"/>
              <a:ea typeface="+mn-ea"/>
              <a:cs typeface="+mn-cs"/>
            </a:rPr>
            <a:t>　今後も庁舎建設による多額の起債発行が見込まれるため、緊急度・住民ニーズを的確に把握した事業の選択、またその他の事業に係る大規模事業計画の整理・縮小を図るなど起債依存型の事業実施を見直し、比率の抑制に努める。</a:t>
          </a:r>
          <a:endParaRPr lang="ja-JP" altLang="ja-JP" sz="1400">
            <a:effectLst/>
          </a:endParaRPr>
        </a:p>
      </xdr:txBody>
    </xdr:sp>
    <xdr:clientData/>
  </xdr:twoCellAnchor>
  <xdr:oneCellAnchor>
    <xdr:from>
      <xdr:col>61</xdr:col>
      <xdr:colOff>6350</xdr:colOff>
      <xdr:row>32</xdr:row>
      <xdr:rowOff>101600</xdr:rowOff>
    </xdr:from>
    <xdr:ext cx="298543" cy="225703"/>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38100</xdr:rowOff>
    </xdr:from>
    <xdr:to>
      <xdr:col>81</xdr:col>
      <xdr:colOff>44450</xdr:colOff>
      <xdr:row>44</xdr:row>
      <xdr:rowOff>149013</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381750"/>
          <a:ext cx="0" cy="131106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121090</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6648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149013</xdr:rowOff>
    </xdr:from>
    <xdr:to>
      <xdr:col>81</xdr:col>
      <xdr:colOff>133350</xdr:colOff>
      <xdr:row>44</xdr:row>
      <xdr:rowOff>149013</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6928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124477</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612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38100</xdr:rowOff>
    </xdr:from>
    <xdr:to>
      <xdr:col>81</xdr:col>
      <xdr:colOff>133350</xdr:colOff>
      <xdr:row>37</xdr:row>
      <xdr:rowOff>38100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38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81704</xdr:rowOff>
    </xdr:from>
    <xdr:to>
      <xdr:col>81</xdr:col>
      <xdr:colOff>44450</xdr:colOff>
      <xdr:row>42</xdr:row>
      <xdr:rowOff>138006</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flipV="1">
          <a:off x="16179800" y="7282604"/>
          <a:ext cx="838200" cy="56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149031</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8355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132504</xdr:rowOff>
    </xdr:from>
    <xdr:to>
      <xdr:col>81</xdr:col>
      <xdr:colOff>95250</xdr:colOff>
      <xdr:row>41</xdr:row>
      <xdr:rowOff>62654</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6990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138006</xdr:rowOff>
    </xdr:from>
    <xdr:to>
      <xdr:col>77</xdr:col>
      <xdr:colOff>44450</xdr:colOff>
      <xdr:row>43</xdr:row>
      <xdr:rowOff>46990</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5290800" y="7338906"/>
          <a:ext cx="889000" cy="80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140546</xdr:rowOff>
    </xdr:from>
    <xdr:to>
      <xdr:col>77</xdr:col>
      <xdr:colOff>95250</xdr:colOff>
      <xdr:row>41</xdr:row>
      <xdr:rowOff>70696</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6998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80873</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67674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43</xdr:row>
      <xdr:rowOff>46990</xdr:rowOff>
    </xdr:from>
    <xdr:to>
      <xdr:col>72</xdr:col>
      <xdr:colOff>203200</xdr:colOff>
      <xdr:row>43</xdr:row>
      <xdr:rowOff>111337</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flipV="1">
          <a:off x="14401800" y="7419340"/>
          <a:ext cx="889000" cy="64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140546</xdr:rowOff>
    </xdr:from>
    <xdr:to>
      <xdr:col>73</xdr:col>
      <xdr:colOff>44450</xdr:colOff>
      <xdr:row>41</xdr:row>
      <xdr:rowOff>70696</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6998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80873</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67674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43</xdr:row>
      <xdr:rowOff>111337</xdr:rowOff>
    </xdr:from>
    <xdr:to>
      <xdr:col>68</xdr:col>
      <xdr:colOff>152400</xdr:colOff>
      <xdr:row>43</xdr:row>
      <xdr:rowOff>119380</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flipV="1">
          <a:off x="13512800" y="7483687"/>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132504</xdr:rowOff>
    </xdr:from>
    <xdr:to>
      <xdr:col>68</xdr:col>
      <xdr:colOff>203200</xdr:colOff>
      <xdr:row>41</xdr:row>
      <xdr:rowOff>62654</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6990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72831</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6759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1270</xdr:rowOff>
    </xdr:from>
    <xdr:to>
      <xdr:col>64</xdr:col>
      <xdr:colOff>152400</xdr:colOff>
      <xdr:row>41</xdr:row>
      <xdr:rowOff>102870</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703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113047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6799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30904</xdr:rowOff>
    </xdr:from>
    <xdr:to>
      <xdr:col>81</xdr:col>
      <xdr:colOff>95250</xdr:colOff>
      <xdr:row>42</xdr:row>
      <xdr:rowOff>132504</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7231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42</xdr:row>
      <xdr:rowOff>2981</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7203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42</xdr:row>
      <xdr:rowOff>87206</xdr:rowOff>
    </xdr:from>
    <xdr:to>
      <xdr:col>77</xdr:col>
      <xdr:colOff>95250</xdr:colOff>
      <xdr:row>43</xdr:row>
      <xdr:rowOff>17356</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7288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43</xdr:row>
      <xdr:rowOff>2133</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73744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42</xdr:row>
      <xdr:rowOff>167640</xdr:rowOff>
    </xdr:from>
    <xdr:to>
      <xdr:col>73</xdr:col>
      <xdr:colOff>44450</xdr:colOff>
      <xdr:row>43</xdr:row>
      <xdr:rowOff>97790</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7368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43</xdr:row>
      <xdr:rowOff>82567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7454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43</xdr:row>
      <xdr:rowOff>60537</xdr:rowOff>
    </xdr:from>
    <xdr:to>
      <xdr:col>68</xdr:col>
      <xdr:colOff>203200</xdr:colOff>
      <xdr:row>43</xdr:row>
      <xdr:rowOff>162137</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7432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43</xdr:row>
      <xdr:rowOff>146914</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75192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43</xdr:row>
      <xdr:rowOff>68580</xdr:rowOff>
    </xdr:from>
    <xdr:to>
      <xdr:col>64</xdr:col>
      <xdr:colOff>152400</xdr:colOff>
      <xdr:row>43</xdr:row>
      <xdr:rowOff>170180</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7440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43</xdr:row>
      <xdr:rowOff>154957</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7527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[52.6%]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複合新庁舎建設事業等の大型事業の実施による</a:t>
          </a:r>
          <a:r>
            <a:rPr kumimoji="1" lang="ja-JP" altLang="ja-JP" sz="1100">
              <a:solidFill>
                <a:schemeClr val="dk1"/>
              </a:solidFill>
              <a:effectLst/>
              <a:latin typeface="+mn-lt"/>
              <a:ea typeface="+mn-ea"/>
              <a:cs typeface="+mn-cs"/>
            </a:rPr>
            <a:t>地方債現在高の</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や基金現在高の</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などを要因として、前年度より</a:t>
          </a:r>
          <a:r>
            <a:rPr kumimoji="1" lang="en-US" altLang="ja-JP" sz="1100">
              <a:solidFill>
                <a:schemeClr val="dk1"/>
              </a:solidFill>
              <a:effectLst/>
              <a:latin typeface="+mn-lt"/>
              <a:ea typeface="+mn-ea"/>
              <a:cs typeface="+mn-cs"/>
            </a:rPr>
            <a:t>6.9</a:t>
          </a:r>
          <a:r>
            <a:rPr kumimoji="1" lang="ja-JP" altLang="en-US" sz="1100">
              <a:solidFill>
                <a:schemeClr val="dk1"/>
              </a:solidFill>
              <a:effectLst/>
              <a:latin typeface="+mn-lt"/>
              <a:ea typeface="+mn-ea"/>
              <a:cs typeface="+mn-cs"/>
            </a:rPr>
            <a:t>ポイント増</a:t>
          </a:r>
          <a:r>
            <a:rPr kumimoji="1" lang="ja-JP" altLang="ja-JP" sz="1100">
              <a:solidFill>
                <a:schemeClr val="dk1"/>
              </a:solidFill>
              <a:effectLst/>
              <a:latin typeface="+mn-lt"/>
              <a:ea typeface="+mn-ea"/>
              <a:cs typeface="+mn-cs"/>
            </a:rPr>
            <a:t>と</a:t>
          </a:r>
          <a:r>
            <a:rPr kumimoji="1" lang="ja-JP" altLang="en-US" sz="1100">
              <a:solidFill>
                <a:schemeClr val="dk1"/>
              </a:solidFill>
              <a:effectLst/>
              <a:latin typeface="+mn-lt"/>
              <a:ea typeface="+mn-ea"/>
              <a:cs typeface="+mn-cs"/>
            </a:rPr>
            <a:t>なり、類似団体平均値を大きく上回っている。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今後も、</a:t>
          </a:r>
          <a:r>
            <a:rPr kumimoji="1" lang="ja-JP" altLang="en-US" sz="1100">
              <a:solidFill>
                <a:schemeClr val="dk1"/>
              </a:solidFill>
              <a:effectLst/>
              <a:latin typeface="+mn-lt"/>
              <a:ea typeface="+mn-ea"/>
              <a:cs typeface="+mn-cs"/>
            </a:rPr>
            <a:t>新学校給食センター整備事業</a:t>
          </a:r>
          <a:r>
            <a:rPr kumimoji="1" lang="ja-JP" altLang="ja-JP" sz="1100">
              <a:solidFill>
                <a:schemeClr val="dk1"/>
              </a:solidFill>
              <a:effectLst/>
              <a:latin typeface="+mn-lt"/>
              <a:ea typeface="+mn-ea"/>
              <a:cs typeface="+mn-cs"/>
            </a:rPr>
            <a:t>等</a:t>
          </a:r>
          <a:r>
            <a:rPr kumimoji="1" lang="ja-JP" altLang="en-US" sz="1100">
              <a:solidFill>
                <a:schemeClr val="dk1"/>
              </a:solidFill>
              <a:effectLst/>
              <a:latin typeface="+mn-lt"/>
              <a:ea typeface="+mn-ea"/>
              <a:cs typeface="+mn-cs"/>
            </a:rPr>
            <a:t>の実施による</a:t>
          </a:r>
          <a:r>
            <a:rPr kumimoji="1" lang="ja-JP" altLang="ja-JP" sz="1100">
              <a:solidFill>
                <a:schemeClr val="dk1"/>
              </a:solidFill>
              <a:effectLst/>
              <a:latin typeface="+mn-lt"/>
              <a:ea typeface="+mn-ea"/>
              <a:cs typeface="+mn-cs"/>
            </a:rPr>
            <a:t>多額の地方債発行が予想されることから、適正な事業選択による地方債発行の抑制に努める。</a:t>
          </a:r>
          <a:endParaRPr lang="ja-JP" altLang="ja-JP" sz="1400">
            <a:effectLst/>
          </a:endParaRP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a:extLst>
            <a:ext uri="{FF2B5EF4-FFF2-40B4-BE49-F238E27FC236}">
              <a16:creationId xmlns:a16="http://schemas.microsoft.com/office/drawing/2014/main" id="{00000000-0008-0000-0300-0000B7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15542</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7018000" y="2313214"/>
          <a:ext cx="0" cy="14742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159069</xdr:rowOff>
    </xdr:from>
    <xdr:ext cx="762000" cy="259045"/>
    <xdr:sp macro="" textlink="">
      <xdr:nvSpPr>
        <xdr:cNvPr id="441" name="将来負担の状況最小値テキスト">
          <a:extLst>
            <a:ext uri="{FF2B5EF4-FFF2-40B4-BE49-F238E27FC236}">
              <a16:creationId xmlns:a16="http://schemas.microsoft.com/office/drawing/2014/main" id="{00000000-0008-0000-0300-0000B9010000}"/>
            </a:ext>
          </a:extLst>
        </xdr:cNvPr>
        <xdr:cNvSpPr txBox="1"/>
      </xdr:nvSpPr>
      <xdr:spPr>
        <a:xfrm>
          <a:off x="17106900" y="3759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15542</xdr:rowOff>
    </xdr:from>
    <xdr:to>
      <xdr:col>81</xdr:col>
      <xdr:colOff>133350</xdr:colOff>
      <xdr:row>22</xdr:row>
      <xdr:rowOff>15542</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37874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43" name="将来負担の状況最大値テキスト">
          <a:extLst>
            <a:ext uri="{FF2B5EF4-FFF2-40B4-BE49-F238E27FC236}">
              <a16:creationId xmlns:a16="http://schemas.microsoft.com/office/drawing/2014/main" id="{00000000-0008-0000-0300-0000BB010000}"/>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16</xdr:row>
      <xdr:rowOff>95129</xdr:rowOff>
    </xdr:from>
    <xdr:to>
      <xdr:col>81</xdr:col>
      <xdr:colOff>44450</xdr:colOff>
      <xdr:row>17</xdr:row>
      <xdr:rowOff>2963</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a:off x="16179800" y="2838329"/>
          <a:ext cx="838200" cy="792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113591</xdr:rowOff>
    </xdr:from>
    <xdr:ext cx="762000" cy="259045"/>
    <xdr:sp macro="" textlink="">
      <xdr:nvSpPr>
        <xdr:cNvPr id="446" name="将来負担の状況平均値テキスト">
          <a:extLst>
            <a:ext uri="{FF2B5EF4-FFF2-40B4-BE49-F238E27FC236}">
              <a16:creationId xmlns:a16="http://schemas.microsoft.com/office/drawing/2014/main" id="{00000000-0008-0000-0300-0000BE010000}"/>
            </a:ext>
          </a:extLst>
        </xdr:cNvPr>
        <xdr:cNvSpPr txBox="1"/>
      </xdr:nvSpPr>
      <xdr:spPr>
        <a:xfrm>
          <a:off x="17106900" y="21709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74930</xdr:rowOff>
    </xdr:from>
    <xdr:to>
      <xdr:col>81</xdr:col>
      <xdr:colOff>95250</xdr:colOff>
      <xdr:row>14</xdr:row>
      <xdr:rowOff>5080</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967200" y="2303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16</xdr:row>
      <xdr:rowOff>95129</xdr:rowOff>
    </xdr:from>
    <xdr:to>
      <xdr:col>77</xdr:col>
      <xdr:colOff>44450</xdr:colOff>
      <xdr:row>16</xdr:row>
      <xdr:rowOff>110067</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flipV="1">
          <a:off x="15290800" y="2838329"/>
          <a:ext cx="889000" cy="14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81824</xdr:rowOff>
    </xdr:from>
    <xdr:to>
      <xdr:col>77</xdr:col>
      <xdr:colOff>95250</xdr:colOff>
      <xdr:row>14</xdr:row>
      <xdr:rowOff>11974</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6129000" y="2310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22151</xdr:rowOff>
    </xdr:from>
    <xdr:ext cx="7366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798800" y="20795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16</xdr:row>
      <xdr:rowOff>110067</xdr:rowOff>
    </xdr:from>
    <xdr:to>
      <xdr:col>72</xdr:col>
      <xdr:colOff>203200</xdr:colOff>
      <xdr:row>17</xdr:row>
      <xdr:rowOff>23646</xdr:rowOff>
    </xdr:to>
    <xdr:cxnSp macro="">
      <xdr:nvCxnSpPr>
        <xdr:cNvPr id="451" name="直線コネクタ 450">
          <a:extLst>
            <a:ext uri="{FF2B5EF4-FFF2-40B4-BE49-F238E27FC236}">
              <a16:creationId xmlns:a16="http://schemas.microsoft.com/office/drawing/2014/main" id="{00000000-0008-0000-0300-0000C3010000}"/>
            </a:ext>
          </a:extLst>
        </xdr:cNvPr>
        <xdr:cNvCxnSpPr/>
      </xdr:nvCxnSpPr>
      <xdr:spPr>
        <a:xfrm flipV="1">
          <a:off x="14401800" y="2853267"/>
          <a:ext cx="889000" cy="85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86421</xdr:rowOff>
    </xdr:from>
    <xdr:to>
      <xdr:col>73</xdr:col>
      <xdr:colOff>44450</xdr:colOff>
      <xdr:row>14</xdr:row>
      <xdr:rowOff>16571</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5240000" y="2315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26748</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4909800" y="20841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17</xdr:row>
      <xdr:rowOff>23646</xdr:rowOff>
    </xdr:from>
    <xdr:to>
      <xdr:col>68</xdr:col>
      <xdr:colOff>152400</xdr:colOff>
      <xdr:row>17</xdr:row>
      <xdr:rowOff>123613</xdr:rowOff>
    </xdr:to>
    <xdr:cxnSp macro="">
      <xdr:nvCxnSpPr>
        <xdr:cNvPr id="454" name="直線コネクタ 453">
          <a:extLst>
            <a:ext uri="{FF2B5EF4-FFF2-40B4-BE49-F238E27FC236}">
              <a16:creationId xmlns:a16="http://schemas.microsoft.com/office/drawing/2014/main" id="{00000000-0008-0000-0300-0000C6010000}"/>
            </a:ext>
          </a:extLst>
        </xdr:cNvPr>
        <xdr:cNvCxnSpPr/>
      </xdr:nvCxnSpPr>
      <xdr:spPr>
        <a:xfrm flipV="1">
          <a:off x="13512800" y="2938296"/>
          <a:ext cx="889000" cy="999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162258</xdr:rowOff>
    </xdr:from>
    <xdr:to>
      <xdr:col>68</xdr:col>
      <xdr:colOff>203200</xdr:colOff>
      <xdr:row>14</xdr:row>
      <xdr:rowOff>92408</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4351000" y="2391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102585</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020800" y="2159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96520</xdr:rowOff>
    </xdr:from>
    <xdr:to>
      <xdr:col>64</xdr:col>
      <xdr:colOff>152400</xdr:colOff>
      <xdr:row>15</xdr:row>
      <xdr:rowOff>26670</xdr:rowOff>
    </xdr:to>
    <xdr:sp macro="" textlink="">
      <xdr:nvSpPr>
        <xdr:cNvPr id="457" name="フローチャート: 判断 456">
          <a:extLst>
            <a:ext uri="{FF2B5EF4-FFF2-40B4-BE49-F238E27FC236}">
              <a16:creationId xmlns:a16="http://schemas.microsoft.com/office/drawing/2014/main" id="{00000000-0008-0000-0300-0000C9010000}"/>
            </a:ext>
          </a:extLst>
        </xdr:cNvPr>
        <xdr:cNvSpPr/>
      </xdr:nvSpPr>
      <xdr:spPr>
        <a:xfrm>
          <a:off x="13462000" y="2496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36847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3131800" y="2265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16</xdr:row>
      <xdr:rowOff>123613</xdr:rowOff>
    </xdr:from>
    <xdr:to>
      <xdr:col>81</xdr:col>
      <xdr:colOff>95250</xdr:colOff>
      <xdr:row>17</xdr:row>
      <xdr:rowOff>53763</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6967200" y="2866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16</xdr:row>
      <xdr:rowOff>95690</xdr:rowOff>
    </xdr:from>
    <xdr:ext cx="762000" cy="259045"/>
    <xdr:sp macro="" textlink="">
      <xdr:nvSpPr>
        <xdr:cNvPr id="465" name="将来負担の状況該当値テキスト">
          <a:extLst>
            <a:ext uri="{FF2B5EF4-FFF2-40B4-BE49-F238E27FC236}">
              <a16:creationId xmlns:a16="http://schemas.microsoft.com/office/drawing/2014/main" id="{00000000-0008-0000-0300-0000D1010000}"/>
            </a:ext>
          </a:extLst>
        </xdr:cNvPr>
        <xdr:cNvSpPr txBox="1"/>
      </xdr:nvSpPr>
      <xdr:spPr>
        <a:xfrm>
          <a:off x="17106900" y="28388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16</xdr:row>
      <xdr:rowOff>44329</xdr:rowOff>
    </xdr:from>
    <xdr:to>
      <xdr:col>77</xdr:col>
      <xdr:colOff>95250</xdr:colOff>
      <xdr:row>16</xdr:row>
      <xdr:rowOff>145929</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6129000" y="2787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16</xdr:row>
      <xdr:rowOff>130706</xdr:rowOff>
    </xdr:from>
    <xdr:ext cx="7366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5798800" y="28739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16</xdr:row>
      <xdr:rowOff>59267</xdr:rowOff>
    </xdr:from>
    <xdr:to>
      <xdr:col>73</xdr:col>
      <xdr:colOff>44450</xdr:colOff>
      <xdr:row>16</xdr:row>
      <xdr:rowOff>160867</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5240000" y="2802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16</xdr:row>
      <xdr:rowOff>145644</xdr:rowOff>
    </xdr:from>
    <xdr:ext cx="762000" cy="25904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4909800" y="28888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16</xdr:row>
      <xdr:rowOff>144296</xdr:rowOff>
    </xdr:from>
    <xdr:to>
      <xdr:col>68</xdr:col>
      <xdr:colOff>203200</xdr:colOff>
      <xdr:row>17</xdr:row>
      <xdr:rowOff>74446</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4351000" y="2887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17</xdr:row>
      <xdr:rowOff>59223</xdr:rowOff>
    </xdr:from>
    <xdr:ext cx="762000" cy="2590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4020800" y="29738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17</xdr:row>
      <xdr:rowOff>72813</xdr:rowOff>
    </xdr:from>
    <xdr:to>
      <xdr:col>64</xdr:col>
      <xdr:colOff>152400</xdr:colOff>
      <xdr:row>18</xdr:row>
      <xdr:rowOff>2963</xdr:rowOff>
    </xdr:to>
    <xdr:sp macro="" textlink="">
      <xdr:nvSpPr>
        <xdr:cNvPr id="472" name="楕円 471">
          <a:extLst>
            <a:ext uri="{FF2B5EF4-FFF2-40B4-BE49-F238E27FC236}">
              <a16:creationId xmlns:a16="http://schemas.microsoft.com/office/drawing/2014/main" id="{00000000-0008-0000-0300-0000D8010000}"/>
            </a:ext>
          </a:extLst>
        </xdr:cNvPr>
        <xdr:cNvSpPr/>
      </xdr:nvSpPr>
      <xdr:spPr>
        <a:xfrm>
          <a:off x="13462000" y="2987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17</xdr:row>
      <xdr:rowOff>159190</xdr:rowOff>
    </xdr:from>
    <xdr:ext cx="762000" cy="259045"/>
    <xdr:sp macro="" textlink="">
      <xdr:nvSpPr>
        <xdr:cNvPr id="473" name="テキスト ボックス 472">
          <a:extLst>
            <a:ext uri="{FF2B5EF4-FFF2-40B4-BE49-F238E27FC236}">
              <a16:creationId xmlns:a16="http://schemas.microsoft.com/office/drawing/2014/main" id="{00000000-0008-0000-0300-0000D9010000}"/>
            </a:ext>
          </a:extLst>
        </xdr:cNvPr>
        <xdr:cNvSpPr txBox="1"/>
      </xdr:nvSpPr>
      <xdr:spPr>
        <a:xfrm>
          <a:off x="13131800" y="30738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鹿児島県姶良市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78,123
77,450
231.25
39,386,680
38,107,724
1,133,208
19,179,245
32,363,761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8.7
52.6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前年度より</a:t>
          </a:r>
          <a:r>
            <a:rPr kumimoji="1" lang="en-US" altLang="ja-JP" sz="1100">
              <a:solidFill>
                <a:schemeClr val="dk1"/>
              </a:solidFill>
              <a:effectLst/>
              <a:latin typeface="+mn-lt"/>
              <a:ea typeface="+mn-ea"/>
              <a:cs typeface="+mn-cs"/>
            </a:rPr>
            <a:t>0.2</a:t>
          </a:r>
          <a:r>
            <a:rPr kumimoji="1" lang="ja-JP" altLang="ja-JP" sz="1100">
              <a:solidFill>
                <a:schemeClr val="dk1"/>
              </a:solidFill>
              <a:effectLst/>
              <a:latin typeface="+mn-lt"/>
              <a:ea typeface="+mn-ea"/>
              <a:cs typeface="+mn-cs"/>
            </a:rPr>
            <a:t>ポイント増加しているものの、類似団体、全国平均よりは下回っている。</a:t>
          </a:r>
          <a:endParaRPr lang="ja-JP" altLang="ja-JP" sz="1400">
            <a:effectLst/>
          </a:endParaRPr>
        </a:p>
        <a:p>
          <a:r>
            <a:rPr kumimoji="1" lang="ja-JP" altLang="ja-JP" sz="1100">
              <a:solidFill>
                <a:schemeClr val="dk1"/>
              </a:solidFill>
              <a:effectLst/>
              <a:latin typeface="+mn-lt"/>
              <a:ea typeface="+mn-ea"/>
              <a:cs typeface="+mn-cs"/>
            </a:rPr>
            <a:t>　今後も姶良市定員適正化計画に基づき、定員減を行い、人件費の抑制に努める。</a:t>
          </a:r>
          <a:endParaRPr lang="ja-JP" altLang="ja-JP" sz="1400">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37846</xdr:rowOff>
    </xdr:from>
    <xdr:to>
      <xdr:col>24</xdr:col>
      <xdr:colOff>25400</xdr:colOff>
      <xdr:row>40</xdr:row>
      <xdr:rowOff>154432</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6038596"/>
          <a:ext cx="0" cy="9738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126509</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8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154432</xdr:rowOff>
    </xdr:from>
    <xdr:to>
      <xdr:col>24</xdr:col>
      <xdr:colOff>114300</xdr:colOff>
      <xdr:row>40</xdr:row>
      <xdr:rowOff>154432</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012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124223</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82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37846</xdr:rowOff>
    </xdr:from>
    <xdr:to>
      <xdr:col>24</xdr:col>
      <xdr:colOff>114300</xdr:colOff>
      <xdr:row>35</xdr:row>
      <xdr:rowOff>37846</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038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108712</xdr:rowOff>
    </xdr:from>
    <xdr:to>
      <xdr:col>24</xdr:col>
      <xdr:colOff>25400</xdr:colOff>
      <xdr:row>36</xdr:row>
      <xdr:rowOff>117856</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280912"/>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271</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3439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28194</xdr:rowOff>
    </xdr:from>
    <xdr:to>
      <xdr:col>24</xdr:col>
      <xdr:colOff>76200</xdr:colOff>
      <xdr:row>37</xdr:row>
      <xdr:rowOff>129794</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71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104140</xdr:rowOff>
    </xdr:from>
    <xdr:to>
      <xdr:col>19</xdr:col>
      <xdr:colOff>187325</xdr:colOff>
      <xdr:row>36</xdr:row>
      <xdr:rowOff>108712</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27634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153924</xdr:rowOff>
    </xdr:from>
    <xdr:to>
      <xdr:col>20</xdr:col>
      <xdr:colOff>38100</xdr:colOff>
      <xdr:row>37</xdr:row>
      <xdr:rowOff>84074</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68851</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4125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104140</xdr:rowOff>
    </xdr:from>
    <xdr:to>
      <xdr:col>15</xdr:col>
      <xdr:colOff>98425</xdr:colOff>
      <xdr:row>36</xdr:row>
      <xdr:rowOff>113284</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flipV="1">
          <a:off x="2209800" y="6276340"/>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149352</xdr:rowOff>
    </xdr:from>
    <xdr:to>
      <xdr:col>15</xdr:col>
      <xdr:colOff>149225</xdr:colOff>
      <xdr:row>37</xdr:row>
      <xdr:rowOff>79502</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64279</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407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113284</xdr:rowOff>
    </xdr:from>
    <xdr:to>
      <xdr:col>11</xdr:col>
      <xdr:colOff>9525</xdr:colOff>
      <xdr:row>37</xdr:row>
      <xdr:rowOff>24130</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285484"/>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121920</xdr:rowOff>
    </xdr:from>
    <xdr:to>
      <xdr:col>11</xdr:col>
      <xdr:colOff>60325</xdr:colOff>
      <xdr:row>37</xdr:row>
      <xdr:rowOff>52070</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36847</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38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5334</xdr:rowOff>
    </xdr:from>
    <xdr:to>
      <xdr:col>6</xdr:col>
      <xdr:colOff>171450</xdr:colOff>
      <xdr:row>37</xdr:row>
      <xdr:rowOff>106934</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48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91711</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435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67056</xdr:rowOff>
    </xdr:from>
    <xdr:to>
      <xdr:col>24</xdr:col>
      <xdr:colOff>76200</xdr:colOff>
      <xdr:row>36</xdr:row>
      <xdr:rowOff>168656</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239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83583</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0843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57912</xdr:rowOff>
    </xdr:from>
    <xdr:to>
      <xdr:col>20</xdr:col>
      <xdr:colOff>38100</xdr:colOff>
      <xdr:row>36</xdr:row>
      <xdr:rowOff>159512</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230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169689</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59989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53340</xdr:rowOff>
    </xdr:from>
    <xdr:to>
      <xdr:col>15</xdr:col>
      <xdr:colOff>149225</xdr:colOff>
      <xdr:row>36</xdr:row>
      <xdr:rowOff>154940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225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165117</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5994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62484</xdr:rowOff>
    </xdr:from>
    <xdr:to>
      <xdr:col>11</xdr:col>
      <xdr:colOff>60325</xdr:colOff>
      <xdr:row>36</xdr:row>
      <xdr:rowOff>164084</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234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2811</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0035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144780</xdr:rowOff>
    </xdr:from>
    <xdr:to>
      <xdr:col>6</xdr:col>
      <xdr:colOff>171450</xdr:colOff>
      <xdr:row>37</xdr:row>
      <xdr:rowOff>74930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316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85107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085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老朽化に伴う公共施設の維持管理に要する経費が増大していることから、前年度に比べ</a:t>
          </a:r>
          <a:r>
            <a:rPr kumimoji="1" lang="en-US" altLang="ja-JP" sz="1100">
              <a:solidFill>
                <a:schemeClr val="dk1"/>
              </a:solidFill>
              <a:effectLst/>
              <a:latin typeface="+mn-lt"/>
              <a:ea typeface="+mn-ea"/>
              <a:cs typeface="+mn-cs"/>
            </a:rPr>
            <a:t>1.1</a:t>
          </a:r>
          <a:r>
            <a:rPr kumimoji="1" lang="ja-JP" altLang="ja-JP" sz="1100">
              <a:solidFill>
                <a:schemeClr val="dk1"/>
              </a:solidFill>
              <a:effectLst/>
              <a:latin typeface="+mn-lt"/>
              <a:ea typeface="+mn-ea"/>
              <a:cs typeface="+mn-cs"/>
            </a:rPr>
            <a:t>ポイント増加し、類似団体や県平均より上回っている状況である。</a:t>
          </a:r>
          <a:endParaRPr lang="ja-JP" altLang="ja-JP" sz="1400">
            <a:effectLst/>
          </a:endParaRPr>
        </a:p>
        <a:p>
          <a:r>
            <a:rPr kumimoji="1" lang="ja-JP" altLang="ja-JP" sz="1100">
              <a:solidFill>
                <a:schemeClr val="dk1"/>
              </a:solidFill>
              <a:effectLst/>
              <a:latin typeface="+mn-lt"/>
              <a:ea typeface="+mn-ea"/>
              <a:cs typeface="+mn-cs"/>
            </a:rPr>
            <a:t>　今後は、経費の削減及び公共施設等総合管理計画に基づいた老朽化した施設の集約化・複合化や長寿命化を行うことにより、経常費用の削減に努める。</a:t>
          </a:r>
          <a:endParaRPr lang="ja-JP" altLang="ja-JP" sz="1400">
            <a:effectLst/>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69850</xdr:rowOff>
    </xdr:from>
    <xdr:to>
      <xdr:col>85</xdr:col>
      <xdr:colOff>66675</xdr:colOff>
      <xdr:row>22</xdr:row>
      <xdr:rowOff>69850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841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99077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99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12700</xdr:rowOff>
    </xdr:from>
    <xdr:to>
      <xdr:col>85</xdr:col>
      <xdr:colOff>66675</xdr:colOff>
      <xdr:row>19</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70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128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127000</xdr:rowOff>
    </xdr:from>
    <xdr:to>
      <xdr:col>85</xdr:col>
      <xdr:colOff>66675</xdr:colOff>
      <xdr:row>15</xdr:row>
      <xdr:rowOff>127000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98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156227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556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69850</xdr:rowOff>
    </xdr:from>
    <xdr:to>
      <xdr:col>85</xdr:col>
      <xdr:colOff>66675</xdr:colOff>
      <xdr:row>12</xdr:row>
      <xdr:rowOff>69850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127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99077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985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3" name="物件費グラフ枠">
          <a:extLst>
            <a:ext uri="{FF2B5EF4-FFF2-40B4-BE49-F238E27FC236}">
              <a16:creationId xmlns:a16="http://schemas.microsoft.com/office/drawing/2014/main" id="{00000000-0008-0000-0400-00007B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155575</xdr:rowOff>
    </xdr:from>
    <xdr:to>
      <xdr:col>82</xdr:col>
      <xdr:colOff>107950</xdr:colOff>
      <xdr:row>21</xdr:row>
      <xdr:rowOff>41275</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flipV="1">
          <a:off x="16510000" y="2212975"/>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13352</xdr:rowOff>
    </xdr:from>
    <xdr:ext cx="762000" cy="259045"/>
    <xdr:sp macro="" textlink="">
      <xdr:nvSpPr>
        <xdr:cNvPr id="125" name="物件費最小値テキスト">
          <a:extLst>
            <a:ext uri="{FF2B5EF4-FFF2-40B4-BE49-F238E27FC236}">
              <a16:creationId xmlns:a16="http://schemas.microsoft.com/office/drawing/2014/main" id="{00000000-0008-0000-0400-00007D000000}"/>
            </a:ext>
          </a:extLst>
        </xdr:cNvPr>
        <xdr:cNvSpPr txBox="1"/>
      </xdr:nvSpPr>
      <xdr:spPr>
        <a:xfrm>
          <a:off x="16598900" y="3613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41275</xdr:rowOff>
    </xdr:from>
    <xdr:to>
      <xdr:col>82</xdr:col>
      <xdr:colOff>196850</xdr:colOff>
      <xdr:row>21</xdr:row>
      <xdr:rowOff>41275</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3641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70502</xdr:rowOff>
    </xdr:from>
    <xdr:ext cx="762000" cy="259045"/>
    <xdr:sp macro="" textlink="">
      <xdr:nvSpPr>
        <xdr:cNvPr id="127" name="物件費最大値テキスト">
          <a:extLst>
            <a:ext uri="{FF2B5EF4-FFF2-40B4-BE49-F238E27FC236}">
              <a16:creationId xmlns:a16="http://schemas.microsoft.com/office/drawing/2014/main" id="{00000000-0008-0000-0400-00007F000000}"/>
            </a:ext>
          </a:extLst>
        </xdr:cNvPr>
        <xdr:cNvSpPr txBox="1"/>
      </xdr:nvSpPr>
      <xdr:spPr>
        <a:xfrm>
          <a:off x="16598900" y="1956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155575</xdr:rowOff>
    </xdr:from>
    <xdr:to>
      <xdr:col>82</xdr:col>
      <xdr:colOff>196850</xdr:colOff>
      <xdr:row>12</xdr:row>
      <xdr:rowOff>155575</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6421100" y="22129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31750</xdr:rowOff>
    </xdr:from>
    <xdr:to>
      <xdr:col>82</xdr:col>
      <xdr:colOff>107950</xdr:colOff>
      <xdr:row>17</xdr:row>
      <xdr:rowOff>136525</xdr:rowOff>
    </xdr:to>
    <xdr:cxnSp macro="">
      <xdr:nvCxnSpPr>
        <xdr:cNvPr id="129" name="直線コネクタ 128">
          <a:extLst>
            <a:ext uri="{FF2B5EF4-FFF2-40B4-BE49-F238E27FC236}">
              <a16:creationId xmlns:a16="http://schemas.microsoft.com/office/drawing/2014/main" id="{00000000-0008-0000-0400-000081000000}"/>
            </a:ext>
          </a:extLst>
        </xdr:cNvPr>
        <xdr:cNvCxnSpPr/>
      </xdr:nvCxnSpPr>
      <xdr:spPr>
        <a:xfrm>
          <a:off x="15671800" y="2946400"/>
          <a:ext cx="838200" cy="104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130827</xdr:rowOff>
    </xdr:from>
    <xdr:ext cx="762000" cy="259045"/>
    <xdr:sp macro="" textlink="">
      <xdr:nvSpPr>
        <xdr:cNvPr id="130" name="物件費平均値テキスト">
          <a:extLst>
            <a:ext uri="{FF2B5EF4-FFF2-40B4-BE49-F238E27FC236}">
              <a16:creationId xmlns:a16="http://schemas.microsoft.com/office/drawing/2014/main" id="{00000000-0008-0000-0400-000082000000}"/>
            </a:ext>
          </a:extLst>
        </xdr:cNvPr>
        <xdr:cNvSpPr txBox="1"/>
      </xdr:nvSpPr>
      <xdr:spPr>
        <a:xfrm>
          <a:off x="16598900" y="2702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114300</xdr:rowOff>
    </xdr:from>
    <xdr:to>
      <xdr:col>82</xdr:col>
      <xdr:colOff>158750</xdr:colOff>
      <xdr:row>17</xdr:row>
      <xdr:rowOff>44450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64592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107950</xdr:rowOff>
    </xdr:from>
    <xdr:to>
      <xdr:col>78</xdr:col>
      <xdr:colOff>69850</xdr:colOff>
      <xdr:row>17</xdr:row>
      <xdr:rowOff>31750</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a:off x="14782800" y="2851150"/>
          <a:ext cx="8890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85725</xdr:rowOff>
    </xdr:from>
    <xdr:to>
      <xdr:col>78</xdr:col>
      <xdr:colOff>120650</xdr:colOff>
      <xdr:row>17</xdr:row>
      <xdr:rowOff>15875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5621000" y="2828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26052</xdr:rowOff>
    </xdr:from>
    <xdr:ext cx="7366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5290800" y="25978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79375</xdr:rowOff>
    </xdr:from>
    <xdr:to>
      <xdr:col>73</xdr:col>
      <xdr:colOff>180975</xdr:colOff>
      <xdr:row>16</xdr:row>
      <xdr:rowOff>107950</xdr:rowOff>
    </xdr:to>
    <xdr:cxnSp macro="">
      <xdr:nvCxnSpPr>
        <xdr:cNvPr id="135" name="直線コネクタ 134">
          <a:extLst>
            <a:ext uri="{FF2B5EF4-FFF2-40B4-BE49-F238E27FC236}">
              <a16:creationId xmlns:a16="http://schemas.microsoft.com/office/drawing/2014/main" id="{00000000-0008-0000-0400-000087000000}"/>
            </a:ext>
          </a:extLst>
        </xdr:cNvPr>
        <xdr:cNvCxnSpPr/>
      </xdr:nvCxnSpPr>
      <xdr:spPr>
        <a:xfrm>
          <a:off x="13893800" y="2651125"/>
          <a:ext cx="889000" cy="200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38100</xdr:rowOff>
    </xdr:from>
    <xdr:to>
      <xdr:col>74</xdr:col>
      <xdr:colOff>31750</xdr:colOff>
      <xdr:row>16</xdr:row>
      <xdr:rowOff>139700</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4732000" y="278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149877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401800" y="255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79375</xdr:rowOff>
    </xdr:from>
    <xdr:to>
      <xdr:col>69</xdr:col>
      <xdr:colOff>92075</xdr:colOff>
      <xdr:row>16</xdr:row>
      <xdr:rowOff>117475</xdr:rowOff>
    </xdr:to>
    <xdr:cxnSp macro="">
      <xdr:nvCxnSpPr>
        <xdr:cNvPr id="138" name="直線コネクタ 137">
          <a:extLst>
            <a:ext uri="{FF2B5EF4-FFF2-40B4-BE49-F238E27FC236}">
              <a16:creationId xmlns:a16="http://schemas.microsoft.com/office/drawing/2014/main" id="{00000000-0008-0000-0400-00008A000000}"/>
            </a:ext>
          </a:extLst>
        </xdr:cNvPr>
        <xdr:cNvCxnSpPr/>
      </xdr:nvCxnSpPr>
      <xdr:spPr>
        <a:xfrm flipV="1">
          <a:off x="13004800" y="2651125"/>
          <a:ext cx="889000" cy="209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95250</xdr:rowOff>
    </xdr:from>
    <xdr:to>
      <xdr:col>69</xdr:col>
      <xdr:colOff>142875</xdr:colOff>
      <xdr:row>16</xdr:row>
      <xdr:rowOff>25400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3843000" y="266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3512800" y="275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123825</xdr:rowOff>
    </xdr:from>
    <xdr:to>
      <xdr:col>65</xdr:col>
      <xdr:colOff>53975</xdr:colOff>
      <xdr:row>16</xdr:row>
      <xdr:rowOff>53975</xdr:rowOff>
    </xdr:to>
    <xdr:sp macro="" textlink="">
      <xdr:nvSpPr>
        <xdr:cNvPr id="141" name="フローチャート: 判断 140">
          <a:extLst>
            <a:ext uri="{FF2B5EF4-FFF2-40B4-BE49-F238E27FC236}">
              <a16:creationId xmlns:a16="http://schemas.microsoft.com/office/drawing/2014/main" id="{00000000-0008-0000-0400-00008D000000}"/>
            </a:ext>
          </a:extLst>
        </xdr:cNvPr>
        <xdr:cNvSpPr/>
      </xdr:nvSpPr>
      <xdr:spPr>
        <a:xfrm>
          <a:off x="12954000" y="2695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64152</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623800" y="2464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85725</xdr:rowOff>
    </xdr:from>
    <xdr:to>
      <xdr:col>82</xdr:col>
      <xdr:colOff>158750</xdr:colOff>
      <xdr:row>18</xdr:row>
      <xdr:rowOff>15875</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6459200" y="3000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17</xdr:row>
      <xdr:rowOff>57802</xdr:rowOff>
    </xdr:from>
    <xdr:ext cx="762000" cy="259045"/>
    <xdr:sp macro="" textlink="">
      <xdr:nvSpPr>
        <xdr:cNvPr id="149" name="物件費該当値テキスト">
          <a:extLst>
            <a:ext uri="{FF2B5EF4-FFF2-40B4-BE49-F238E27FC236}">
              <a16:creationId xmlns:a16="http://schemas.microsoft.com/office/drawing/2014/main" id="{00000000-0008-0000-0400-000095000000}"/>
            </a:ext>
          </a:extLst>
        </xdr:cNvPr>
        <xdr:cNvSpPr txBox="1"/>
      </xdr:nvSpPr>
      <xdr:spPr>
        <a:xfrm>
          <a:off x="16598900" y="2972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152400</xdr:rowOff>
    </xdr:from>
    <xdr:to>
      <xdr:col>78</xdr:col>
      <xdr:colOff>120650</xdr:colOff>
      <xdr:row>17</xdr:row>
      <xdr:rowOff>82550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5621000" y="289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67327</xdr:rowOff>
    </xdr:from>
    <xdr:ext cx="7366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5290800" y="2981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57150</xdr:rowOff>
    </xdr:from>
    <xdr:to>
      <xdr:col>74</xdr:col>
      <xdr:colOff>31750</xdr:colOff>
      <xdr:row>16</xdr:row>
      <xdr:rowOff>158750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4732000" y="2800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143527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4401800" y="2886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28575</xdr:rowOff>
    </xdr:from>
    <xdr:to>
      <xdr:col>69</xdr:col>
      <xdr:colOff>142875</xdr:colOff>
      <xdr:row>15</xdr:row>
      <xdr:rowOff>130175</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3843000" y="2600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140352</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3512800" y="2369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66675</xdr:rowOff>
    </xdr:from>
    <xdr:to>
      <xdr:col>65</xdr:col>
      <xdr:colOff>53975</xdr:colOff>
      <xdr:row>16</xdr:row>
      <xdr:rowOff>168275</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2954000" y="2809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153052</xdr:rowOff>
    </xdr:from>
    <xdr:ext cx="762000" cy="259045"/>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2623800" y="2896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前年度より</a:t>
          </a:r>
          <a:r>
            <a:rPr kumimoji="1" lang="en-US" altLang="ja-JP" sz="1100">
              <a:solidFill>
                <a:schemeClr val="dk1"/>
              </a:solidFill>
              <a:effectLst/>
              <a:latin typeface="+mn-lt"/>
              <a:ea typeface="+mn-ea"/>
              <a:cs typeface="+mn-cs"/>
            </a:rPr>
            <a:t>1.0</a:t>
          </a:r>
          <a:r>
            <a:rPr kumimoji="1" lang="ja-JP" altLang="ja-JP" sz="1100">
              <a:solidFill>
                <a:schemeClr val="dk1"/>
              </a:solidFill>
              <a:effectLst/>
              <a:latin typeface="+mn-lt"/>
              <a:ea typeface="+mn-ea"/>
              <a:cs typeface="+mn-cs"/>
            </a:rPr>
            <a:t>ポイント増となり、全国平均、鹿児島県平均及び類似団体平均との開きが大きい状況である。</a:t>
          </a:r>
          <a:endParaRPr lang="ja-JP" altLang="ja-JP" sz="1400">
            <a:effectLst/>
          </a:endParaRPr>
        </a:p>
        <a:p>
          <a:r>
            <a:rPr kumimoji="1" lang="ja-JP" altLang="ja-JP" sz="1100">
              <a:solidFill>
                <a:schemeClr val="dk1"/>
              </a:solidFill>
              <a:effectLst/>
              <a:latin typeface="+mn-lt"/>
              <a:ea typeface="+mn-ea"/>
              <a:cs typeface="+mn-cs"/>
            </a:rPr>
            <a:t>　近年人口増加の影響もあり、地方税については微増ではあるものの、それ以上に扶助費の増加が大きく、扶助費の適正支給による抑制に努める。</a:t>
          </a:r>
          <a:endParaRPr lang="ja-JP" altLang="ja-JP" sz="1400">
            <a:effectLst/>
          </a:endParaRPr>
        </a:p>
      </xdr:txBody>
    </xdr:sp>
    <xdr:clientData/>
  </xdr:twoCellAnchor>
  <xdr:oneCellAnchor>
    <xdr:from>
      <xdr:col>3</xdr:col>
      <xdr:colOff>123825</xdr:colOff>
      <xdr:row>49</xdr:row>
      <xdr:rowOff>107950</xdr:rowOff>
    </xdr:from>
    <xdr:ext cx="298543" cy="225703"/>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69850</xdr:rowOff>
    </xdr:from>
    <xdr:to>
      <xdr:col>26</xdr:col>
      <xdr:colOff>184150</xdr:colOff>
      <xdr:row>62</xdr:row>
      <xdr:rowOff>69850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699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99077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557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127000</xdr:rowOff>
    </xdr:from>
    <xdr:to>
      <xdr:col>26</xdr:col>
      <xdr:colOff>184150</xdr:colOff>
      <xdr:row>60</xdr:row>
      <xdr:rowOff>127000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414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156227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271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12700</xdr:rowOff>
    </xdr:from>
    <xdr:to>
      <xdr:col>26</xdr:col>
      <xdr:colOff>184150</xdr:colOff>
      <xdr:row>59</xdr:row>
      <xdr:rowOff>12700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10128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41927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986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127000</xdr:rowOff>
    </xdr:from>
    <xdr:to>
      <xdr:col>26</xdr:col>
      <xdr:colOff>184150</xdr:colOff>
      <xdr:row>55</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556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9414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12700</xdr:rowOff>
    </xdr:from>
    <xdr:to>
      <xdr:col>26</xdr:col>
      <xdr:colOff>184150</xdr:colOff>
      <xdr:row>54</xdr:row>
      <xdr:rowOff>12700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9271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41927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9128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69850</xdr:rowOff>
    </xdr:from>
    <xdr:to>
      <xdr:col>26</xdr:col>
      <xdr:colOff>184150</xdr:colOff>
      <xdr:row>52</xdr:row>
      <xdr:rowOff>69850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62000" y="8985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99077</xdr:rowOff>
    </xdr:from>
    <xdr:ext cx="5080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54000" y="8843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8" name="扶助費グラフ枠">
          <a:extLst>
            <a:ext uri="{FF2B5EF4-FFF2-40B4-BE49-F238E27FC236}">
              <a16:creationId xmlns:a16="http://schemas.microsoft.com/office/drawing/2014/main" id="{00000000-0008-0000-0400-0000BC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165100</xdr:rowOff>
    </xdr:from>
    <xdr:to>
      <xdr:col>24</xdr:col>
      <xdr:colOff>25400</xdr:colOff>
      <xdr:row>61</xdr:row>
      <xdr:rowOff>41275</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4826000" y="9080500"/>
          <a:ext cx="0" cy="1419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13352</xdr:rowOff>
    </xdr:from>
    <xdr:ext cx="762000" cy="259045"/>
    <xdr:sp macro="" textlink="">
      <xdr:nvSpPr>
        <xdr:cNvPr id="190" name="扶助費最小値テキスト">
          <a:extLst>
            <a:ext uri="{FF2B5EF4-FFF2-40B4-BE49-F238E27FC236}">
              <a16:creationId xmlns:a16="http://schemas.microsoft.com/office/drawing/2014/main" id="{00000000-0008-0000-0400-0000BE000000}"/>
            </a:ext>
          </a:extLst>
        </xdr:cNvPr>
        <xdr:cNvSpPr txBox="1"/>
      </xdr:nvSpPr>
      <xdr:spPr>
        <a:xfrm>
          <a:off x="4914900" y="10471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41275</xdr:rowOff>
    </xdr:from>
    <xdr:to>
      <xdr:col>24</xdr:col>
      <xdr:colOff>114300</xdr:colOff>
      <xdr:row>61</xdr:row>
      <xdr:rowOff>41275</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4737100" y="10499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80027</xdr:rowOff>
    </xdr:from>
    <xdr:ext cx="762000" cy="259045"/>
    <xdr:sp macro="" textlink="">
      <xdr:nvSpPr>
        <xdr:cNvPr id="192" name="扶助費最大値テキスト">
          <a:extLst>
            <a:ext uri="{FF2B5EF4-FFF2-40B4-BE49-F238E27FC236}">
              <a16:creationId xmlns:a16="http://schemas.microsoft.com/office/drawing/2014/main" id="{00000000-0008-0000-0400-0000C0000000}"/>
            </a:ext>
          </a:extLst>
        </xdr:cNvPr>
        <xdr:cNvSpPr txBox="1"/>
      </xdr:nvSpPr>
      <xdr:spPr>
        <a:xfrm>
          <a:off x="4914900" y="882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165100</xdr:rowOff>
    </xdr:from>
    <xdr:to>
      <xdr:col>24</xdr:col>
      <xdr:colOff>114300</xdr:colOff>
      <xdr:row>52</xdr:row>
      <xdr:rowOff>165100</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4737100" y="908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58</xdr:row>
      <xdr:rowOff>3175</xdr:rowOff>
    </xdr:from>
    <xdr:to>
      <xdr:col>24</xdr:col>
      <xdr:colOff>25400</xdr:colOff>
      <xdr:row>58</xdr:row>
      <xdr:rowOff>98425</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3987800" y="9947275"/>
          <a:ext cx="8382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45102</xdr:rowOff>
    </xdr:from>
    <xdr:ext cx="762000" cy="259045"/>
    <xdr:sp macro="" textlink="">
      <xdr:nvSpPr>
        <xdr:cNvPr id="195" name="扶助費平均値テキスト">
          <a:extLst>
            <a:ext uri="{FF2B5EF4-FFF2-40B4-BE49-F238E27FC236}">
              <a16:creationId xmlns:a16="http://schemas.microsoft.com/office/drawing/2014/main" id="{00000000-0008-0000-0400-0000C3000000}"/>
            </a:ext>
          </a:extLst>
        </xdr:cNvPr>
        <xdr:cNvSpPr txBox="1"/>
      </xdr:nvSpPr>
      <xdr:spPr>
        <a:xfrm>
          <a:off x="4914900" y="94748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28575</xdr:rowOff>
    </xdr:from>
    <xdr:to>
      <xdr:col>24</xdr:col>
      <xdr:colOff>76200</xdr:colOff>
      <xdr:row>56</xdr:row>
      <xdr:rowOff>130175</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4775200" y="9629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57</xdr:row>
      <xdr:rowOff>165100</xdr:rowOff>
    </xdr:from>
    <xdr:to>
      <xdr:col>19</xdr:col>
      <xdr:colOff>187325</xdr:colOff>
      <xdr:row>58</xdr:row>
      <xdr:rowOff>3175</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a:off x="3098800" y="9937750"/>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19050</xdr:rowOff>
    </xdr:from>
    <xdr:to>
      <xdr:col>20</xdr:col>
      <xdr:colOff>38100</xdr:colOff>
      <xdr:row>56</xdr:row>
      <xdr:rowOff>120650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3937000" y="9620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130827</xdr:rowOff>
    </xdr:from>
    <xdr:ext cx="7366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3606800" y="93891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155575</xdr:rowOff>
    </xdr:from>
    <xdr:to>
      <xdr:col>15</xdr:col>
      <xdr:colOff>98425</xdr:colOff>
      <xdr:row>57</xdr:row>
      <xdr:rowOff>165100</xdr:rowOff>
    </xdr:to>
    <xdr:cxnSp macro="">
      <xdr:nvCxnSpPr>
        <xdr:cNvPr id="200" name="直線コネクタ 199">
          <a:extLst>
            <a:ext uri="{FF2B5EF4-FFF2-40B4-BE49-F238E27FC236}">
              <a16:creationId xmlns:a16="http://schemas.microsoft.com/office/drawing/2014/main" id="{00000000-0008-0000-0400-0000C8000000}"/>
            </a:ext>
          </a:extLst>
        </xdr:cNvPr>
        <xdr:cNvCxnSpPr/>
      </xdr:nvCxnSpPr>
      <xdr:spPr>
        <a:xfrm>
          <a:off x="2209800" y="9585325"/>
          <a:ext cx="889000" cy="3524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114300</xdr:rowOff>
    </xdr:from>
    <xdr:to>
      <xdr:col>15</xdr:col>
      <xdr:colOff>149225</xdr:colOff>
      <xdr:row>56</xdr:row>
      <xdr:rowOff>44450</xdr:rowOff>
    </xdr:to>
    <xdr:sp macro="" textlink="">
      <xdr:nvSpPr>
        <xdr:cNvPr id="201" name="フローチャート: 判断 200">
          <a:extLst>
            <a:ext uri="{FF2B5EF4-FFF2-40B4-BE49-F238E27FC236}">
              <a16:creationId xmlns:a16="http://schemas.microsoft.com/office/drawing/2014/main" id="{00000000-0008-0000-0400-0000C9000000}"/>
            </a:ext>
          </a:extLst>
        </xdr:cNvPr>
        <xdr:cNvSpPr/>
      </xdr:nvSpPr>
      <xdr:spPr>
        <a:xfrm>
          <a:off x="3048000" y="9544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54627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717800" y="9312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155575</xdr:rowOff>
    </xdr:from>
    <xdr:to>
      <xdr:col>11</xdr:col>
      <xdr:colOff>9525</xdr:colOff>
      <xdr:row>58</xdr:row>
      <xdr:rowOff>107950</xdr:rowOff>
    </xdr:to>
    <xdr:cxnSp macro="">
      <xdr:nvCxnSpPr>
        <xdr:cNvPr id="203" name="直線コネクタ 202">
          <a:extLst>
            <a:ext uri="{FF2B5EF4-FFF2-40B4-BE49-F238E27FC236}">
              <a16:creationId xmlns:a16="http://schemas.microsoft.com/office/drawing/2014/main" id="{00000000-0008-0000-0400-0000CB000000}"/>
            </a:ext>
          </a:extLst>
        </xdr:cNvPr>
        <xdr:cNvCxnSpPr/>
      </xdr:nvCxnSpPr>
      <xdr:spPr>
        <a:xfrm flipV="1">
          <a:off x="1320800" y="9585325"/>
          <a:ext cx="889000" cy="466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66675</xdr:rowOff>
    </xdr:from>
    <xdr:to>
      <xdr:col>11</xdr:col>
      <xdr:colOff>60325</xdr:colOff>
      <xdr:row>55</xdr:row>
      <xdr:rowOff>168275</xdr:rowOff>
    </xdr:to>
    <xdr:sp macro="" textlink="">
      <xdr:nvSpPr>
        <xdr:cNvPr id="204" name="フローチャート: 判断 203">
          <a:extLst>
            <a:ext uri="{FF2B5EF4-FFF2-40B4-BE49-F238E27FC236}">
              <a16:creationId xmlns:a16="http://schemas.microsoft.com/office/drawing/2014/main" id="{00000000-0008-0000-0400-0000CC000000}"/>
            </a:ext>
          </a:extLst>
        </xdr:cNvPr>
        <xdr:cNvSpPr/>
      </xdr:nvSpPr>
      <xdr:spPr>
        <a:xfrm>
          <a:off x="2159000" y="9496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7002</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828800" y="9265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104775</xdr:rowOff>
    </xdr:from>
    <xdr:to>
      <xdr:col>6</xdr:col>
      <xdr:colOff>171450</xdr:colOff>
      <xdr:row>56</xdr:row>
      <xdr:rowOff>34925</xdr:rowOff>
    </xdr:to>
    <xdr:sp macro="" textlink="">
      <xdr:nvSpPr>
        <xdr:cNvPr id="206" name="フローチャート: 判断 205">
          <a:extLst>
            <a:ext uri="{FF2B5EF4-FFF2-40B4-BE49-F238E27FC236}">
              <a16:creationId xmlns:a16="http://schemas.microsoft.com/office/drawing/2014/main" id="{00000000-0008-0000-0400-0000CE000000}"/>
            </a:ext>
          </a:extLst>
        </xdr:cNvPr>
        <xdr:cNvSpPr/>
      </xdr:nvSpPr>
      <xdr:spPr>
        <a:xfrm>
          <a:off x="1270000" y="953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45102</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939800" y="9303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58</xdr:row>
      <xdr:rowOff>47625</xdr:rowOff>
    </xdr:from>
    <xdr:to>
      <xdr:col>24</xdr:col>
      <xdr:colOff>76200</xdr:colOff>
      <xdr:row>58</xdr:row>
      <xdr:rowOff>149225</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4775200" y="9991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19702</xdr:rowOff>
    </xdr:from>
    <xdr:ext cx="762000" cy="259045"/>
    <xdr:sp macro="" textlink="">
      <xdr:nvSpPr>
        <xdr:cNvPr id="214" name="扶助費該当値テキスト">
          <a:extLst>
            <a:ext uri="{FF2B5EF4-FFF2-40B4-BE49-F238E27FC236}">
              <a16:creationId xmlns:a16="http://schemas.microsoft.com/office/drawing/2014/main" id="{00000000-0008-0000-0400-0000D6000000}"/>
            </a:ext>
          </a:extLst>
        </xdr:cNvPr>
        <xdr:cNvSpPr txBox="1"/>
      </xdr:nvSpPr>
      <xdr:spPr>
        <a:xfrm>
          <a:off x="4914900" y="9963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57</xdr:row>
      <xdr:rowOff>123825</xdr:rowOff>
    </xdr:from>
    <xdr:to>
      <xdr:col>20</xdr:col>
      <xdr:colOff>38100</xdr:colOff>
      <xdr:row>58</xdr:row>
      <xdr:rowOff>53975</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3937000" y="9896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58</xdr:row>
      <xdr:rowOff>38752</xdr:rowOff>
    </xdr:from>
    <xdr:ext cx="7366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3606800" y="99828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57</xdr:row>
      <xdr:rowOff>114300</xdr:rowOff>
    </xdr:from>
    <xdr:to>
      <xdr:col>15</xdr:col>
      <xdr:colOff>149225</xdr:colOff>
      <xdr:row>58</xdr:row>
      <xdr:rowOff>44450</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3048000" y="9886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58</xdr:row>
      <xdr:rowOff>29227</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2717800" y="9973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104775</xdr:rowOff>
    </xdr:from>
    <xdr:to>
      <xdr:col>11</xdr:col>
      <xdr:colOff>60325</xdr:colOff>
      <xdr:row>56</xdr:row>
      <xdr:rowOff>34925</xdr:rowOff>
    </xdr:to>
    <xdr:sp macro="" textlink="">
      <xdr:nvSpPr>
        <xdr:cNvPr id="219" name="楕円 218">
          <a:extLst>
            <a:ext uri="{FF2B5EF4-FFF2-40B4-BE49-F238E27FC236}">
              <a16:creationId xmlns:a16="http://schemas.microsoft.com/office/drawing/2014/main" id="{00000000-0008-0000-0400-0000DB000000}"/>
            </a:ext>
          </a:extLst>
        </xdr:cNvPr>
        <xdr:cNvSpPr/>
      </xdr:nvSpPr>
      <xdr:spPr>
        <a:xfrm>
          <a:off x="2159000" y="9534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19702</xdr:rowOff>
    </xdr:from>
    <xdr:ext cx="762000" cy="259045"/>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1828800" y="9620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58</xdr:row>
      <xdr:rowOff>57150</xdr:rowOff>
    </xdr:from>
    <xdr:to>
      <xdr:col>6</xdr:col>
      <xdr:colOff>171450</xdr:colOff>
      <xdr:row>58</xdr:row>
      <xdr:rowOff>158750</xdr:rowOff>
    </xdr:to>
    <xdr:sp macro="" textlink="">
      <xdr:nvSpPr>
        <xdr:cNvPr id="221" name="楕円 220">
          <a:extLst>
            <a:ext uri="{FF2B5EF4-FFF2-40B4-BE49-F238E27FC236}">
              <a16:creationId xmlns:a16="http://schemas.microsoft.com/office/drawing/2014/main" id="{00000000-0008-0000-0400-0000DD000000}"/>
            </a:ext>
          </a:extLst>
        </xdr:cNvPr>
        <xdr:cNvSpPr/>
      </xdr:nvSpPr>
      <xdr:spPr>
        <a:xfrm>
          <a:off x="1270000" y="10001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58</xdr:row>
      <xdr:rowOff>143527</xdr:rowOff>
    </xdr:from>
    <xdr:ext cx="762000" cy="259045"/>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939800" y="10087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31" name="正方形/長方形 230">
          <a:extLst>
            <a:ext uri="{FF2B5EF4-FFF2-40B4-BE49-F238E27FC236}">
              <a16:creationId xmlns:a16="http://schemas.microsoft.com/office/drawing/2014/main" id="{00000000-0008-0000-0400-0000E7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2" name="正方形/長方形 231">
          <a:extLst>
            <a:ext uri="{FF2B5EF4-FFF2-40B4-BE49-F238E27FC236}">
              <a16:creationId xmlns:a16="http://schemas.microsoft.com/office/drawing/2014/main" id="{00000000-0008-0000-0400-0000E8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前年度に比べ</a:t>
          </a:r>
          <a:r>
            <a:rPr kumimoji="1" lang="en-US" altLang="ja-JP" sz="1100">
              <a:solidFill>
                <a:schemeClr val="dk1"/>
              </a:solidFill>
              <a:effectLst/>
              <a:latin typeface="+mn-lt"/>
              <a:ea typeface="+mn-ea"/>
              <a:cs typeface="+mn-cs"/>
            </a:rPr>
            <a:t>0.2</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a:t>
          </a:r>
          <a:r>
            <a:rPr kumimoji="1" lang="ja-JP" altLang="en-US" sz="1100">
              <a:solidFill>
                <a:schemeClr val="dk1"/>
              </a:solidFill>
              <a:effectLst/>
              <a:latin typeface="+mn-lt"/>
              <a:ea typeface="+mn-ea"/>
              <a:cs typeface="+mn-cs"/>
            </a:rPr>
            <a:t>たが</a:t>
          </a:r>
          <a:r>
            <a:rPr kumimoji="1" lang="ja-JP" altLang="ja-JP" sz="1100">
              <a:solidFill>
                <a:schemeClr val="dk1"/>
              </a:solidFill>
              <a:effectLst/>
              <a:latin typeface="+mn-lt"/>
              <a:ea typeface="+mn-ea"/>
              <a:cs typeface="+mn-cs"/>
            </a:rPr>
            <a:t>、類似団体や全国平均と比べ上回っている。今後は特別会計の事業見直しや節減を推進し、他会計への繰出金の抑制に努める。</a:t>
          </a:r>
          <a:endParaRPr lang="ja-JP" altLang="ja-JP" sz="1400">
            <a:effectLst/>
          </a:endParaRPr>
        </a:p>
      </xdr:txBody>
    </xdr:sp>
    <xdr:clientData/>
  </xdr:twoCellAnchor>
  <xdr:oneCellAnchor>
    <xdr:from>
      <xdr:col>62</xdr:col>
      <xdr:colOff>6350</xdr:colOff>
      <xdr:row>49</xdr:row>
      <xdr:rowOff>107950</xdr:rowOff>
    </xdr:from>
    <xdr:ext cx="298543" cy="225703"/>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7" name="その他グラフ枠">
          <a:extLst>
            <a:ext uri="{FF2B5EF4-FFF2-40B4-BE49-F238E27FC236}">
              <a16:creationId xmlns:a16="http://schemas.microsoft.com/office/drawing/2014/main" id="{00000000-0008-0000-0400-0000F7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122428</xdr:rowOff>
    </xdr:from>
    <xdr:to>
      <xdr:col>82</xdr:col>
      <xdr:colOff>107950</xdr:colOff>
      <xdr:row>60</xdr:row>
      <xdr:rowOff>131572</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flipV="1">
          <a:off x="16510000" y="9037828"/>
          <a:ext cx="0" cy="13807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103649</xdr:rowOff>
    </xdr:from>
    <xdr:ext cx="762000" cy="259045"/>
    <xdr:sp macro="" textlink="">
      <xdr:nvSpPr>
        <xdr:cNvPr id="249" name="その他最小値テキスト">
          <a:extLst>
            <a:ext uri="{FF2B5EF4-FFF2-40B4-BE49-F238E27FC236}">
              <a16:creationId xmlns:a16="http://schemas.microsoft.com/office/drawing/2014/main" id="{00000000-0008-0000-0400-0000F9000000}"/>
            </a:ext>
          </a:extLst>
        </xdr:cNvPr>
        <xdr:cNvSpPr txBox="1"/>
      </xdr:nvSpPr>
      <xdr:spPr>
        <a:xfrm>
          <a:off x="16598900" y="10390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131572</xdr:rowOff>
    </xdr:from>
    <xdr:to>
      <xdr:col>82</xdr:col>
      <xdr:colOff>196850</xdr:colOff>
      <xdr:row>60</xdr:row>
      <xdr:rowOff>131572</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10418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37355</xdr:rowOff>
    </xdr:from>
    <xdr:ext cx="762000" cy="259045"/>
    <xdr:sp macro="" textlink="">
      <xdr:nvSpPr>
        <xdr:cNvPr id="251" name="その他最大値テキスト">
          <a:extLst>
            <a:ext uri="{FF2B5EF4-FFF2-40B4-BE49-F238E27FC236}">
              <a16:creationId xmlns:a16="http://schemas.microsoft.com/office/drawing/2014/main" id="{00000000-0008-0000-0400-0000FB000000}"/>
            </a:ext>
          </a:extLst>
        </xdr:cNvPr>
        <xdr:cNvSpPr txBox="1"/>
      </xdr:nvSpPr>
      <xdr:spPr>
        <a:xfrm>
          <a:off x="16598900" y="8781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122428</xdr:rowOff>
    </xdr:from>
    <xdr:to>
      <xdr:col>82</xdr:col>
      <xdr:colOff>196850</xdr:colOff>
      <xdr:row>52</xdr:row>
      <xdr:rowOff>122428</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6421100" y="9037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72136</xdr:rowOff>
    </xdr:from>
    <xdr:to>
      <xdr:col>82</xdr:col>
      <xdr:colOff>107950</xdr:colOff>
      <xdr:row>58</xdr:row>
      <xdr:rowOff>90424</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flipV="1">
          <a:off x="15671800" y="10016236"/>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63009</xdr:rowOff>
    </xdr:from>
    <xdr:ext cx="762000" cy="259045"/>
    <xdr:sp macro="" textlink="">
      <xdr:nvSpPr>
        <xdr:cNvPr id="254" name="その他平均値テキスト">
          <a:extLst>
            <a:ext uri="{FF2B5EF4-FFF2-40B4-BE49-F238E27FC236}">
              <a16:creationId xmlns:a16="http://schemas.microsoft.com/office/drawing/2014/main" id="{00000000-0008-0000-0400-0000FE000000}"/>
            </a:ext>
          </a:extLst>
        </xdr:cNvPr>
        <xdr:cNvSpPr txBox="1"/>
      </xdr:nvSpPr>
      <xdr:spPr>
        <a:xfrm>
          <a:off x="16598900" y="96642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46482</xdr:rowOff>
    </xdr:from>
    <xdr:to>
      <xdr:col>82</xdr:col>
      <xdr:colOff>158750</xdr:colOff>
      <xdr:row>57</xdr:row>
      <xdr:rowOff>148082</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6459200" y="9819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81280</xdr:rowOff>
    </xdr:from>
    <xdr:to>
      <xdr:col>78</xdr:col>
      <xdr:colOff>69850</xdr:colOff>
      <xdr:row>58</xdr:row>
      <xdr:rowOff>90424</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a:off x="14782800" y="10025380"/>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55626</xdr:rowOff>
    </xdr:from>
    <xdr:to>
      <xdr:col>78</xdr:col>
      <xdr:colOff>120650</xdr:colOff>
      <xdr:row>57</xdr:row>
      <xdr:rowOff>157226</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5621000" y="9828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167403</xdr:rowOff>
    </xdr:from>
    <xdr:ext cx="7366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5290800" y="95971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8128</xdr:rowOff>
    </xdr:from>
    <xdr:to>
      <xdr:col>73</xdr:col>
      <xdr:colOff>180975</xdr:colOff>
      <xdr:row>58</xdr:row>
      <xdr:rowOff>81280</xdr:rowOff>
    </xdr:to>
    <xdr:cxnSp macro="">
      <xdr:nvCxnSpPr>
        <xdr:cNvPr id="259" name="直線コネクタ 258">
          <a:extLst>
            <a:ext uri="{FF2B5EF4-FFF2-40B4-BE49-F238E27FC236}">
              <a16:creationId xmlns:a16="http://schemas.microsoft.com/office/drawing/2014/main" id="{00000000-0008-0000-0400-000003010000}"/>
            </a:ext>
          </a:extLst>
        </xdr:cNvPr>
        <xdr:cNvCxnSpPr/>
      </xdr:nvCxnSpPr>
      <xdr:spPr>
        <a:xfrm>
          <a:off x="13893800" y="9952228"/>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28194</xdr:rowOff>
    </xdr:from>
    <xdr:to>
      <xdr:col>74</xdr:col>
      <xdr:colOff>31750</xdr:colOff>
      <xdr:row>57</xdr:row>
      <xdr:rowOff>129794</xdr:rowOff>
    </xdr:to>
    <xdr:sp macro="" textlink="">
      <xdr:nvSpPr>
        <xdr:cNvPr id="260" name="フローチャート: 判断 259">
          <a:extLst>
            <a:ext uri="{FF2B5EF4-FFF2-40B4-BE49-F238E27FC236}">
              <a16:creationId xmlns:a16="http://schemas.microsoft.com/office/drawing/2014/main" id="{00000000-0008-0000-0400-000004010000}"/>
            </a:ext>
          </a:extLst>
        </xdr:cNvPr>
        <xdr:cNvSpPr/>
      </xdr:nvSpPr>
      <xdr:spPr>
        <a:xfrm>
          <a:off x="14732000" y="9800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139971</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4401800" y="95697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8128</xdr:rowOff>
    </xdr:from>
    <xdr:to>
      <xdr:col>69</xdr:col>
      <xdr:colOff>92075</xdr:colOff>
      <xdr:row>58</xdr:row>
      <xdr:rowOff>90424</xdr:rowOff>
    </xdr:to>
    <xdr:cxnSp macro="">
      <xdr:nvCxnSpPr>
        <xdr:cNvPr id="262" name="直線コネクタ 261">
          <a:extLst>
            <a:ext uri="{FF2B5EF4-FFF2-40B4-BE49-F238E27FC236}">
              <a16:creationId xmlns:a16="http://schemas.microsoft.com/office/drawing/2014/main" id="{00000000-0008-0000-0400-000006010000}"/>
            </a:ext>
          </a:extLst>
        </xdr:cNvPr>
        <xdr:cNvCxnSpPr/>
      </xdr:nvCxnSpPr>
      <xdr:spPr>
        <a:xfrm flipV="1">
          <a:off x="13004800" y="9952228"/>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135636</xdr:rowOff>
    </xdr:from>
    <xdr:to>
      <xdr:col>69</xdr:col>
      <xdr:colOff>142875</xdr:colOff>
      <xdr:row>57</xdr:row>
      <xdr:rowOff>65786</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3843000" y="9736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75963</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3512800" y="9505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46482</xdr:rowOff>
    </xdr:from>
    <xdr:to>
      <xdr:col>65</xdr:col>
      <xdr:colOff>53975</xdr:colOff>
      <xdr:row>57</xdr:row>
      <xdr:rowOff>148082</xdr:rowOff>
    </xdr:to>
    <xdr:sp macro="" textlink="">
      <xdr:nvSpPr>
        <xdr:cNvPr id="265" name="フローチャート: 判断 264">
          <a:extLst>
            <a:ext uri="{FF2B5EF4-FFF2-40B4-BE49-F238E27FC236}">
              <a16:creationId xmlns:a16="http://schemas.microsoft.com/office/drawing/2014/main" id="{00000000-0008-0000-0400-000009010000}"/>
            </a:ext>
          </a:extLst>
        </xdr:cNvPr>
        <xdr:cNvSpPr/>
      </xdr:nvSpPr>
      <xdr:spPr>
        <a:xfrm>
          <a:off x="12954000" y="9819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158259</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2623800" y="9588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21336</xdr:rowOff>
    </xdr:from>
    <xdr:to>
      <xdr:col>82</xdr:col>
      <xdr:colOff>158750</xdr:colOff>
      <xdr:row>58</xdr:row>
      <xdr:rowOff>122936</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6459200" y="9965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164863</xdr:rowOff>
    </xdr:from>
    <xdr:ext cx="762000" cy="259045"/>
    <xdr:sp macro="" textlink="">
      <xdr:nvSpPr>
        <xdr:cNvPr id="273" name="その他該当値テキスト">
          <a:extLst>
            <a:ext uri="{FF2B5EF4-FFF2-40B4-BE49-F238E27FC236}">
              <a16:creationId xmlns:a16="http://schemas.microsoft.com/office/drawing/2014/main" id="{00000000-0008-0000-0400-000011010000}"/>
            </a:ext>
          </a:extLst>
        </xdr:cNvPr>
        <xdr:cNvSpPr txBox="1"/>
      </xdr:nvSpPr>
      <xdr:spPr>
        <a:xfrm>
          <a:off x="16598900" y="9937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39624</xdr:rowOff>
    </xdr:from>
    <xdr:to>
      <xdr:col>78</xdr:col>
      <xdr:colOff>120650</xdr:colOff>
      <xdr:row>58</xdr:row>
      <xdr:rowOff>141224</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5621000" y="9983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126001</xdr:rowOff>
    </xdr:from>
    <xdr:ext cx="7366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5290800" y="100701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30480</xdr:rowOff>
    </xdr:from>
    <xdr:to>
      <xdr:col>74</xdr:col>
      <xdr:colOff>31750</xdr:colOff>
      <xdr:row>58</xdr:row>
      <xdr:rowOff>132080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4732000" y="9974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116857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4401800" y="10060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128778</xdr:rowOff>
    </xdr:from>
    <xdr:to>
      <xdr:col>69</xdr:col>
      <xdr:colOff>142875</xdr:colOff>
      <xdr:row>58</xdr:row>
      <xdr:rowOff>58928</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3843000" y="9901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43705</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3512800" y="9987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39624</xdr:rowOff>
    </xdr:from>
    <xdr:to>
      <xdr:col>65</xdr:col>
      <xdr:colOff>53975</xdr:colOff>
      <xdr:row>58</xdr:row>
      <xdr:rowOff>141224</xdr:rowOff>
    </xdr:to>
    <xdr:sp macro="" textlink="">
      <xdr:nvSpPr>
        <xdr:cNvPr id="280" name="楕円 279">
          <a:extLst>
            <a:ext uri="{FF2B5EF4-FFF2-40B4-BE49-F238E27FC236}">
              <a16:creationId xmlns:a16="http://schemas.microsoft.com/office/drawing/2014/main" id="{00000000-0008-0000-0400-000018010000}"/>
            </a:ext>
          </a:extLst>
        </xdr:cNvPr>
        <xdr:cNvSpPr/>
      </xdr:nvSpPr>
      <xdr:spPr>
        <a:xfrm>
          <a:off x="12954000" y="9983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126001</xdr:rowOff>
    </xdr:from>
    <xdr:ext cx="762000" cy="259045"/>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623800" y="100701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　前年度に比べ</a:t>
          </a:r>
          <a:r>
            <a:rPr kumimoji="1" lang="en-US" altLang="ja-JP" sz="1100">
              <a:solidFill>
                <a:schemeClr val="dk1"/>
              </a:solidFill>
              <a:effectLst/>
              <a:latin typeface="+mn-lt"/>
              <a:ea typeface="+mn-ea"/>
              <a:cs typeface="+mn-cs"/>
            </a:rPr>
            <a:t>0.2</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増となっているが</a:t>
          </a:r>
          <a:r>
            <a:rPr kumimoji="1" lang="ja-JP" altLang="ja-JP" sz="110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補助金の整理等を行ってきた結果、</a:t>
          </a:r>
          <a:r>
            <a:rPr kumimoji="1" lang="ja-JP" altLang="ja-JP" sz="1100">
              <a:solidFill>
                <a:schemeClr val="dk1"/>
              </a:solidFill>
              <a:effectLst/>
              <a:latin typeface="+mn-lt"/>
              <a:ea typeface="+mn-ea"/>
              <a:cs typeface="+mn-cs"/>
            </a:rPr>
            <a:t>類似団体や全国平均を大きく下回っている。</a:t>
          </a:r>
          <a:r>
            <a:rPr kumimoji="1" lang="ja-JP" altLang="ja-JP" sz="1100" b="0" i="0" baseline="0">
              <a:solidFill>
                <a:schemeClr val="dk1"/>
              </a:solidFill>
              <a:effectLst/>
              <a:latin typeface="+mn-lt"/>
              <a:ea typeface="+mn-ea"/>
              <a:cs typeface="+mn-cs"/>
            </a:rPr>
            <a:t>引き続き行政改革大綱等に基づき、補助金の見直しや廃止等を含め、市財政に依存することが無い組織づくりを促し、抑制に努める。</a:t>
          </a:r>
          <a:endParaRPr lang="ja-JP" altLang="ja-JP" sz="1400">
            <a:effectLst/>
          </a:endParaRPr>
        </a:p>
      </xdr:txBody>
    </xdr:sp>
    <xdr:clientData/>
  </xdr:twoCellAnchor>
  <xdr:oneCellAnchor>
    <xdr:from>
      <xdr:col>62</xdr:col>
      <xdr:colOff>6350</xdr:colOff>
      <xdr:row>29</xdr:row>
      <xdr:rowOff>107950</xdr:rowOff>
    </xdr:from>
    <xdr:ext cx="298543" cy="225703"/>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5" name="補助費等グラフ枠">
          <a:extLst>
            <a:ext uri="{FF2B5EF4-FFF2-40B4-BE49-F238E27FC236}">
              <a16:creationId xmlns:a16="http://schemas.microsoft.com/office/drawing/2014/main" id="{00000000-0008-0000-0400-000031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53848</xdr:rowOff>
    </xdr:from>
    <xdr:to>
      <xdr:col>82</xdr:col>
      <xdr:colOff>107950</xdr:colOff>
      <xdr:row>39</xdr:row>
      <xdr:rowOff>147574</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flipV="1">
          <a:off x="16510000" y="5883148"/>
          <a:ext cx="0" cy="9509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119651</xdr:rowOff>
    </xdr:from>
    <xdr:ext cx="762000" cy="259045"/>
    <xdr:sp macro="" textlink="">
      <xdr:nvSpPr>
        <xdr:cNvPr id="307" name="補助費等最小値テキスト">
          <a:extLst>
            <a:ext uri="{FF2B5EF4-FFF2-40B4-BE49-F238E27FC236}">
              <a16:creationId xmlns:a16="http://schemas.microsoft.com/office/drawing/2014/main" id="{00000000-0008-0000-0400-000033010000}"/>
            </a:ext>
          </a:extLst>
        </xdr:cNvPr>
        <xdr:cNvSpPr txBox="1"/>
      </xdr:nvSpPr>
      <xdr:spPr>
        <a:xfrm>
          <a:off x="16598900" y="6806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39</xdr:row>
      <xdr:rowOff>147574</xdr:rowOff>
    </xdr:from>
    <xdr:to>
      <xdr:col>82</xdr:col>
      <xdr:colOff>196850</xdr:colOff>
      <xdr:row>39</xdr:row>
      <xdr:rowOff>147574</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6834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140225</xdr:rowOff>
    </xdr:from>
    <xdr:ext cx="762000" cy="259045"/>
    <xdr:sp macro="" textlink="">
      <xdr:nvSpPr>
        <xdr:cNvPr id="309" name="補助費等最大値テキスト">
          <a:extLst>
            <a:ext uri="{FF2B5EF4-FFF2-40B4-BE49-F238E27FC236}">
              <a16:creationId xmlns:a16="http://schemas.microsoft.com/office/drawing/2014/main" id="{00000000-0008-0000-0400-000035010000}"/>
            </a:ext>
          </a:extLst>
        </xdr:cNvPr>
        <xdr:cNvSpPr txBox="1"/>
      </xdr:nvSpPr>
      <xdr:spPr>
        <a:xfrm>
          <a:off x="16598900" y="5626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53848</xdr:rowOff>
    </xdr:from>
    <xdr:to>
      <xdr:col>82</xdr:col>
      <xdr:colOff>196850</xdr:colOff>
      <xdr:row>34</xdr:row>
      <xdr:rowOff>53848</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6421100" y="5883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34</xdr:row>
      <xdr:rowOff>44704</xdr:rowOff>
    </xdr:from>
    <xdr:to>
      <xdr:col>82</xdr:col>
      <xdr:colOff>107950</xdr:colOff>
      <xdr:row>34</xdr:row>
      <xdr:rowOff>53848</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5671800" y="5874004"/>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43705</xdr:rowOff>
    </xdr:from>
    <xdr:ext cx="762000" cy="259045"/>
    <xdr:sp macro="" textlink="">
      <xdr:nvSpPr>
        <xdr:cNvPr id="312" name="補助費等平均値テキスト">
          <a:extLst>
            <a:ext uri="{FF2B5EF4-FFF2-40B4-BE49-F238E27FC236}">
              <a16:creationId xmlns:a16="http://schemas.microsoft.com/office/drawing/2014/main" id="{00000000-0008-0000-0400-000038010000}"/>
            </a:ext>
          </a:extLst>
        </xdr:cNvPr>
        <xdr:cNvSpPr txBox="1"/>
      </xdr:nvSpPr>
      <xdr:spPr>
        <a:xfrm>
          <a:off x="16598900" y="62159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71628</xdr:rowOff>
    </xdr:from>
    <xdr:to>
      <xdr:col>82</xdr:col>
      <xdr:colOff>158750</xdr:colOff>
      <xdr:row>37</xdr:row>
      <xdr:rowOff>1778</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64592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34</xdr:row>
      <xdr:rowOff>44704</xdr:rowOff>
    </xdr:from>
    <xdr:to>
      <xdr:col>78</xdr:col>
      <xdr:colOff>69850</xdr:colOff>
      <xdr:row>34</xdr:row>
      <xdr:rowOff>49276</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flipV="1">
          <a:off x="14782800" y="587400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71628</xdr:rowOff>
    </xdr:from>
    <xdr:to>
      <xdr:col>78</xdr:col>
      <xdr:colOff>120650</xdr:colOff>
      <xdr:row>37</xdr:row>
      <xdr:rowOff>1778</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56210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158005</xdr:rowOff>
    </xdr:from>
    <xdr:ext cx="7366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5290800" y="63302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34</xdr:row>
      <xdr:rowOff>26416</xdr:rowOff>
    </xdr:from>
    <xdr:to>
      <xdr:col>73</xdr:col>
      <xdr:colOff>180975</xdr:colOff>
      <xdr:row>34</xdr:row>
      <xdr:rowOff>49276</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a:off x="13893800" y="5855716"/>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67056</xdr:rowOff>
    </xdr:from>
    <xdr:to>
      <xdr:col>74</xdr:col>
      <xdr:colOff>31750</xdr:colOff>
      <xdr:row>36</xdr:row>
      <xdr:rowOff>168656</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4732000" y="6239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153433</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4401800" y="6325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34</xdr:row>
      <xdr:rowOff>26416</xdr:rowOff>
    </xdr:from>
    <xdr:to>
      <xdr:col>69</xdr:col>
      <xdr:colOff>92075</xdr:colOff>
      <xdr:row>34</xdr:row>
      <xdr:rowOff>58420</xdr:rowOff>
    </xdr:to>
    <xdr:cxnSp macro="">
      <xdr:nvCxnSpPr>
        <xdr:cNvPr id="320" name="直線コネクタ 319">
          <a:extLst>
            <a:ext uri="{FF2B5EF4-FFF2-40B4-BE49-F238E27FC236}">
              <a16:creationId xmlns:a16="http://schemas.microsoft.com/office/drawing/2014/main" id="{00000000-0008-0000-0400-000040010000}"/>
            </a:ext>
          </a:extLst>
        </xdr:cNvPr>
        <xdr:cNvCxnSpPr/>
      </xdr:nvCxnSpPr>
      <xdr:spPr>
        <a:xfrm flipV="1">
          <a:off x="13004800" y="5855716"/>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57912</xdr:rowOff>
    </xdr:from>
    <xdr:to>
      <xdr:col>69</xdr:col>
      <xdr:colOff>142875</xdr:colOff>
      <xdr:row>36</xdr:row>
      <xdr:rowOff>159512</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3843000" y="6230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144289</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3512800" y="6316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103632</xdr:rowOff>
    </xdr:from>
    <xdr:to>
      <xdr:col>65</xdr:col>
      <xdr:colOff>53975</xdr:colOff>
      <xdr:row>37</xdr:row>
      <xdr:rowOff>33782</xdr:rowOff>
    </xdr:to>
    <xdr:sp macro="" textlink="">
      <xdr:nvSpPr>
        <xdr:cNvPr id="323" name="フローチャート: 判断 322">
          <a:extLst>
            <a:ext uri="{FF2B5EF4-FFF2-40B4-BE49-F238E27FC236}">
              <a16:creationId xmlns:a16="http://schemas.microsoft.com/office/drawing/2014/main" id="{00000000-0008-0000-0400-000043010000}"/>
            </a:ext>
          </a:extLst>
        </xdr:cNvPr>
        <xdr:cNvSpPr/>
      </xdr:nvSpPr>
      <xdr:spPr>
        <a:xfrm>
          <a:off x="12954000" y="6275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18559</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2623800" y="6362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34</xdr:row>
      <xdr:rowOff>3048</xdr:rowOff>
    </xdr:from>
    <xdr:to>
      <xdr:col>82</xdr:col>
      <xdr:colOff>158750</xdr:colOff>
      <xdr:row>34</xdr:row>
      <xdr:rowOff>104648</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6459200" y="5832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33</xdr:row>
      <xdr:rowOff>83075</xdr:rowOff>
    </xdr:from>
    <xdr:ext cx="762000" cy="259045"/>
    <xdr:sp macro="" textlink="">
      <xdr:nvSpPr>
        <xdr:cNvPr id="331" name="補助費等該当値テキスト">
          <a:extLst>
            <a:ext uri="{FF2B5EF4-FFF2-40B4-BE49-F238E27FC236}">
              <a16:creationId xmlns:a16="http://schemas.microsoft.com/office/drawing/2014/main" id="{00000000-0008-0000-0400-00004B010000}"/>
            </a:ext>
          </a:extLst>
        </xdr:cNvPr>
        <xdr:cNvSpPr txBox="1"/>
      </xdr:nvSpPr>
      <xdr:spPr>
        <a:xfrm>
          <a:off x="16598900" y="5740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33</xdr:row>
      <xdr:rowOff>165354</xdr:rowOff>
    </xdr:from>
    <xdr:to>
      <xdr:col>78</xdr:col>
      <xdr:colOff>120650</xdr:colOff>
      <xdr:row>34</xdr:row>
      <xdr:rowOff>95504</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5621000" y="5823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32</xdr:row>
      <xdr:rowOff>105681</xdr:rowOff>
    </xdr:from>
    <xdr:ext cx="7366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5290800" y="55920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33</xdr:row>
      <xdr:rowOff>169926</xdr:rowOff>
    </xdr:from>
    <xdr:to>
      <xdr:col>74</xdr:col>
      <xdr:colOff>31750</xdr:colOff>
      <xdr:row>34</xdr:row>
      <xdr:rowOff>100076</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4732000" y="5827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32</xdr:row>
      <xdr:rowOff>110253</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4401800" y="5596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33</xdr:row>
      <xdr:rowOff>147066</xdr:rowOff>
    </xdr:from>
    <xdr:to>
      <xdr:col>69</xdr:col>
      <xdr:colOff>142875</xdr:colOff>
      <xdr:row>34</xdr:row>
      <xdr:rowOff>77216</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3843000" y="5804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32</xdr:row>
      <xdr:rowOff>87393</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3512800" y="5573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34</xdr:row>
      <xdr:rowOff>7620</xdr:rowOff>
    </xdr:from>
    <xdr:to>
      <xdr:col>65</xdr:col>
      <xdr:colOff>53975</xdr:colOff>
      <xdr:row>34</xdr:row>
      <xdr:rowOff>109220</xdr:rowOff>
    </xdr:to>
    <xdr:sp macro="" textlink="">
      <xdr:nvSpPr>
        <xdr:cNvPr id="338" name="楕円 337">
          <a:extLst>
            <a:ext uri="{FF2B5EF4-FFF2-40B4-BE49-F238E27FC236}">
              <a16:creationId xmlns:a16="http://schemas.microsoft.com/office/drawing/2014/main" id="{00000000-0008-0000-0400-000052010000}"/>
            </a:ext>
          </a:extLst>
        </xdr:cNvPr>
        <xdr:cNvSpPr/>
      </xdr:nvSpPr>
      <xdr:spPr>
        <a:xfrm>
          <a:off x="12954000" y="5836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32</xdr:row>
      <xdr:rowOff>119397</xdr:rowOff>
    </xdr:from>
    <xdr:ext cx="762000" cy="259045"/>
    <xdr:sp macro="" textlink="">
      <xdr:nvSpPr>
        <xdr:cNvPr id="339" name="テキスト ボックス 338">
          <a:extLst>
            <a:ext uri="{FF2B5EF4-FFF2-40B4-BE49-F238E27FC236}">
              <a16:creationId xmlns:a16="http://schemas.microsoft.com/office/drawing/2014/main" id="{00000000-0008-0000-0400-000053010000}"/>
            </a:ext>
          </a:extLst>
        </xdr:cNvPr>
        <xdr:cNvSpPr txBox="1"/>
      </xdr:nvSpPr>
      <xdr:spPr>
        <a:xfrm>
          <a:off x="12623800" y="5605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　前年度より</a:t>
          </a:r>
          <a:r>
            <a:rPr kumimoji="1" lang="en-US" altLang="ja-JP" sz="1100">
              <a:solidFill>
                <a:schemeClr val="dk1"/>
              </a:solidFill>
              <a:effectLst/>
              <a:latin typeface="+mn-lt"/>
              <a:ea typeface="+mn-ea"/>
              <a:cs typeface="+mn-cs"/>
            </a:rPr>
            <a:t>1.7</a:t>
          </a:r>
          <a:r>
            <a:rPr kumimoji="1" lang="ja-JP" altLang="ja-JP" sz="1100">
              <a:solidFill>
                <a:schemeClr val="dk1"/>
              </a:solidFill>
              <a:effectLst/>
              <a:latin typeface="+mn-lt"/>
              <a:ea typeface="+mn-ea"/>
              <a:cs typeface="+mn-cs"/>
            </a:rPr>
            <a:t>ポイント減とな</a:t>
          </a:r>
          <a:r>
            <a:rPr kumimoji="1" lang="ja-JP" altLang="en-US" sz="1100">
              <a:solidFill>
                <a:schemeClr val="dk1"/>
              </a:solidFill>
              <a:effectLst/>
              <a:latin typeface="+mn-lt"/>
              <a:ea typeface="+mn-ea"/>
              <a:cs typeface="+mn-cs"/>
            </a:rPr>
            <a:t>り、</a:t>
          </a:r>
          <a:r>
            <a:rPr kumimoji="1" lang="ja-JP" altLang="ja-JP" sz="1100">
              <a:solidFill>
                <a:schemeClr val="dk1"/>
              </a:solidFill>
              <a:effectLst/>
              <a:latin typeface="+mn-lt"/>
              <a:ea typeface="+mn-ea"/>
              <a:cs typeface="+mn-cs"/>
            </a:rPr>
            <a:t>依然として高い水準が続いている</a:t>
          </a:r>
          <a:r>
            <a:rPr kumimoji="1" lang="ja-JP" altLang="en-US" sz="1100">
              <a:solidFill>
                <a:schemeClr val="dk1"/>
              </a:solidFill>
              <a:effectLst/>
              <a:latin typeface="+mn-lt"/>
              <a:ea typeface="+mn-ea"/>
              <a:cs typeface="+mn-cs"/>
            </a:rPr>
            <a:t>ものの</a:t>
          </a:r>
          <a:r>
            <a:rPr kumimoji="1" lang="ja-JP" altLang="ja-JP" sz="1100">
              <a:solidFill>
                <a:schemeClr val="dk1"/>
              </a:solidFill>
              <a:effectLst/>
              <a:latin typeface="+mn-lt"/>
              <a:ea typeface="+mn-ea"/>
              <a:cs typeface="+mn-cs"/>
            </a:rPr>
            <a:t>、類似団体平均値との開きは</a:t>
          </a:r>
          <a:r>
            <a:rPr kumimoji="1" lang="ja-JP" altLang="en-US" sz="1100">
              <a:solidFill>
                <a:schemeClr val="dk1"/>
              </a:solidFill>
              <a:effectLst/>
              <a:latin typeface="+mn-lt"/>
              <a:ea typeface="+mn-ea"/>
              <a:cs typeface="+mn-cs"/>
            </a:rPr>
            <a:t>縮まってきた</a:t>
          </a:r>
          <a:r>
            <a:rPr kumimoji="1" lang="ja-JP" altLang="ja-JP" sz="1100">
              <a:solidFill>
                <a:schemeClr val="dk1"/>
              </a:solidFill>
              <a:effectLst/>
              <a:latin typeface="+mn-lt"/>
              <a:ea typeface="+mn-ea"/>
              <a:cs typeface="+mn-cs"/>
            </a:rPr>
            <a:t>。</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市町村合併及び近年の人口増加に伴い、大規模事業が増加したこと</a:t>
          </a:r>
          <a:r>
            <a:rPr kumimoji="1" lang="ja-JP" altLang="en-US" sz="1100">
              <a:solidFill>
                <a:schemeClr val="dk1"/>
              </a:solidFill>
              <a:effectLst/>
              <a:latin typeface="+mn-lt"/>
              <a:ea typeface="+mn-ea"/>
              <a:cs typeface="+mn-cs"/>
            </a:rPr>
            <a:t>により高い水準が続いてきたが、</a:t>
          </a:r>
          <a:r>
            <a:rPr kumimoji="1" lang="ja-JP" altLang="ja-JP" sz="1100">
              <a:solidFill>
                <a:schemeClr val="dk1"/>
              </a:solidFill>
              <a:effectLst/>
              <a:latin typeface="+mn-lt"/>
              <a:ea typeface="+mn-ea"/>
              <a:cs typeface="+mn-cs"/>
            </a:rPr>
            <a:t>今後も、</a:t>
          </a:r>
          <a:r>
            <a:rPr kumimoji="1" lang="ja-JP" altLang="en-US" sz="1100">
              <a:solidFill>
                <a:schemeClr val="dk1"/>
              </a:solidFill>
              <a:effectLst/>
              <a:latin typeface="+mn-lt"/>
              <a:ea typeface="+mn-ea"/>
              <a:cs typeface="+mn-cs"/>
            </a:rPr>
            <a:t>新給食センター整備事業</a:t>
          </a:r>
          <a:r>
            <a:rPr kumimoji="1" lang="ja-JP" altLang="ja-JP" sz="1100">
              <a:solidFill>
                <a:schemeClr val="dk1"/>
              </a:solidFill>
              <a:effectLst/>
              <a:latin typeface="+mn-lt"/>
              <a:ea typeface="+mn-ea"/>
              <a:cs typeface="+mn-cs"/>
            </a:rPr>
            <a:t>等の</a:t>
          </a:r>
          <a:r>
            <a:rPr kumimoji="1" lang="ja-JP" altLang="en-US" sz="1100">
              <a:solidFill>
                <a:schemeClr val="dk1"/>
              </a:solidFill>
              <a:effectLst/>
              <a:latin typeface="+mn-lt"/>
              <a:ea typeface="+mn-ea"/>
              <a:cs typeface="+mn-cs"/>
            </a:rPr>
            <a:t>実施による</a:t>
          </a:r>
          <a:r>
            <a:rPr kumimoji="1" lang="ja-JP" altLang="ja-JP" sz="1100">
              <a:solidFill>
                <a:schemeClr val="dk1"/>
              </a:solidFill>
              <a:effectLst/>
              <a:latin typeface="+mn-lt"/>
              <a:ea typeface="+mn-ea"/>
              <a:cs typeface="+mn-cs"/>
            </a:rPr>
            <a:t>多額の地方債発行が予想されることから、適正な事業選択による地方債発行の抑制に努める。</a:t>
          </a:r>
          <a:endParaRPr lang="ja-JP" altLang="ja-JP" sz="1400">
            <a:effectLst/>
          </a:endParaRPr>
        </a:p>
      </xdr:txBody>
    </xdr:sp>
    <xdr:clientData/>
  </xdr:twoCellAnchor>
  <xdr:oneCellAnchor>
    <xdr:from>
      <xdr:col>3</xdr:col>
      <xdr:colOff>123825</xdr:colOff>
      <xdr:row>69</xdr:row>
      <xdr:rowOff>107950</xdr:rowOff>
    </xdr:from>
    <xdr:ext cx="298543" cy="225703"/>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3" name="テキスト ボックス 362">
          <a:extLst>
            <a:ext uri="{FF2B5EF4-FFF2-40B4-BE49-F238E27FC236}">
              <a16:creationId xmlns:a16="http://schemas.microsoft.com/office/drawing/2014/main" id="{00000000-0008-0000-0400-00006B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5" name="テキスト ボックス 364">
          <a:extLst>
            <a:ext uri="{FF2B5EF4-FFF2-40B4-BE49-F238E27FC236}">
              <a16:creationId xmlns:a16="http://schemas.microsoft.com/office/drawing/2014/main" id="{00000000-0008-0000-0400-00006D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6" name="公債費グラフ枠">
          <a:extLst>
            <a:ext uri="{FF2B5EF4-FFF2-40B4-BE49-F238E27FC236}">
              <a16:creationId xmlns:a16="http://schemas.microsoft.com/office/drawing/2014/main" id="{00000000-0008-0000-0400-00006E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127000</xdr:rowOff>
    </xdr:from>
    <xdr:to>
      <xdr:col>24</xdr:col>
      <xdr:colOff>25400</xdr:colOff>
      <xdr:row>80</xdr:row>
      <xdr:rowOff>104139</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4826000" y="12471400"/>
          <a:ext cx="0" cy="13487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76216</xdr:rowOff>
    </xdr:from>
    <xdr:ext cx="762000" cy="259045"/>
    <xdr:sp macro="" textlink="">
      <xdr:nvSpPr>
        <xdr:cNvPr id="368" name="公債費最小値テキスト">
          <a:extLst>
            <a:ext uri="{FF2B5EF4-FFF2-40B4-BE49-F238E27FC236}">
              <a16:creationId xmlns:a16="http://schemas.microsoft.com/office/drawing/2014/main" id="{00000000-0008-0000-0400-000070010000}"/>
            </a:ext>
          </a:extLst>
        </xdr:cNvPr>
        <xdr:cNvSpPr txBox="1"/>
      </xdr:nvSpPr>
      <xdr:spPr>
        <a:xfrm>
          <a:off x="4914900" y="13792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104139</xdr:rowOff>
    </xdr:from>
    <xdr:to>
      <xdr:col>24</xdr:col>
      <xdr:colOff>114300</xdr:colOff>
      <xdr:row>80</xdr:row>
      <xdr:rowOff>104139</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4737100" y="13820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41927</xdr:rowOff>
    </xdr:from>
    <xdr:ext cx="762000" cy="259045"/>
    <xdr:sp macro="" textlink="">
      <xdr:nvSpPr>
        <xdr:cNvPr id="370" name="公債費最大値テキスト">
          <a:extLst>
            <a:ext uri="{FF2B5EF4-FFF2-40B4-BE49-F238E27FC236}">
              <a16:creationId xmlns:a16="http://schemas.microsoft.com/office/drawing/2014/main" id="{00000000-0008-0000-0400-000072010000}"/>
            </a:ext>
          </a:extLst>
        </xdr:cNvPr>
        <xdr:cNvSpPr txBox="1"/>
      </xdr:nvSpPr>
      <xdr:spPr>
        <a:xfrm>
          <a:off x="4914900" y="1221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127000</xdr:rowOff>
    </xdr:from>
    <xdr:to>
      <xdr:col>24</xdr:col>
      <xdr:colOff>114300</xdr:colOff>
      <xdr:row>72</xdr:row>
      <xdr:rowOff>127000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4737100" y="12471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85089</xdr:rowOff>
    </xdr:from>
    <xdr:to>
      <xdr:col>24</xdr:col>
      <xdr:colOff>25400</xdr:colOff>
      <xdr:row>78</xdr:row>
      <xdr:rowOff>43180</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flipV="1">
          <a:off x="3987800" y="13286739"/>
          <a:ext cx="838200" cy="129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69867</xdr:rowOff>
    </xdr:from>
    <xdr:ext cx="762000" cy="259045"/>
    <xdr:sp macro="" textlink="">
      <xdr:nvSpPr>
        <xdr:cNvPr id="373" name="公債費平均値テキスト">
          <a:extLst>
            <a:ext uri="{FF2B5EF4-FFF2-40B4-BE49-F238E27FC236}">
              <a16:creationId xmlns:a16="http://schemas.microsoft.com/office/drawing/2014/main" id="{00000000-0008-0000-0400-000075010000}"/>
            </a:ext>
          </a:extLst>
        </xdr:cNvPr>
        <xdr:cNvSpPr txBox="1"/>
      </xdr:nvSpPr>
      <xdr:spPr>
        <a:xfrm>
          <a:off x="4914900" y="129286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53339</xdr:rowOff>
    </xdr:from>
    <xdr:to>
      <xdr:col>24</xdr:col>
      <xdr:colOff>76200</xdr:colOff>
      <xdr:row>76</xdr:row>
      <xdr:rowOff>154939</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47752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78</xdr:row>
      <xdr:rowOff>43180</xdr:rowOff>
    </xdr:from>
    <xdr:to>
      <xdr:col>19</xdr:col>
      <xdr:colOff>187325</xdr:colOff>
      <xdr:row>78</xdr:row>
      <xdr:rowOff>157480</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flipV="1">
          <a:off x="3098800" y="1341628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114300</xdr:rowOff>
    </xdr:from>
    <xdr:to>
      <xdr:col>20</xdr:col>
      <xdr:colOff>38100</xdr:colOff>
      <xdr:row>77</xdr:row>
      <xdr:rowOff>44450</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3937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54627</xdr:rowOff>
    </xdr:from>
    <xdr:ext cx="7366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3606800" y="12913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78</xdr:row>
      <xdr:rowOff>149861</xdr:rowOff>
    </xdr:from>
    <xdr:to>
      <xdr:col>15</xdr:col>
      <xdr:colOff>98425</xdr:colOff>
      <xdr:row>78</xdr:row>
      <xdr:rowOff>157480</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a:off x="2209800" y="13522961"/>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137161</xdr:rowOff>
    </xdr:from>
    <xdr:to>
      <xdr:col>15</xdr:col>
      <xdr:colOff>149225</xdr:colOff>
      <xdr:row>77</xdr:row>
      <xdr:rowOff>67311</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3048000" y="13167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77487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2717800" y="12936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78</xdr:row>
      <xdr:rowOff>149861</xdr:rowOff>
    </xdr:from>
    <xdr:to>
      <xdr:col>11</xdr:col>
      <xdr:colOff>9525</xdr:colOff>
      <xdr:row>79</xdr:row>
      <xdr:rowOff>123189</xdr:rowOff>
    </xdr:to>
    <xdr:cxnSp macro="">
      <xdr:nvCxnSpPr>
        <xdr:cNvPr id="381" name="直線コネクタ 380">
          <a:extLst>
            <a:ext uri="{FF2B5EF4-FFF2-40B4-BE49-F238E27FC236}">
              <a16:creationId xmlns:a16="http://schemas.microsoft.com/office/drawing/2014/main" id="{00000000-0008-0000-0400-00007D010000}"/>
            </a:ext>
          </a:extLst>
        </xdr:cNvPr>
        <xdr:cNvCxnSpPr/>
      </xdr:nvCxnSpPr>
      <xdr:spPr>
        <a:xfrm flipV="1">
          <a:off x="1320800" y="13522961"/>
          <a:ext cx="889000" cy="144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106680</xdr:rowOff>
    </xdr:from>
    <xdr:to>
      <xdr:col>11</xdr:col>
      <xdr:colOff>60325</xdr:colOff>
      <xdr:row>77</xdr:row>
      <xdr:rowOff>36830</xdr:rowOff>
    </xdr:to>
    <xdr:sp macro="" textlink="">
      <xdr:nvSpPr>
        <xdr:cNvPr id="382" name="フローチャート: 判断 381">
          <a:extLst>
            <a:ext uri="{FF2B5EF4-FFF2-40B4-BE49-F238E27FC236}">
              <a16:creationId xmlns:a16="http://schemas.microsoft.com/office/drawing/2014/main" id="{00000000-0008-0000-0400-00007E010000}"/>
            </a:ext>
          </a:extLst>
        </xdr:cNvPr>
        <xdr:cNvSpPr/>
      </xdr:nvSpPr>
      <xdr:spPr>
        <a:xfrm>
          <a:off x="2159000" y="13136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47007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1828800" y="12905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26670</xdr:rowOff>
    </xdr:from>
    <xdr:to>
      <xdr:col>6</xdr:col>
      <xdr:colOff>171450</xdr:colOff>
      <xdr:row>77</xdr:row>
      <xdr:rowOff>128270</xdr:rowOff>
    </xdr:to>
    <xdr:sp macro="" textlink="">
      <xdr:nvSpPr>
        <xdr:cNvPr id="384" name="フローチャート: 判断 383">
          <a:extLst>
            <a:ext uri="{FF2B5EF4-FFF2-40B4-BE49-F238E27FC236}">
              <a16:creationId xmlns:a16="http://schemas.microsoft.com/office/drawing/2014/main" id="{00000000-0008-0000-0400-000080010000}"/>
            </a:ext>
          </a:extLst>
        </xdr:cNvPr>
        <xdr:cNvSpPr/>
      </xdr:nvSpPr>
      <xdr:spPr>
        <a:xfrm>
          <a:off x="1270000" y="13228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138447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939800" y="12997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34289</xdr:rowOff>
    </xdr:from>
    <xdr:to>
      <xdr:col>24</xdr:col>
      <xdr:colOff>76200</xdr:colOff>
      <xdr:row>77</xdr:row>
      <xdr:rowOff>135889</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4775200" y="13235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6366</xdr:rowOff>
    </xdr:from>
    <xdr:ext cx="762000" cy="259045"/>
    <xdr:sp macro="" textlink="">
      <xdr:nvSpPr>
        <xdr:cNvPr id="392" name="公債費該当値テキスト">
          <a:extLst>
            <a:ext uri="{FF2B5EF4-FFF2-40B4-BE49-F238E27FC236}">
              <a16:creationId xmlns:a16="http://schemas.microsoft.com/office/drawing/2014/main" id="{00000000-0008-0000-0400-000088010000}"/>
            </a:ext>
          </a:extLst>
        </xdr:cNvPr>
        <xdr:cNvSpPr txBox="1"/>
      </xdr:nvSpPr>
      <xdr:spPr>
        <a:xfrm>
          <a:off x="4914900" y="132080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163830</xdr:rowOff>
    </xdr:from>
    <xdr:to>
      <xdr:col>20</xdr:col>
      <xdr:colOff>38100</xdr:colOff>
      <xdr:row>78</xdr:row>
      <xdr:rowOff>93980</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3937000" y="13365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78757</xdr:rowOff>
    </xdr:from>
    <xdr:ext cx="7366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3606800" y="134518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78</xdr:row>
      <xdr:rowOff>106680</xdr:rowOff>
    </xdr:from>
    <xdr:to>
      <xdr:col>15</xdr:col>
      <xdr:colOff>149225</xdr:colOff>
      <xdr:row>79</xdr:row>
      <xdr:rowOff>36830</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3048000" y="13479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79</xdr:row>
      <xdr:rowOff>21607</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2717800" y="13566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78</xdr:row>
      <xdr:rowOff>99061</xdr:rowOff>
    </xdr:from>
    <xdr:to>
      <xdr:col>11</xdr:col>
      <xdr:colOff>60325</xdr:colOff>
      <xdr:row>79</xdr:row>
      <xdr:rowOff>29211</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2159000" y="13472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79</xdr:row>
      <xdr:rowOff>13988</xdr:rowOff>
    </xdr:from>
    <xdr:ext cx="762000" cy="259045"/>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1828800" y="135585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79</xdr:row>
      <xdr:rowOff>72389</xdr:rowOff>
    </xdr:from>
    <xdr:to>
      <xdr:col>6</xdr:col>
      <xdr:colOff>171450</xdr:colOff>
      <xdr:row>80</xdr:row>
      <xdr:rowOff>2539</xdr:rowOff>
    </xdr:to>
    <xdr:sp macro="" textlink="">
      <xdr:nvSpPr>
        <xdr:cNvPr id="399" name="楕円 398">
          <a:extLst>
            <a:ext uri="{FF2B5EF4-FFF2-40B4-BE49-F238E27FC236}">
              <a16:creationId xmlns:a16="http://schemas.microsoft.com/office/drawing/2014/main" id="{00000000-0008-0000-0400-00008F010000}"/>
            </a:ext>
          </a:extLst>
        </xdr:cNvPr>
        <xdr:cNvSpPr/>
      </xdr:nvSpPr>
      <xdr:spPr>
        <a:xfrm>
          <a:off x="1270000" y="13616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79</xdr:row>
      <xdr:rowOff>158766</xdr:rowOff>
    </xdr:from>
    <xdr:ext cx="762000" cy="259045"/>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939800" y="137033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類似団体平均値を下回っているが、近年の社会保障費の増加及び人口増加による扶助費に係る経費の増大が予想されることから、審査・給付の適正化に努める。</a:t>
          </a:r>
          <a:endParaRPr lang="ja-JP" altLang="ja-JP" sz="1400">
            <a:effectLst/>
          </a:endParaRPr>
        </a:p>
        <a:p>
          <a:r>
            <a:rPr kumimoji="1" lang="ja-JP" altLang="ja-JP" sz="1100">
              <a:solidFill>
                <a:schemeClr val="dk1"/>
              </a:solidFill>
              <a:effectLst/>
              <a:latin typeface="+mn-lt"/>
              <a:ea typeface="+mn-ea"/>
              <a:cs typeface="+mn-cs"/>
            </a:rPr>
            <a:t>　また、物件費についても公共施設の維持管理に多額の経費を要していることから民間委託や指定管理への検討を進めて行くことで、コスト削減に努める。</a:t>
          </a:r>
          <a:endParaRPr lang="ja-JP" altLang="ja-JP" sz="1400">
            <a:effectLst/>
          </a:endParaRPr>
        </a:p>
      </xdr:txBody>
    </xdr:sp>
    <xdr:clientData/>
  </xdr:twoCellAnchor>
  <xdr:oneCellAnchor>
    <xdr:from>
      <xdr:col>62</xdr:col>
      <xdr:colOff>6350</xdr:colOff>
      <xdr:row>69</xdr:row>
      <xdr:rowOff>107950</xdr:rowOff>
    </xdr:from>
    <xdr:ext cx="298543" cy="225703"/>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7" name="公債費以外グラフ枠">
          <a:extLst>
            <a:ext uri="{FF2B5EF4-FFF2-40B4-BE49-F238E27FC236}">
              <a16:creationId xmlns:a16="http://schemas.microsoft.com/office/drawing/2014/main" id="{00000000-0008-0000-0400-0000AB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75</xdr:row>
      <xdr:rowOff>43180</xdr:rowOff>
    </xdr:from>
    <xdr:to>
      <xdr:col>82</xdr:col>
      <xdr:colOff>107950</xdr:colOff>
      <xdr:row>80</xdr:row>
      <xdr:rowOff>54611</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flipV="1">
          <a:off x="16510000" y="12901930"/>
          <a:ext cx="0" cy="8686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26688</xdr:rowOff>
    </xdr:from>
    <xdr:ext cx="762000" cy="259045"/>
    <xdr:sp macro="" textlink="">
      <xdr:nvSpPr>
        <xdr:cNvPr id="429" name="公債費以外最小値テキスト">
          <a:extLst>
            <a:ext uri="{FF2B5EF4-FFF2-40B4-BE49-F238E27FC236}">
              <a16:creationId xmlns:a16="http://schemas.microsoft.com/office/drawing/2014/main" id="{00000000-0008-0000-0400-0000AD010000}"/>
            </a:ext>
          </a:extLst>
        </xdr:cNvPr>
        <xdr:cNvSpPr txBox="1"/>
      </xdr:nvSpPr>
      <xdr:spPr>
        <a:xfrm>
          <a:off x="16598900" y="13742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54611</xdr:rowOff>
    </xdr:from>
    <xdr:to>
      <xdr:col>82</xdr:col>
      <xdr:colOff>196850</xdr:colOff>
      <xdr:row>80</xdr:row>
      <xdr:rowOff>54611</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6421100" y="137706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73</xdr:row>
      <xdr:rowOff>129557</xdr:rowOff>
    </xdr:from>
    <xdr:ext cx="762000" cy="259045"/>
    <xdr:sp macro="" textlink="">
      <xdr:nvSpPr>
        <xdr:cNvPr id="431" name="公債費以外最大値テキスト">
          <a:extLst>
            <a:ext uri="{FF2B5EF4-FFF2-40B4-BE49-F238E27FC236}">
              <a16:creationId xmlns:a16="http://schemas.microsoft.com/office/drawing/2014/main" id="{00000000-0008-0000-0400-0000AF010000}"/>
            </a:ext>
          </a:extLst>
        </xdr:cNvPr>
        <xdr:cNvSpPr txBox="1"/>
      </xdr:nvSpPr>
      <xdr:spPr>
        <a:xfrm>
          <a:off x="16598900" y="12645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75</xdr:row>
      <xdr:rowOff>43180</xdr:rowOff>
    </xdr:from>
    <xdr:to>
      <xdr:col>82</xdr:col>
      <xdr:colOff>196850</xdr:colOff>
      <xdr:row>75</xdr:row>
      <xdr:rowOff>43180</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6421100" y="129019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168911</xdr:rowOff>
    </xdr:from>
    <xdr:to>
      <xdr:col>82</xdr:col>
      <xdr:colOff>107950</xdr:colOff>
      <xdr:row>76</xdr:row>
      <xdr:rowOff>85089</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a:off x="15671800" y="13027661"/>
          <a:ext cx="838200" cy="87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25416</xdr:rowOff>
    </xdr:from>
    <xdr:ext cx="762000" cy="259045"/>
    <xdr:sp macro="" textlink="">
      <xdr:nvSpPr>
        <xdr:cNvPr id="434" name="公債費以外平均値テキスト">
          <a:extLst>
            <a:ext uri="{FF2B5EF4-FFF2-40B4-BE49-F238E27FC236}">
              <a16:creationId xmlns:a16="http://schemas.microsoft.com/office/drawing/2014/main" id="{00000000-0008-0000-0400-0000B2010000}"/>
            </a:ext>
          </a:extLst>
        </xdr:cNvPr>
        <xdr:cNvSpPr txBox="1"/>
      </xdr:nvSpPr>
      <xdr:spPr>
        <a:xfrm>
          <a:off x="16598900" y="1322706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53339</xdr:rowOff>
    </xdr:from>
    <xdr:to>
      <xdr:col>82</xdr:col>
      <xdr:colOff>158750</xdr:colOff>
      <xdr:row>77</xdr:row>
      <xdr:rowOff>154939</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6459200" y="132549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123190</xdr:rowOff>
    </xdr:from>
    <xdr:to>
      <xdr:col>78</xdr:col>
      <xdr:colOff>69850</xdr:colOff>
      <xdr:row>75</xdr:row>
      <xdr:rowOff>168911</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a:off x="14782800" y="12981940"/>
          <a:ext cx="889000" cy="45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3811</xdr:rowOff>
    </xdr:from>
    <xdr:to>
      <xdr:col>78</xdr:col>
      <xdr:colOff>120650</xdr:colOff>
      <xdr:row>77</xdr:row>
      <xdr:rowOff>105411</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5621000" y="13205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90188</xdr:rowOff>
    </xdr:from>
    <xdr:ext cx="7366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5290800" y="132918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31750</xdr:rowOff>
    </xdr:from>
    <xdr:to>
      <xdr:col>73</xdr:col>
      <xdr:colOff>180975</xdr:colOff>
      <xdr:row>75</xdr:row>
      <xdr:rowOff>123190</xdr:rowOff>
    </xdr:to>
    <xdr:cxnSp macro="">
      <xdr:nvCxnSpPr>
        <xdr:cNvPr id="439" name="直線コネクタ 438">
          <a:extLst>
            <a:ext uri="{FF2B5EF4-FFF2-40B4-BE49-F238E27FC236}">
              <a16:creationId xmlns:a16="http://schemas.microsoft.com/office/drawing/2014/main" id="{00000000-0008-0000-0400-0000B7010000}"/>
            </a:ext>
          </a:extLst>
        </xdr:cNvPr>
        <xdr:cNvCxnSpPr/>
      </xdr:nvCxnSpPr>
      <xdr:spPr>
        <a:xfrm>
          <a:off x="13893800" y="12719050"/>
          <a:ext cx="889000" cy="262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106680</xdr:rowOff>
    </xdr:from>
    <xdr:to>
      <xdr:col>74</xdr:col>
      <xdr:colOff>31750</xdr:colOff>
      <xdr:row>77</xdr:row>
      <xdr:rowOff>36830</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4732000" y="13136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21607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4401800" y="13223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31750</xdr:rowOff>
    </xdr:from>
    <xdr:to>
      <xdr:col>69</xdr:col>
      <xdr:colOff>92075</xdr:colOff>
      <xdr:row>76</xdr:row>
      <xdr:rowOff>88900</xdr:rowOff>
    </xdr:to>
    <xdr:cxnSp macro="">
      <xdr:nvCxnSpPr>
        <xdr:cNvPr id="442" name="直線コネクタ 441">
          <a:extLst>
            <a:ext uri="{FF2B5EF4-FFF2-40B4-BE49-F238E27FC236}">
              <a16:creationId xmlns:a16="http://schemas.microsoft.com/office/drawing/2014/main" id="{00000000-0008-0000-0400-0000BA010000}"/>
            </a:ext>
          </a:extLst>
        </xdr:cNvPr>
        <xdr:cNvCxnSpPr/>
      </xdr:nvCxnSpPr>
      <xdr:spPr>
        <a:xfrm flipV="1">
          <a:off x="13004800" y="12719050"/>
          <a:ext cx="889000" cy="400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156211</xdr:rowOff>
    </xdr:from>
    <xdr:to>
      <xdr:col>69</xdr:col>
      <xdr:colOff>142875</xdr:colOff>
      <xdr:row>76</xdr:row>
      <xdr:rowOff>86361</xdr:rowOff>
    </xdr:to>
    <xdr:sp macro="" textlink="">
      <xdr:nvSpPr>
        <xdr:cNvPr id="443" name="フローチャート: 判断 442">
          <a:extLst>
            <a:ext uri="{FF2B5EF4-FFF2-40B4-BE49-F238E27FC236}">
              <a16:creationId xmlns:a16="http://schemas.microsoft.com/office/drawing/2014/main" id="{00000000-0008-0000-0400-0000BB010000}"/>
            </a:ext>
          </a:extLst>
        </xdr:cNvPr>
        <xdr:cNvSpPr/>
      </xdr:nvSpPr>
      <xdr:spPr>
        <a:xfrm>
          <a:off x="13843000" y="13014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71138</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3512800" y="131013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129539</xdr:rowOff>
    </xdr:from>
    <xdr:to>
      <xdr:col>65</xdr:col>
      <xdr:colOff>53975</xdr:colOff>
      <xdr:row>77</xdr:row>
      <xdr:rowOff>59689</xdr:rowOff>
    </xdr:to>
    <xdr:sp macro="" textlink="">
      <xdr:nvSpPr>
        <xdr:cNvPr id="445" name="フローチャート: 判断 444">
          <a:extLst>
            <a:ext uri="{FF2B5EF4-FFF2-40B4-BE49-F238E27FC236}">
              <a16:creationId xmlns:a16="http://schemas.microsoft.com/office/drawing/2014/main" id="{00000000-0008-0000-0400-0000BD010000}"/>
            </a:ext>
          </a:extLst>
        </xdr:cNvPr>
        <xdr:cNvSpPr/>
      </xdr:nvSpPr>
      <xdr:spPr>
        <a:xfrm>
          <a:off x="12954000" y="13159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44466</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2623800" y="132461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34289</xdr:rowOff>
    </xdr:from>
    <xdr:to>
      <xdr:col>82</xdr:col>
      <xdr:colOff>158750</xdr:colOff>
      <xdr:row>76</xdr:row>
      <xdr:rowOff>135889</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6459200" y="13064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50817</xdr:rowOff>
    </xdr:from>
    <xdr:ext cx="762000" cy="259045"/>
    <xdr:sp macro="" textlink="">
      <xdr:nvSpPr>
        <xdr:cNvPr id="453" name="公債費以外該当値テキスト">
          <a:extLst>
            <a:ext uri="{FF2B5EF4-FFF2-40B4-BE49-F238E27FC236}">
              <a16:creationId xmlns:a16="http://schemas.microsoft.com/office/drawing/2014/main" id="{00000000-0008-0000-0400-0000C5010000}"/>
            </a:ext>
          </a:extLst>
        </xdr:cNvPr>
        <xdr:cNvSpPr txBox="1"/>
      </xdr:nvSpPr>
      <xdr:spPr>
        <a:xfrm>
          <a:off x="16598900" y="12909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118110</xdr:rowOff>
    </xdr:from>
    <xdr:to>
      <xdr:col>78</xdr:col>
      <xdr:colOff>120650</xdr:colOff>
      <xdr:row>76</xdr:row>
      <xdr:rowOff>48261</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5621000" y="1297686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58437</xdr:rowOff>
    </xdr:from>
    <xdr:ext cx="7366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5290800" y="127457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72390</xdr:rowOff>
    </xdr:from>
    <xdr:to>
      <xdr:col>74</xdr:col>
      <xdr:colOff>31750</xdr:colOff>
      <xdr:row>76</xdr:row>
      <xdr:rowOff>2539</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4732000" y="1293114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12717</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4401800" y="12700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73</xdr:row>
      <xdr:rowOff>152400</xdr:rowOff>
    </xdr:from>
    <xdr:to>
      <xdr:col>69</xdr:col>
      <xdr:colOff>142875</xdr:colOff>
      <xdr:row>74</xdr:row>
      <xdr:rowOff>82550</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3843000" y="12668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92727</xdr:rowOff>
    </xdr:from>
    <xdr:ext cx="7620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3512800" y="12437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38100</xdr:rowOff>
    </xdr:from>
    <xdr:to>
      <xdr:col>65</xdr:col>
      <xdr:colOff>53975</xdr:colOff>
      <xdr:row>76</xdr:row>
      <xdr:rowOff>139700</xdr:rowOff>
    </xdr:to>
    <xdr:sp macro="" textlink="">
      <xdr:nvSpPr>
        <xdr:cNvPr id="460" name="楕円 459">
          <a:extLst>
            <a:ext uri="{FF2B5EF4-FFF2-40B4-BE49-F238E27FC236}">
              <a16:creationId xmlns:a16="http://schemas.microsoft.com/office/drawing/2014/main" id="{00000000-0008-0000-0400-0000CC010000}"/>
            </a:ext>
          </a:extLst>
        </xdr:cNvPr>
        <xdr:cNvSpPr/>
      </xdr:nvSpPr>
      <xdr:spPr>
        <a:xfrm>
          <a:off x="12954000" y="13068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149877</xdr:rowOff>
    </xdr:from>
    <xdr:ext cx="762000" cy="259045"/>
    <xdr:sp macro="" textlink="">
      <xdr:nvSpPr>
        <xdr:cNvPr id="461" name="テキスト ボックス 460">
          <a:extLst>
            <a:ext uri="{FF2B5EF4-FFF2-40B4-BE49-F238E27FC236}">
              <a16:creationId xmlns:a16="http://schemas.microsoft.com/office/drawing/2014/main" id="{00000000-0008-0000-0400-0000CD010000}"/>
            </a:ext>
          </a:extLst>
        </xdr:cNvPr>
        <xdr:cNvSpPr txBox="1"/>
      </xdr:nvSpPr>
      <xdr:spPr>
        <a:xfrm>
          <a:off x="12623800" y="12837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鹿児島県姶良市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27432</xdr:rowOff>
    </xdr:from>
    <xdr:to>
      <xdr:col>29</xdr:col>
      <xdr:colOff>127000</xdr:colOff>
      <xdr:row>20</xdr:row>
      <xdr:rowOff>109982</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132457"/>
          <a:ext cx="0" cy="145415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82059</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58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57,590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109982</xdr:rowOff>
    </xdr:from>
    <xdr:to>
      <xdr:col>30</xdr:col>
      <xdr:colOff>25400</xdr:colOff>
      <xdr:row>20</xdr:row>
      <xdr:rowOff>109982</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58660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113809</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875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27432</xdr:rowOff>
    </xdr:from>
    <xdr:to>
      <xdr:col>30</xdr:col>
      <xdr:colOff>25400</xdr:colOff>
      <xdr:row>12</xdr:row>
      <xdr:rowOff>27432</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13245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19</xdr:row>
      <xdr:rowOff>158712</xdr:rowOff>
    </xdr:from>
    <xdr:to>
      <xdr:col>29</xdr:col>
      <xdr:colOff>127000</xdr:colOff>
      <xdr:row>20</xdr:row>
      <xdr:rowOff>30975</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463887"/>
          <a:ext cx="647700" cy="4371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122420</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308469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105893</xdr:rowOff>
    </xdr:from>
    <xdr:to>
      <xdr:col>29</xdr:col>
      <xdr:colOff>177800</xdr:colOff>
      <xdr:row>19</xdr:row>
      <xdr:rowOff>36043</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323961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20</xdr:row>
      <xdr:rowOff>30975</xdr:rowOff>
    </xdr:from>
    <xdr:to>
      <xdr:col>26</xdr:col>
      <xdr:colOff>50800</xdr:colOff>
      <xdr:row>20</xdr:row>
      <xdr:rowOff>42837</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507600"/>
          <a:ext cx="698500" cy="1186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19</xdr:row>
      <xdr:rowOff>7658</xdr:rowOff>
    </xdr:from>
    <xdr:to>
      <xdr:col>26</xdr:col>
      <xdr:colOff>101600</xdr:colOff>
      <xdr:row>19</xdr:row>
      <xdr:rowOff>109258</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31283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119435</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0817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20</xdr:row>
      <xdr:rowOff>10338</xdr:rowOff>
    </xdr:from>
    <xdr:to>
      <xdr:col>22</xdr:col>
      <xdr:colOff>114300</xdr:colOff>
      <xdr:row>20</xdr:row>
      <xdr:rowOff>42837</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a:off x="3606800" y="3486963"/>
          <a:ext cx="698500" cy="3249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19</xdr:row>
      <xdr:rowOff>37592</xdr:rowOff>
    </xdr:from>
    <xdr:to>
      <xdr:col>22</xdr:col>
      <xdr:colOff>165100</xdr:colOff>
      <xdr:row>19</xdr:row>
      <xdr:rowOff>139192</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34276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149369</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1116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161747</xdr:rowOff>
    </xdr:from>
    <xdr:to>
      <xdr:col>18</xdr:col>
      <xdr:colOff>177800</xdr:colOff>
      <xdr:row>20</xdr:row>
      <xdr:rowOff>10338</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a:off x="2908300" y="3466922"/>
          <a:ext cx="698500" cy="2004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19</xdr:row>
      <xdr:rowOff>39815</xdr:rowOff>
    </xdr:from>
    <xdr:to>
      <xdr:col>19</xdr:col>
      <xdr:colOff>38100</xdr:colOff>
      <xdr:row>19</xdr:row>
      <xdr:rowOff>141415</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3449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151591</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1138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58445</xdr:rowOff>
    </xdr:from>
    <xdr:to>
      <xdr:col>15</xdr:col>
      <xdr:colOff>101600</xdr:colOff>
      <xdr:row>19</xdr:row>
      <xdr:rowOff>160045</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36362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170222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132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19</xdr:row>
      <xdr:rowOff>107912</xdr:rowOff>
    </xdr:from>
    <xdr:to>
      <xdr:col>29</xdr:col>
      <xdr:colOff>177800</xdr:colOff>
      <xdr:row>20</xdr:row>
      <xdr:rowOff>38062</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41308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19</xdr:row>
      <xdr:rowOff>16489</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321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19</xdr:row>
      <xdr:rowOff>151625</xdr:rowOff>
    </xdr:from>
    <xdr:to>
      <xdr:col>26</xdr:col>
      <xdr:colOff>101600</xdr:colOff>
      <xdr:row>20</xdr:row>
      <xdr:rowOff>81775</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4568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20</xdr:row>
      <xdr:rowOff>66552</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543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163487</xdr:rowOff>
    </xdr:from>
    <xdr:to>
      <xdr:col>22</xdr:col>
      <xdr:colOff>165100</xdr:colOff>
      <xdr:row>20</xdr:row>
      <xdr:rowOff>93637</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46866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20</xdr:row>
      <xdr:rowOff>78414</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5550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130988</xdr:rowOff>
    </xdr:from>
    <xdr:to>
      <xdr:col>19</xdr:col>
      <xdr:colOff>38100</xdr:colOff>
      <xdr:row>20</xdr:row>
      <xdr:rowOff>61138</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43616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20</xdr:row>
      <xdr:rowOff>45915</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5225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110947</xdr:rowOff>
    </xdr:from>
    <xdr:to>
      <xdr:col>15</xdr:col>
      <xdr:colOff>101600</xdr:colOff>
      <xdr:row>20</xdr:row>
      <xdr:rowOff>41097</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41612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20</xdr:row>
      <xdr:rowOff>25874</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502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159657</xdr:rowOff>
    </xdr:from>
    <xdr:to>
      <xdr:col>33</xdr:col>
      <xdr:colOff>114300</xdr:colOff>
      <xdr:row>37</xdr:row>
      <xdr:rowOff>159657</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00000000-0008-0000-0500-00006B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2119</xdr:rowOff>
    </xdr:from>
    <xdr:to>
      <xdr:col>29</xdr:col>
      <xdr:colOff>127000</xdr:colOff>
      <xdr:row>37</xdr:row>
      <xdr:rowOff>291036</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651500" y="5926669"/>
          <a:ext cx="0" cy="148906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263113</xdr:rowOff>
    </xdr:from>
    <xdr:ext cx="762000" cy="259045"/>
    <xdr:sp macro="" textlink="">
      <xdr:nvSpPr>
        <xdr:cNvPr id="109" name="人口1人当たり決算額の推移最小値テキスト445">
          <a:extLst>
            <a:ext uri="{FF2B5EF4-FFF2-40B4-BE49-F238E27FC236}">
              <a16:creationId xmlns:a16="http://schemas.microsoft.com/office/drawing/2014/main" id="{00000000-0008-0000-0500-00006D000000}"/>
            </a:ext>
          </a:extLst>
        </xdr:cNvPr>
        <xdr:cNvSpPr txBox="1"/>
      </xdr:nvSpPr>
      <xdr:spPr>
        <a:xfrm>
          <a:off x="5740400" y="7387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291036</xdr:rowOff>
    </xdr:from>
    <xdr:to>
      <xdr:col>30</xdr:col>
      <xdr:colOff>25400</xdr:colOff>
      <xdr:row>37</xdr:row>
      <xdr:rowOff>291036</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741573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259946</xdr:rowOff>
    </xdr:from>
    <xdr:ext cx="762000" cy="259045"/>
    <xdr:sp macro="" textlink="">
      <xdr:nvSpPr>
        <xdr:cNvPr id="111" name="人口1人当たり決算額の推移最大値テキスト445">
          <a:extLst>
            <a:ext uri="{FF2B5EF4-FFF2-40B4-BE49-F238E27FC236}">
              <a16:creationId xmlns:a16="http://schemas.microsoft.com/office/drawing/2014/main" id="{00000000-0008-0000-0500-00006F000000}"/>
            </a:ext>
          </a:extLst>
        </xdr:cNvPr>
        <xdr:cNvSpPr txBox="1"/>
      </xdr:nvSpPr>
      <xdr:spPr>
        <a:xfrm>
          <a:off x="5740400" y="56701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41,574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2119</xdr:rowOff>
    </xdr:from>
    <xdr:to>
      <xdr:col>30</xdr:col>
      <xdr:colOff>25400</xdr:colOff>
      <xdr:row>33</xdr:row>
      <xdr:rowOff>2119</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562600" y="592666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82619</xdr:rowOff>
    </xdr:from>
    <xdr:to>
      <xdr:col>29</xdr:col>
      <xdr:colOff>127000</xdr:colOff>
      <xdr:row>35</xdr:row>
      <xdr:rowOff>97217</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5003800" y="6692969"/>
          <a:ext cx="647700" cy="1459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204085</xdr:rowOff>
    </xdr:from>
    <xdr:ext cx="762000" cy="259045"/>
    <xdr:sp macro="" textlink="">
      <xdr:nvSpPr>
        <xdr:cNvPr id="114" name="人口1人当たり決算額の推移平均値テキスト445">
          <a:extLst>
            <a:ext uri="{FF2B5EF4-FFF2-40B4-BE49-F238E27FC236}">
              <a16:creationId xmlns:a16="http://schemas.microsoft.com/office/drawing/2014/main" id="{00000000-0008-0000-0500-000072000000}"/>
            </a:ext>
          </a:extLst>
        </xdr:cNvPr>
        <xdr:cNvSpPr txBox="1"/>
      </xdr:nvSpPr>
      <xdr:spPr>
        <a:xfrm>
          <a:off x="5740400" y="68144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232008</xdr:rowOff>
    </xdr:from>
    <xdr:to>
      <xdr:col>29</xdr:col>
      <xdr:colOff>177800</xdr:colOff>
      <xdr:row>35</xdr:row>
      <xdr:rowOff>333608</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5600700" y="68423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5221</xdr:rowOff>
    </xdr:from>
    <xdr:to>
      <xdr:col>26</xdr:col>
      <xdr:colOff>50800</xdr:colOff>
      <xdr:row>35</xdr:row>
      <xdr:rowOff>82619</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a:off x="4305300" y="6615571"/>
          <a:ext cx="698500" cy="7739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225476</xdr:rowOff>
    </xdr:from>
    <xdr:to>
      <xdr:col>26</xdr:col>
      <xdr:colOff>101600</xdr:colOff>
      <xdr:row>35</xdr:row>
      <xdr:rowOff>327076</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953000" y="68358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311853</xdr:rowOff>
    </xdr:from>
    <xdr:ext cx="7366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4622800" y="69222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34</xdr:row>
      <xdr:rowOff>306843</xdr:rowOff>
    </xdr:from>
    <xdr:to>
      <xdr:col>22</xdr:col>
      <xdr:colOff>114300</xdr:colOff>
      <xdr:row>35</xdr:row>
      <xdr:rowOff>5221</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a:off x="3606800" y="6574293"/>
          <a:ext cx="698500" cy="4127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219859</xdr:rowOff>
    </xdr:from>
    <xdr:to>
      <xdr:col>22</xdr:col>
      <xdr:colOff>165100</xdr:colOff>
      <xdr:row>35</xdr:row>
      <xdr:rowOff>321459</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254500" y="683020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306236</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924300" y="69165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34</xdr:row>
      <xdr:rowOff>269777</xdr:rowOff>
    </xdr:from>
    <xdr:to>
      <xdr:col>18</xdr:col>
      <xdr:colOff>177800</xdr:colOff>
      <xdr:row>34</xdr:row>
      <xdr:rowOff>306843</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a:off x="2908300" y="6537227"/>
          <a:ext cx="698500" cy="3706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234000</xdr:rowOff>
    </xdr:from>
    <xdr:to>
      <xdr:col>19</xdr:col>
      <xdr:colOff>38100</xdr:colOff>
      <xdr:row>35</xdr:row>
      <xdr:rowOff>335600</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3556000" y="68443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320377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225800" y="6930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238768</xdr:rowOff>
    </xdr:from>
    <xdr:to>
      <xdr:col>15</xdr:col>
      <xdr:colOff>101600</xdr:colOff>
      <xdr:row>35</xdr:row>
      <xdr:rowOff>340368</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2857500" y="684911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325145</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527300" y="69354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46417</xdr:rowOff>
    </xdr:from>
    <xdr:to>
      <xdr:col>29</xdr:col>
      <xdr:colOff>177800</xdr:colOff>
      <xdr:row>35</xdr:row>
      <xdr:rowOff>148017</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5600700" y="665676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234394</xdr:rowOff>
    </xdr:from>
    <xdr:ext cx="762000" cy="259045"/>
    <xdr:sp macro="" textlink="">
      <xdr:nvSpPr>
        <xdr:cNvPr id="133" name="人口1人当たり決算額の推移該当値テキスト445">
          <a:extLst>
            <a:ext uri="{FF2B5EF4-FFF2-40B4-BE49-F238E27FC236}">
              <a16:creationId xmlns:a16="http://schemas.microsoft.com/office/drawing/2014/main" id="{00000000-0008-0000-0500-000085000000}"/>
            </a:ext>
          </a:extLst>
        </xdr:cNvPr>
        <xdr:cNvSpPr txBox="1"/>
      </xdr:nvSpPr>
      <xdr:spPr>
        <a:xfrm>
          <a:off x="5740400" y="65018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31819</xdr:rowOff>
    </xdr:from>
    <xdr:to>
      <xdr:col>26</xdr:col>
      <xdr:colOff>101600</xdr:colOff>
      <xdr:row>35</xdr:row>
      <xdr:rowOff>133419</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953000" y="664216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143596</xdr:rowOff>
    </xdr:from>
    <xdr:ext cx="7366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4622800" y="641104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297321</xdr:rowOff>
    </xdr:from>
    <xdr:to>
      <xdr:col>22</xdr:col>
      <xdr:colOff>165100</xdr:colOff>
      <xdr:row>35</xdr:row>
      <xdr:rowOff>56021</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4254500" y="656477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66198</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924300" y="63336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34</xdr:row>
      <xdr:rowOff>256043</xdr:rowOff>
    </xdr:from>
    <xdr:to>
      <xdr:col>19</xdr:col>
      <xdr:colOff>38100</xdr:colOff>
      <xdr:row>35</xdr:row>
      <xdr:rowOff>14743</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3556000" y="652349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24920</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225800" y="62923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218977</xdr:rowOff>
    </xdr:from>
    <xdr:to>
      <xdr:col>15</xdr:col>
      <xdr:colOff>101600</xdr:colOff>
      <xdr:row>34</xdr:row>
      <xdr:rowOff>320577</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2857500" y="648642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33</xdr:row>
      <xdr:rowOff>330754</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2527300" y="62553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鹿児島県姶良市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78,123
77,450
231.25
39,386,680
38,107,724
1,133,208
19,179,245
32,363,761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8.7
52.6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116791</xdr:rowOff>
    </xdr:from>
    <xdr:to>
      <xdr:col>24</xdr:col>
      <xdr:colOff>62865</xdr:colOff>
      <xdr:row>38</xdr:row>
      <xdr:rowOff>146509</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260291"/>
          <a:ext cx="1270" cy="1401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150336</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65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47,583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146509</xdr:rowOff>
    </xdr:from>
    <xdr:to>
      <xdr:col>24</xdr:col>
      <xdr:colOff>152400</xdr:colOff>
      <xdr:row>38</xdr:row>
      <xdr:rowOff>146509</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616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63468</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5035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133,403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116791</xdr:rowOff>
    </xdr:from>
    <xdr:to>
      <xdr:col>24</xdr:col>
      <xdr:colOff>152400</xdr:colOff>
      <xdr:row>30</xdr:row>
      <xdr:rowOff>116791</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260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99515</xdr:rowOff>
    </xdr:from>
    <xdr:to>
      <xdr:col>24</xdr:col>
      <xdr:colOff>63500</xdr:colOff>
      <xdr:row>37</xdr:row>
      <xdr:rowOff>151652</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443165"/>
          <a:ext cx="838200" cy="52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57109</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0578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34232</xdr:rowOff>
    </xdr:from>
    <xdr:to>
      <xdr:col>24</xdr:col>
      <xdr:colOff>114300</xdr:colOff>
      <xdr:row>36</xdr:row>
      <xdr:rowOff>135832</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206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151652</xdr:rowOff>
    </xdr:from>
    <xdr:to>
      <xdr:col>19</xdr:col>
      <xdr:colOff>177800</xdr:colOff>
      <xdr:row>38</xdr:row>
      <xdr:rowOff>3242</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495302"/>
          <a:ext cx="889000" cy="23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129950</xdr:rowOff>
    </xdr:from>
    <xdr:to>
      <xdr:col>20</xdr:col>
      <xdr:colOff>38100</xdr:colOff>
      <xdr:row>37</xdr:row>
      <xdr:rowOff>60100</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30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76627</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077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138704</xdr:rowOff>
    </xdr:from>
    <xdr:to>
      <xdr:col>15</xdr:col>
      <xdr:colOff>50800</xdr:colOff>
      <xdr:row>38</xdr:row>
      <xdr:rowOff>3242</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a:off x="2019300" y="6482354"/>
          <a:ext cx="889000" cy="359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149054</xdr:rowOff>
    </xdr:from>
    <xdr:to>
      <xdr:col>15</xdr:col>
      <xdr:colOff>101600</xdr:colOff>
      <xdr:row>37</xdr:row>
      <xdr:rowOff>79204</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321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95731</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096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123339</xdr:rowOff>
    </xdr:from>
    <xdr:to>
      <xdr:col>10</xdr:col>
      <xdr:colOff>114300</xdr:colOff>
      <xdr:row>37</xdr:row>
      <xdr:rowOff>138704</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a:off x="1130300" y="6466989"/>
          <a:ext cx="889000" cy="15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153806</xdr:rowOff>
    </xdr:from>
    <xdr:to>
      <xdr:col>10</xdr:col>
      <xdr:colOff>165100</xdr:colOff>
      <xdr:row>37</xdr:row>
      <xdr:rowOff>83956</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326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100483</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101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10294</xdr:rowOff>
    </xdr:from>
    <xdr:to>
      <xdr:col>6</xdr:col>
      <xdr:colOff>38100</xdr:colOff>
      <xdr:row>37</xdr:row>
      <xdr:rowOff>111894</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53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128421</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129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48715</xdr:rowOff>
    </xdr:from>
    <xdr:to>
      <xdr:col>24</xdr:col>
      <xdr:colOff>114300</xdr:colOff>
      <xdr:row>37</xdr:row>
      <xdr:rowOff>150315</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392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27142</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370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100852</xdr:rowOff>
    </xdr:from>
    <xdr:to>
      <xdr:col>20</xdr:col>
      <xdr:colOff>38100</xdr:colOff>
      <xdr:row>38</xdr:row>
      <xdr:rowOff>31003</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444502"/>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22130</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5372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123892</xdr:rowOff>
    </xdr:from>
    <xdr:to>
      <xdr:col>15</xdr:col>
      <xdr:colOff>101600</xdr:colOff>
      <xdr:row>38</xdr:row>
      <xdr:rowOff>54042</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467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45169</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560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87904</xdr:rowOff>
    </xdr:from>
    <xdr:to>
      <xdr:col>10</xdr:col>
      <xdr:colOff>165100</xdr:colOff>
      <xdr:row>38</xdr:row>
      <xdr:rowOff>18054</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431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9181</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524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72539</xdr:rowOff>
    </xdr:from>
    <xdr:to>
      <xdr:col>6</xdr:col>
      <xdr:colOff>38100</xdr:colOff>
      <xdr:row>38</xdr:row>
      <xdr:rowOff>2688</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416189"/>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165266</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5089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86,607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3" name="テキスト ボックス 112">
          <a:extLst>
            <a:ext uri="{FF2B5EF4-FFF2-40B4-BE49-F238E27FC236}">
              <a16:creationId xmlns:a16="http://schemas.microsoft.com/office/drawing/2014/main" id="{00000000-0008-0000-0600-000071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5" name="テキスト ボックス 114">
          <a:extLst>
            <a:ext uri="{FF2B5EF4-FFF2-40B4-BE49-F238E27FC236}">
              <a16:creationId xmlns:a16="http://schemas.microsoft.com/office/drawing/2014/main" id="{00000000-0008-0000-0600-000073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6" name="物件費グラフ枠">
          <a:extLst>
            <a:ext uri="{FF2B5EF4-FFF2-40B4-BE49-F238E27FC236}">
              <a16:creationId xmlns:a16="http://schemas.microsoft.com/office/drawing/2014/main" id="{00000000-0008-0000-0600-000074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128753</xdr:rowOff>
    </xdr:from>
    <xdr:to>
      <xdr:col>24</xdr:col>
      <xdr:colOff>62865</xdr:colOff>
      <xdr:row>58</xdr:row>
      <xdr:rowOff>131686</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flipV="1">
          <a:off x="4633595" y="8701253"/>
          <a:ext cx="1270" cy="13745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135513</xdr:rowOff>
    </xdr:from>
    <xdr:ext cx="534377" cy="259045"/>
    <xdr:sp macro="" textlink="">
      <xdr:nvSpPr>
        <xdr:cNvPr id="118" name="物件費最小値テキスト">
          <a:extLst>
            <a:ext uri="{FF2B5EF4-FFF2-40B4-BE49-F238E27FC236}">
              <a16:creationId xmlns:a16="http://schemas.microsoft.com/office/drawing/2014/main" id="{00000000-0008-0000-0600-000076000000}"/>
            </a:ext>
          </a:extLst>
        </xdr:cNvPr>
        <xdr:cNvSpPr txBox="1"/>
      </xdr:nvSpPr>
      <xdr:spPr>
        <a:xfrm>
          <a:off x="4686300" y="10079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42,454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131686</xdr:rowOff>
    </xdr:from>
    <xdr:to>
      <xdr:col>24</xdr:col>
      <xdr:colOff>152400</xdr:colOff>
      <xdr:row>58</xdr:row>
      <xdr:rowOff>131686</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a:off x="4546600" y="10075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75430</xdr:rowOff>
    </xdr:from>
    <xdr:ext cx="599010" cy="259045"/>
    <xdr:sp macro="" textlink="">
      <xdr:nvSpPr>
        <xdr:cNvPr id="120" name="物件費最大値テキスト">
          <a:extLst>
            <a:ext uri="{FF2B5EF4-FFF2-40B4-BE49-F238E27FC236}">
              <a16:creationId xmlns:a16="http://schemas.microsoft.com/office/drawing/2014/main" id="{00000000-0008-0000-0600-000078000000}"/>
            </a:ext>
          </a:extLst>
        </xdr:cNvPr>
        <xdr:cNvSpPr txBox="1"/>
      </xdr:nvSpPr>
      <xdr:spPr>
        <a:xfrm>
          <a:off x="4686300" y="84764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463,352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128753</xdr:rowOff>
    </xdr:from>
    <xdr:to>
      <xdr:col>24</xdr:col>
      <xdr:colOff>152400</xdr:colOff>
      <xdr:row>50</xdr:row>
      <xdr:rowOff>128753</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a:off x="4546600" y="8701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45233</xdr:rowOff>
    </xdr:from>
    <xdr:to>
      <xdr:col>24</xdr:col>
      <xdr:colOff>63500</xdr:colOff>
      <xdr:row>58</xdr:row>
      <xdr:rowOff>62351</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3797300" y="9989333"/>
          <a:ext cx="838200" cy="171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4884</xdr:rowOff>
    </xdr:from>
    <xdr:ext cx="534377" cy="259045"/>
    <xdr:sp macro="" textlink="">
      <xdr:nvSpPr>
        <xdr:cNvPr id="123" name="物件費平均値テキスト">
          <a:extLst>
            <a:ext uri="{FF2B5EF4-FFF2-40B4-BE49-F238E27FC236}">
              <a16:creationId xmlns:a16="http://schemas.microsoft.com/office/drawing/2014/main" id="{00000000-0008-0000-0600-00007B000000}"/>
            </a:ext>
          </a:extLst>
        </xdr:cNvPr>
        <xdr:cNvSpPr txBox="1"/>
      </xdr:nvSpPr>
      <xdr:spPr>
        <a:xfrm>
          <a:off x="4686300" y="977753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153457</xdr:rowOff>
    </xdr:from>
    <xdr:to>
      <xdr:col>24</xdr:col>
      <xdr:colOff>114300</xdr:colOff>
      <xdr:row>58</xdr:row>
      <xdr:rowOff>83607</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4584700" y="9926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62351</xdr:rowOff>
    </xdr:from>
    <xdr:to>
      <xdr:col>19</xdr:col>
      <xdr:colOff>177800</xdr:colOff>
      <xdr:row>58</xdr:row>
      <xdr:rowOff>67759</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908300" y="10006451"/>
          <a:ext cx="889000" cy="54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618</xdr:rowOff>
    </xdr:from>
    <xdr:to>
      <xdr:col>20</xdr:col>
      <xdr:colOff>38100</xdr:colOff>
      <xdr:row>58</xdr:row>
      <xdr:rowOff>102218</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3746500" y="9944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118745</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3530111" y="9719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67759</xdr:rowOff>
    </xdr:from>
    <xdr:to>
      <xdr:col>15</xdr:col>
      <xdr:colOff>50800</xdr:colOff>
      <xdr:row>58</xdr:row>
      <xdr:rowOff>83618</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2019300" y="10011859"/>
          <a:ext cx="889000" cy="15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163714</xdr:rowOff>
    </xdr:from>
    <xdr:to>
      <xdr:col>15</xdr:col>
      <xdr:colOff>101600</xdr:colOff>
      <xdr:row>58</xdr:row>
      <xdr:rowOff>93864</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2857500" y="9936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110391</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2641111" y="9711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73690</xdr:rowOff>
    </xdr:from>
    <xdr:to>
      <xdr:col>10</xdr:col>
      <xdr:colOff>114300</xdr:colOff>
      <xdr:row>58</xdr:row>
      <xdr:rowOff>83618</xdr:rowOff>
    </xdr:to>
    <xdr:cxnSp macro="">
      <xdr:nvCxnSpPr>
        <xdr:cNvPr id="131" name="直線コネクタ 130">
          <a:extLst>
            <a:ext uri="{FF2B5EF4-FFF2-40B4-BE49-F238E27FC236}">
              <a16:creationId xmlns:a16="http://schemas.microsoft.com/office/drawing/2014/main" id="{00000000-0008-0000-0600-000083000000}"/>
            </a:ext>
          </a:extLst>
        </xdr:cNvPr>
        <xdr:cNvCxnSpPr/>
      </xdr:nvCxnSpPr>
      <xdr:spPr>
        <a:xfrm>
          <a:off x="1130300" y="10017790"/>
          <a:ext cx="889000" cy="99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4518</xdr:rowOff>
    </xdr:from>
    <xdr:to>
      <xdr:col>10</xdr:col>
      <xdr:colOff>165100</xdr:colOff>
      <xdr:row>58</xdr:row>
      <xdr:rowOff>106118</xdr:rowOff>
    </xdr:to>
    <xdr:sp macro="" textlink="">
      <xdr:nvSpPr>
        <xdr:cNvPr id="132" name="フローチャート: 判断 131">
          <a:extLst>
            <a:ext uri="{FF2B5EF4-FFF2-40B4-BE49-F238E27FC236}">
              <a16:creationId xmlns:a16="http://schemas.microsoft.com/office/drawing/2014/main" id="{00000000-0008-0000-0600-000084000000}"/>
            </a:ext>
          </a:extLst>
        </xdr:cNvPr>
        <xdr:cNvSpPr/>
      </xdr:nvSpPr>
      <xdr:spPr>
        <a:xfrm>
          <a:off x="1968500" y="9948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122645</xdr:rowOff>
    </xdr:from>
    <xdr:ext cx="534377"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1752111" y="9723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25953</xdr:rowOff>
    </xdr:from>
    <xdr:to>
      <xdr:col>6</xdr:col>
      <xdr:colOff>38100</xdr:colOff>
      <xdr:row>58</xdr:row>
      <xdr:rowOff>127553</xdr:rowOff>
    </xdr:to>
    <xdr:sp macro="" textlink="">
      <xdr:nvSpPr>
        <xdr:cNvPr id="134" name="フローチャート: 判断 133">
          <a:extLst>
            <a:ext uri="{FF2B5EF4-FFF2-40B4-BE49-F238E27FC236}">
              <a16:creationId xmlns:a16="http://schemas.microsoft.com/office/drawing/2014/main" id="{00000000-0008-0000-0600-000086000000}"/>
            </a:ext>
          </a:extLst>
        </xdr:cNvPr>
        <xdr:cNvSpPr/>
      </xdr:nvSpPr>
      <xdr:spPr>
        <a:xfrm>
          <a:off x="1079500" y="9970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118680</xdr:rowOff>
    </xdr:from>
    <xdr:ext cx="534377"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863111" y="10062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165883</xdr:rowOff>
    </xdr:from>
    <xdr:to>
      <xdr:col>24</xdr:col>
      <xdr:colOff>114300</xdr:colOff>
      <xdr:row>58</xdr:row>
      <xdr:rowOff>96033</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4584700" y="9938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131884</xdr:rowOff>
    </xdr:from>
    <xdr:ext cx="534377" cy="259045"/>
    <xdr:sp macro="" textlink="">
      <xdr:nvSpPr>
        <xdr:cNvPr id="142" name="物件費該当値テキスト">
          <a:extLst>
            <a:ext uri="{FF2B5EF4-FFF2-40B4-BE49-F238E27FC236}">
              <a16:creationId xmlns:a16="http://schemas.microsoft.com/office/drawing/2014/main" id="{00000000-0008-0000-0600-00008E000000}"/>
            </a:ext>
          </a:extLst>
        </xdr:cNvPr>
        <xdr:cNvSpPr txBox="1"/>
      </xdr:nvSpPr>
      <xdr:spPr>
        <a:xfrm>
          <a:off x="4686300" y="99045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11551</xdr:rowOff>
    </xdr:from>
    <xdr:to>
      <xdr:col>20</xdr:col>
      <xdr:colOff>38100</xdr:colOff>
      <xdr:row>58</xdr:row>
      <xdr:rowOff>113151</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3746500" y="9955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104278</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3530111" y="10048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16959</xdr:rowOff>
    </xdr:from>
    <xdr:to>
      <xdr:col>15</xdr:col>
      <xdr:colOff>101600</xdr:colOff>
      <xdr:row>58</xdr:row>
      <xdr:rowOff>118559</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2857500" y="9961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109686</xdr:rowOff>
    </xdr:from>
    <xdr:ext cx="534377"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2641111" y="10053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32818</xdr:rowOff>
    </xdr:from>
    <xdr:to>
      <xdr:col>10</xdr:col>
      <xdr:colOff>165100</xdr:colOff>
      <xdr:row>58</xdr:row>
      <xdr:rowOff>134418</xdr:rowOff>
    </xdr:to>
    <xdr:sp macro="" textlink="">
      <xdr:nvSpPr>
        <xdr:cNvPr id="147" name="楕円 146">
          <a:extLst>
            <a:ext uri="{FF2B5EF4-FFF2-40B4-BE49-F238E27FC236}">
              <a16:creationId xmlns:a16="http://schemas.microsoft.com/office/drawing/2014/main" id="{00000000-0008-0000-0600-000093000000}"/>
            </a:ext>
          </a:extLst>
        </xdr:cNvPr>
        <xdr:cNvSpPr/>
      </xdr:nvSpPr>
      <xdr:spPr>
        <a:xfrm>
          <a:off x="1968500" y="9976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125545</xdr:rowOff>
    </xdr:from>
    <xdr:ext cx="534377" cy="259045"/>
    <xdr:sp macro="" textlink="">
      <xdr:nvSpPr>
        <xdr:cNvPr id="148" name="テキスト ボックス 147">
          <a:extLst>
            <a:ext uri="{FF2B5EF4-FFF2-40B4-BE49-F238E27FC236}">
              <a16:creationId xmlns:a16="http://schemas.microsoft.com/office/drawing/2014/main" id="{00000000-0008-0000-0600-000094000000}"/>
            </a:ext>
          </a:extLst>
        </xdr:cNvPr>
        <xdr:cNvSpPr txBox="1"/>
      </xdr:nvSpPr>
      <xdr:spPr>
        <a:xfrm>
          <a:off x="1752111" y="100696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22890</xdr:rowOff>
    </xdr:from>
    <xdr:to>
      <xdr:col>6</xdr:col>
      <xdr:colOff>38100</xdr:colOff>
      <xdr:row>58</xdr:row>
      <xdr:rowOff>124490</xdr:rowOff>
    </xdr:to>
    <xdr:sp macro="" textlink="">
      <xdr:nvSpPr>
        <xdr:cNvPr id="149" name="楕円 148">
          <a:extLst>
            <a:ext uri="{FF2B5EF4-FFF2-40B4-BE49-F238E27FC236}">
              <a16:creationId xmlns:a16="http://schemas.microsoft.com/office/drawing/2014/main" id="{00000000-0008-0000-0600-000095000000}"/>
            </a:ext>
          </a:extLst>
        </xdr:cNvPr>
        <xdr:cNvSpPr/>
      </xdr:nvSpPr>
      <xdr:spPr>
        <a:xfrm>
          <a:off x="1079500" y="9966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141017</xdr:rowOff>
    </xdr:from>
    <xdr:ext cx="534377" cy="259045"/>
    <xdr:sp macro="" textlink="">
      <xdr:nvSpPr>
        <xdr:cNvPr id="150" name="テキスト ボックス 149">
          <a:extLst>
            <a:ext uri="{FF2B5EF4-FFF2-40B4-BE49-F238E27FC236}">
              <a16:creationId xmlns:a16="http://schemas.microsoft.com/office/drawing/2014/main" id="{00000000-0008-0000-0600-000096000000}"/>
            </a:ext>
          </a:extLst>
        </xdr:cNvPr>
        <xdr:cNvSpPr txBox="1"/>
      </xdr:nvSpPr>
      <xdr:spPr>
        <a:xfrm>
          <a:off x="863111" y="9742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8" name="正方形/長方形 157">
          <a:extLst>
            <a:ext uri="{FF2B5EF4-FFF2-40B4-BE49-F238E27FC236}">
              <a16:creationId xmlns:a16="http://schemas.microsoft.com/office/drawing/2014/main" id="{00000000-0008-0000-0600-00009E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70" name="テキスト ボックス 169">
          <a:extLst>
            <a:ext uri="{FF2B5EF4-FFF2-40B4-BE49-F238E27FC236}">
              <a16:creationId xmlns:a16="http://schemas.microsoft.com/office/drawing/2014/main" id="{00000000-0008-0000-0600-0000AA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2" name="テキスト ボックス 171">
          <a:extLst>
            <a:ext uri="{FF2B5EF4-FFF2-40B4-BE49-F238E27FC236}">
              <a16:creationId xmlns:a16="http://schemas.microsoft.com/office/drawing/2014/main" id="{00000000-0008-0000-0600-0000AC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3" name="維持補修費グラフ枠">
          <a:extLst>
            <a:ext uri="{FF2B5EF4-FFF2-40B4-BE49-F238E27FC236}">
              <a16:creationId xmlns:a16="http://schemas.microsoft.com/office/drawing/2014/main" id="{00000000-0008-0000-0600-0000AD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103048</xdr:rowOff>
    </xdr:from>
    <xdr:to>
      <xdr:col>24</xdr:col>
      <xdr:colOff>62865</xdr:colOff>
      <xdr:row>79</xdr:row>
      <xdr:rowOff>24333</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flipV="1">
          <a:off x="4633595" y="12104548"/>
          <a:ext cx="1270" cy="14643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28160</xdr:rowOff>
    </xdr:from>
    <xdr:ext cx="378565" cy="259045"/>
    <xdr:sp macro="" textlink="">
      <xdr:nvSpPr>
        <xdr:cNvPr id="175" name="維持補修費最小値テキスト">
          <a:extLst>
            <a:ext uri="{FF2B5EF4-FFF2-40B4-BE49-F238E27FC236}">
              <a16:creationId xmlns:a16="http://schemas.microsoft.com/office/drawing/2014/main" id="{00000000-0008-0000-0600-0000AF000000}"/>
            </a:ext>
          </a:extLst>
        </xdr:cNvPr>
        <xdr:cNvSpPr txBox="1"/>
      </xdr:nvSpPr>
      <xdr:spPr>
        <a:xfrm>
          <a:off x="4686300" y="135727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24333</xdr:rowOff>
    </xdr:from>
    <xdr:to>
      <xdr:col>24</xdr:col>
      <xdr:colOff>152400</xdr:colOff>
      <xdr:row>79</xdr:row>
      <xdr:rowOff>24333</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4546600" y="135688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49725</xdr:rowOff>
    </xdr:from>
    <xdr:ext cx="534377" cy="259045"/>
    <xdr:sp macro="" textlink="">
      <xdr:nvSpPr>
        <xdr:cNvPr id="177" name="維持補修費最大値テキスト">
          <a:extLst>
            <a:ext uri="{FF2B5EF4-FFF2-40B4-BE49-F238E27FC236}">
              <a16:creationId xmlns:a16="http://schemas.microsoft.com/office/drawing/2014/main" id="{00000000-0008-0000-0600-0000B1000000}"/>
            </a:ext>
          </a:extLst>
        </xdr:cNvPr>
        <xdr:cNvSpPr txBox="1"/>
      </xdr:nvSpPr>
      <xdr:spPr>
        <a:xfrm>
          <a:off x="4686300" y="11879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103048</xdr:rowOff>
    </xdr:from>
    <xdr:to>
      <xdr:col>24</xdr:col>
      <xdr:colOff>152400</xdr:colOff>
      <xdr:row>70</xdr:row>
      <xdr:rowOff>103048</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4546600" y="121045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38658</xdr:rowOff>
    </xdr:from>
    <xdr:to>
      <xdr:col>24</xdr:col>
      <xdr:colOff>63500</xdr:colOff>
      <xdr:row>78</xdr:row>
      <xdr:rowOff>115582</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flipV="1">
          <a:off x="3797300" y="13411758"/>
          <a:ext cx="838200" cy="76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6621</xdr:rowOff>
    </xdr:from>
    <xdr:ext cx="469744" cy="259045"/>
    <xdr:sp macro="" textlink="">
      <xdr:nvSpPr>
        <xdr:cNvPr id="180" name="維持補修費平均値テキスト">
          <a:extLst>
            <a:ext uri="{FF2B5EF4-FFF2-40B4-BE49-F238E27FC236}">
              <a16:creationId xmlns:a16="http://schemas.microsoft.com/office/drawing/2014/main" id="{00000000-0008-0000-0600-0000B4000000}"/>
            </a:ext>
          </a:extLst>
        </xdr:cNvPr>
        <xdr:cNvSpPr txBox="1"/>
      </xdr:nvSpPr>
      <xdr:spPr>
        <a:xfrm>
          <a:off x="4686300" y="132082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155194</xdr:rowOff>
    </xdr:from>
    <xdr:to>
      <xdr:col>24</xdr:col>
      <xdr:colOff>114300</xdr:colOff>
      <xdr:row>78</xdr:row>
      <xdr:rowOff>85344</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4584700" y="13356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115582</xdr:rowOff>
    </xdr:from>
    <xdr:to>
      <xdr:col>19</xdr:col>
      <xdr:colOff>177800</xdr:colOff>
      <xdr:row>78</xdr:row>
      <xdr:rowOff>116269</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flipV="1">
          <a:off x="2908300" y="13488682"/>
          <a:ext cx="889000" cy="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165785</xdr:rowOff>
    </xdr:from>
    <xdr:to>
      <xdr:col>20</xdr:col>
      <xdr:colOff>38100</xdr:colOff>
      <xdr:row>78</xdr:row>
      <xdr:rowOff>95935</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3746500" y="13367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112462</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3562428" y="13142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116269</xdr:rowOff>
    </xdr:from>
    <xdr:to>
      <xdr:col>15</xdr:col>
      <xdr:colOff>50800</xdr:colOff>
      <xdr:row>78</xdr:row>
      <xdr:rowOff>139661</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flipV="1">
          <a:off x="2019300" y="13489369"/>
          <a:ext cx="889000" cy="23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433</xdr:rowOff>
    </xdr:from>
    <xdr:to>
      <xdr:col>15</xdr:col>
      <xdr:colOff>101600</xdr:colOff>
      <xdr:row>78</xdr:row>
      <xdr:rowOff>102033</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2857500" y="133735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118560</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2673428" y="131487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139661</xdr:rowOff>
    </xdr:from>
    <xdr:to>
      <xdr:col>10</xdr:col>
      <xdr:colOff>114300</xdr:colOff>
      <xdr:row>78</xdr:row>
      <xdr:rowOff>141452</xdr:rowOff>
    </xdr:to>
    <xdr:cxnSp macro="">
      <xdr:nvCxnSpPr>
        <xdr:cNvPr id="188" name="直線コネクタ 187">
          <a:extLst>
            <a:ext uri="{FF2B5EF4-FFF2-40B4-BE49-F238E27FC236}">
              <a16:creationId xmlns:a16="http://schemas.microsoft.com/office/drawing/2014/main" id="{00000000-0008-0000-0600-0000BC000000}"/>
            </a:ext>
          </a:extLst>
        </xdr:cNvPr>
        <xdr:cNvCxnSpPr/>
      </xdr:nvCxnSpPr>
      <xdr:spPr>
        <a:xfrm flipV="1">
          <a:off x="1130300" y="13512761"/>
          <a:ext cx="889000" cy="17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171386</xdr:rowOff>
    </xdr:from>
    <xdr:to>
      <xdr:col>10</xdr:col>
      <xdr:colOff>165100</xdr:colOff>
      <xdr:row>78</xdr:row>
      <xdr:rowOff>101536</xdr:rowOff>
    </xdr:to>
    <xdr:sp macro="" textlink="">
      <xdr:nvSpPr>
        <xdr:cNvPr id="189" name="フローチャート: 判断 188">
          <a:extLst>
            <a:ext uri="{FF2B5EF4-FFF2-40B4-BE49-F238E27FC236}">
              <a16:creationId xmlns:a16="http://schemas.microsoft.com/office/drawing/2014/main" id="{00000000-0008-0000-0600-0000BD000000}"/>
            </a:ext>
          </a:extLst>
        </xdr:cNvPr>
        <xdr:cNvSpPr/>
      </xdr:nvSpPr>
      <xdr:spPr>
        <a:xfrm>
          <a:off x="1968500" y="13373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118063</xdr:rowOff>
    </xdr:from>
    <xdr:ext cx="469744"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1784428" y="13148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167920</xdr:rowOff>
    </xdr:from>
    <xdr:to>
      <xdr:col>6</xdr:col>
      <xdr:colOff>38100</xdr:colOff>
      <xdr:row>78</xdr:row>
      <xdr:rowOff>98070</xdr:rowOff>
    </xdr:to>
    <xdr:sp macro="" textlink="">
      <xdr:nvSpPr>
        <xdr:cNvPr id="191" name="フローチャート: 判断 190">
          <a:extLst>
            <a:ext uri="{FF2B5EF4-FFF2-40B4-BE49-F238E27FC236}">
              <a16:creationId xmlns:a16="http://schemas.microsoft.com/office/drawing/2014/main" id="{00000000-0008-0000-0600-0000BF000000}"/>
            </a:ext>
          </a:extLst>
        </xdr:cNvPr>
        <xdr:cNvSpPr/>
      </xdr:nvSpPr>
      <xdr:spPr>
        <a:xfrm>
          <a:off x="1079500" y="13369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114597</xdr:rowOff>
    </xdr:from>
    <xdr:ext cx="469744"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895428" y="13144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159308</xdr:rowOff>
    </xdr:from>
    <xdr:to>
      <xdr:col>24</xdr:col>
      <xdr:colOff>114300</xdr:colOff>
      <xdr:row>78</xdr:row>
      <xdr:rowOff>89458</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4584700" y="13360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137735</xdr:rowOff>
    </xdr:from>
    <xdr:ext cx="469744" cy="259045"/>
    <xdr:sp macro="" textlink="">
      <xdr:nvSpPr>
        <xdr:cNvPr id="199" name="維持補修費該当値テキスト">
          <a:extLst>
            <a:ext uri="{FF2B5EF4-FFF2-40B4-BE49-F238E27FC236}">
              <a16:creationId xmlns:a16="http://schemas.microsoft.com/office/drawing/2014/main" id="{00000000-0008-0000-0600-0000C7000000}"/>
            </a:ext>
          </a:extLst>
        </xdr:cNvPr>
        <xdr:cNvSpPr txBox="1"/>
      </xdr:nvSpPr>
      <xdr:spPr>
        <a:xfrm>
          <a:off x="4686300" y="133393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64782</xdr:rowOff>
    </xdr:from>
    <xdr:to>
      <xdr:col>20</xdr:col>
      <xdr:colOff>38100</xdr:colOff>
      <xdr:row>78</xdr:row>
      <xdr:rowOff>166382</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3746500" y="13437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157509</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3562428" y="135306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65469</xdr:rowOff>
    </xdr:from>
    <xdr:to>
      <xdr:col>15</xdr:col>
      <xdr:colOff>101600</xdr:colOff>
      <xdr:row>78</xdr:row>
      <xdr:rowOff>167069</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2857500" y="13438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158196</xdr:rowOff>
    </xdr:from>
    <xdr:ext cx="469744"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2673428" y="135312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88861</xdr:rowOff>
    </xdr:from>
    <xdr:to>
      <xdr:col>10</xdr:col>
      <xdr:colOff>165100</xdr:colOff>
      <xdr:row>79</xdr:row>
      <xdr:rowOff>19011</xdr:rowOff>
    </xdr:to>
    <xdr:sp macro="" textlink="">
      <xdr:nvSpPr>
        <xdr:cNvPr id="204" name="楕円 203">
          <a:extLst>
            <a:ext uri="{FF2B5EF4-FFF2-40B4-BE49-F238E27FC236}">
              <a16:creationId xmlns:a16="http://schemas.microsoft.com/office/drawing/2014/main" id="{00000000-0008-0000-0600-0000CC000000}"/>
            </a:ext>
          </a:extLst>
        </xdr:cNvPr>
        <xdr:cNvSpPr/>
      </xdr:nvSpPr>
      <xdr:spPr>
        <a:xfrm>
          <a:off x="1968500" y="13461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10138</xdr:rowOff>
    </xdr:from>
    <xdr:ext cx="469744" cy="259045"/>
    <xdr:sp macro="" textlink="">
      <xdr:nvSpPr>
        <xdr:cNvPr id="205" name="テキスト ボックス 204">
          <a:extLst>
            <a:ext uri="{FF2B5EF4-FFF2-40B4-BE49-F238E27FC236}">
              <a16:creationId xmlns:a16="http://schemas.microsoft.com/office/drawing/2014/main" id="{00000000-0008-0000-0600-0000CD000000}"/>
            </a:ext>
          </a:extLst>
        </xdr:cNvPr>
        <xdr:cNvSpPr txBox="1"/>
      </xdr:nvSpPr>
      <xdr:spPr>
        <a:xfrm>
          <a:off x="1784428" y="13554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90652</xdr:rowOff>
    </xdr:from>
    <xdr:to>
      <xdr:col>6</xdr:col>
      <xdr:colOff>38100</xdr:colOff>
      <xdr:row>79</xdr:row>
      <xdr:rowOff>20802</xdr:rowOff>
    </xdr:to>
    <xdr:sp macro="" textlink="">
      <xdr:nvSpPr>
        <xdr:cNvPr id="206" name="楕円 205">
          <a:extLst>
            <a:ext uri="{FF2B5EF4-FFF2-40B4-BE49-F238E27FC236}">
              <a16:creationId xmlns:a16="http://schemas.microsoft.com/office/drawing/2014/main" id="{00000000-0008-0000-0600-0000CE000000}"/>
            </a:ext>
          </a:extLst>
        </xdr:cNvPr>
        <xdr:cNvSpPr/>
      </xdr:nvSpPr>
      <xdr:spPr>
        <a:xfrm>
          <a:off x="1079500" y="13463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11929</xdr:rowOff>
    </xdr:from>
    <xdr:ext cx="469744" cy="259045"/>
    <xdr:sp macro="" textlink="">
      <xdr:nvSpPr>
        <xdr:cNvPr id="207" name="テキスト ボックス 206">
          <a:extLst>
            <a:ext uri="{FF2B5EF4-FFF2-40B4-BE49-F238E27FC236}">
              <a16:creationId xmlns:a16="http://schemas.microsoft.com/office/drawing/2014/main" id="{00000000-0008-0000-0600-0000CF000000}"/>
            </a:ext>
          </a:extLst>
        </xdr:cNvPr>
        <xdr:cNvSpPr txBox="1"/>
      </xdr:nvSpPr>
      <xdr:spPr>
        <a:xfrm>
          <a:off x="895428" y="13556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5" name="正方形/長方形 214">
          <a:extLst>
            <a:ext uri="{FF2B5EF4-FFF2-40B4-BE49-F238E27FC236}">
              <a16:creationId xmlns:a16="http://schemas.microsoft.com/office/drawing/2014/main" id="{00000000-0008-0000-0600-0000D7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8" name="テキスト ボックス 227">
          <a:extLst>
            <a:ext uri="{FF2B5EF4-FFF2-40B4-BE49-F238E27FC236}">
              <a16:creationId xmlns:a16="http://schemas.microsoft.com/office/drawing/2014/main" id="{00000000-0008-0000-0600-0000E4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30" name="テキスト ボックス 229">
          <a:extLst>
            <a:ext uri="{FF2B5EF4-FFF2-40B4-BE49-F238E27FC236}">
              <a16:creationId xmlns:a16="http://schemas.microsoft.com/office/drawing/2014/main" id="{00000000-0008-0000-0600-0000E6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2" name="テキスト ボックス 231">
          <a:extLst>
            <a:ext uri="{FF2B5EF4-FFF2-40B4-BE49-F238E27FC236}">
              <a16:creationId xmlns:a16="http://schemas.microsoft.com/office/drawing/2014/main" id="{00000000-0008-0000-0600-0000E8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3" name="扶助費グラフ枠">
          <a:extLst>
            <a:ext uri="{FF2B5EF4-FFF2-40B4-BE49-F238E27FC236}">
              <a16:creationId xmlns:a16="http://schemas.microsoft.com/office/drawing/2014/main" id="{00000000-0008-0000-0600-0000E9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129011</xdr:rowOff>
    </xdr:from>
    <xdr:to>
      <xdr:col>24</xdr:col>
      <xdr:colOff>62865</xdr:colOff>
      <xdr:row>99</xdr:row>
      <xdr:rowOff>168700</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4633595" y="15559511"/>
          <a:ext cx="1270" cy="15827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100</xdr:row>
      <xdr:rowOff>1077</xdr:rowOff>
    </xdr:from>
    <xdr:ext cx="534377" cy="259045"/>
    <xdr:sp macro="" textlink="">
      <xdr:nvSpPr>
        <xdr:cNvPr id="235" name="扶助費最小値テキスト">
          <a:extLst>
            <a:ext uri="{FF2B5EF4-FFF2-40B4-BE49-F238E27FC236}">
              <a16:creationId xmlns:a16="http://schemas.microsoft.com/office/drawing/2014/main" id="{00000000-0008-0000-0600-0000EB000000}"/>
            </a:ext>
          </a:extLst>
        </xdr:cNvPr>
        <xdr:cNvSpPr txBox="1"/>
      </xdr:nvSpPr>
      <xdr:spPr>
        <a:xfrm>
          <a:off x="4686300" y="17146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168700</xdr:rowOff>
    </xdr:from>
    <xdr:to>
      <xdr:col>24</xdr:col>
      <xdr:colOff>152400</xdr:colOff>
      <xdr:row>99</xdr:row>
      <xdr:rowOff>168700</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a:off x="4546600" y="17142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75688</xdr:rowOff>
    </xdr:from>
    <xdr:ext cx="599010" cy="259045"/>
    <xdr:sp macro="" textlink="">
      <xdr:nvSpPr>
        <xdr:cNvPr id="237" name="扶助費最大値テキスト">
          <a:extLst>
            <a:ext uri="{FF2B5EF4-FFF2-40B4-BE49-F238E27FC236}">
              <a16:creationId xmlns:a16="http://schemas.microsoft.com/office/drawing/2014/main" id="{00000000-0008-0000-0600-0000ED000000}"/>
            </a:ext>
          </a:extLst>
        </xdr:cNvPr>
        <xdr:cNvSpPr txBox="1"/>
      </xdr:nvSpPr>
      <xdr:spPr>
        <a:xfrm>
          <a:off x="4686300" y="153347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129011</xdr:rowOff>
    </xdr:from>
    <xdr:to>
      <xdr:col>24</xdr:col>
      <xdr:colOff>152400</xdr:colOff>
      <xdr:row>90</xdr:row>
      <xdr:rowOff>129011</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4546600" y="155595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84531</xdr:rowOff>
    </xdr:from>
    <xdr:to>
      <xdr:col>24</xdr:col>
      <xdr:colOff>63500</xdr:colOff>
      <xdr:row>95</xdr:row>
      <xdr:rowOff>6077</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flipV="1">
          <a:off x="3797300" y="16200831"/>
          <a:ext cx="838200" cy="92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84788</xdr:rowOff>
    </xdr:from>
    <xdr:ext cx="599010" cy="259045"/>
    <xdr:sp macro="" textlink="">
      <xdr:nvSpPr>
        <xdr:cNvPr id="240" name="扶助費平均値テキスト">
          <a:extLst>
            <a:ext uri="{FF2B5EF4-FFF2-40B4-BE49-F238E27FC236}">
              <a16:creationId xmlns:a16="http://schemas.microsoft.com/office/drawing/2014/main" id="{00000000-0008-0000-0600-0000F0000000}"/>
            </a:ext>
          </a:extLst>
        </xdr:cNvPr>
        <xdr:cNvSpPr txBox="1"/>
      </xdr:nvSpPr>
      <xdr:spPr>
        <a:xfrm>
          <a:off x="4686300" y="1654398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131,896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106361</xdr:rowOff>
    </xdr:from>
    <xdr:to>
      <xdr:col>24</xdr:col>
      <xdr:colOff>114300</xdr:colOff>
      <xdr:row>97</xdr:row>
      <xdr:rowOff>36511</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4584700" y="16565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6077</xdr:rowOff>
    </xdr:from>
    <xdr:to>
      <xdr:col>19</xdr:col>
      <xdr:colOff>177800</xdr:colOff>
      <xdr:row>95</xdr:row>
      <xdr:rowOff>155397</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2908300" y="16293827"/>
          <a:ext cx="889000" cy="149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40525</xdr:rowOff>
    </xdr:from>
    <xdr:to>
      <xdr:col>20</xdr:col>
      <xdr:colOff>38100</xdr:colOff>
      <xdr:row>97</xdr:row>
      <xdr:rowOff>142125</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3746500" y="16671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133252</xdr:rowOff>
    </xdr:from>
    <xdr:ext cx="59901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3497795" y="16763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67408</xdr:rowOff>
    </xdr:from>
    <xdr:to>
      <xdr:col>15</xdr:col>
      <xdr:colOff>50800</xdr:colOff>
      <xdr:row>95</xdr:row>
      <xdr:rowOff>155397</xdr:rowOff>
    </xdr:to>
    <xdr:cxnSp macro="">
      <xdr:nvCxnSpPr>
        <xdr:cNvPr id="245" name="直線コネクタ 244">
          <a:extLst>
            <a:ext uri="{FF2B5EF4-FFF2-40B4-BE49-F238E27FC236}">
              <a16:creationId xmlns:a16="http://schemas.microsoft.com/office/drawing/2014/main" id="{00000000-0008-0000-0600-0000F5000000}"/>
            </a:ext>
          </a:extLst>
        </xdr:cNvPr>
        <xdr:cNvCxnSpPr/>
      </xdr:nvCxnSpPr>
      <xdr:spPr>
        <a:xfrm>
          <a:off x="2019300" y="16355158"/>
          <a:ext cx="889000" cy="879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130744</xdr:rowOff>
    </xdr:from>
    <xdr:to>
      <xdr:col>15</xdr:col>
      <xdr:colOff>101600</xdr:colOff>
      <xdr:row>98</xdr:row>
      <xdr:rowOff>60894</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2857500" y="16761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98</xdr:row>
      <xdr:rowOff>52021</xdr:rowOff>
    </xdr:from>
    <xdr:ext cx="59901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2608795" y="168541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67408</xdr:rowOff>
    </xdr:from>
    <xdr:to>
      <xdr:col>10</xdr:col>
      <xdr:colOff>114300</xdr:colOff>
      <xdr:row>97</xdr:row>
      <xdr:rowOff>87885</xdr:rowOff>
    </xdr:to>
    <xdr:cxnSp macro="">
      <xdr:nvCxnSpPr>
        <xdr:cNvPr id="248" name="直線コネクタ 247">
          <a:extLst>
            <a:ext uri="{FF2B5EF4-FFF2-40B4-BE49-F238E27FC236}">
              <a16:creationId xmlns:a16="http://schemas.microsoft.com/office/drawing/2014/main" id="{00000000-0008-0000-0600-0000F8000000}"/>
            </a:ext>
          </a:extLst>
        </xdr:cNvPr>
        <xdr:cNvCxnSpPr/>
      </xdr:nvCxnSpPr>
      <xdr:spPr>
        <a:xfrm flipV="1">
          <a:off x="1130300" y="16355158"/>
          <a:ext cx="889000" cy="363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164805</xdr:rowOff>
    </xdr:from>
    <xdr:to>
      <xdr:col>10</xdr:col>
      <xdr:colOff>165100</xdr:colOff>
      <xdr:row>97</xdr:row>
      <xdr:rowOff>94955</xdr:rowOff>
    </xdr:to>
    <xdr:sp macro="" textlink="">
      <xdr:nvSpPr>
        <xdr:cNvPr id="249" name="フローチャート: 判断 248">
          <a:extLst>
            <a:ext uri="{FF2B5EF4-FFF2-40B4-BE49-F238E27FC236}">
              <a16:creationId xmlns:a16="http://schemas.microsoft.com/office/drawing/2014/main" id="{00000000-0008-0000-0600-0000F9000000}"/>
            </a:ext>
          </a:extLst>
        </xdr:cNvPr>
        <xdr:cNvSpPr/>
      </xdr:nvSpPr>
      <xdr:spPr>
        <a:xfrm>
          <a:off x="1968500" y="16624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86082</xdr:rowOff>
    </xdr:from>
    <xdr:ext cx="59901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719795" y="167167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104640</xdr:rowOff>
    </xdr:from>
    <xdr:to>
      <xdr:col>6</xdr:col>
      <xdr:colOff>38100</xdr:colOff>
      <xdr:row>99</xdr:row>
      <xdr:rowOff>34790</xdr:rowOff>
    </xdr:to>
    <xdr:sp macro="" textlink="">
      <xdr:nvSpPr>
        <xdr:cNvPr id="251" name="フローチャート: 判断 250">
          <a:extLst>
            <a:ext uri="{FF2B5EF4-FFF2-40B4-BE49-F238E27FC236}">
              <a16:creationId xmlns:a16="http://schemas.microsoft.com/office/drawing/2014/main" id="{00000000-0008-0000-0600-0000FB000000}"/>
            </a:ext>
          </a:extLst>
        </xdr:cNvPr>
        <xdr:cNvSpPr/>
      </xdr:nvSpPr>
      <xdr:spPr>
        <a:xfrm>
          <a:off x="1079500" y="16906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99</xdr:row>
      <xdr:rowOff>25917</xdr:rowOff>
    </xdr:from>
    <xdr:ext cx="59901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830795" y="169994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33731</xdr:rowOff>
    </xdr:from>
    <xdr:to>
      <xdr:col>24</xdr:col>
      <xdr:colOff>114300</xdr:colOff>
      <xdr:row>94</xdr:row>
      <xdr:rowOff>135331</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4584700" y="16150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56608</xdr:rowOff>
    </xdr:from>
    <xdr:ext cx="599010" cy="259045"/>
    <xdr:sp macro="" textlink="">
      <xdr:nvSpPr>
        <xdr:cNvPr id="259" name="扶助費該当値テキスト">
          <a:extLst>
            <a:ext uri="{FF2B5EF4-FFF2-40B4-BE49-F238E27FC236}">
              <a16:creationId xmlns:a16="http://schemas.microsoft.com/office/drawing/2014/main" id="{00000000-0008-0000-0600-000003010000}"/>
            </a:ext>
          </a:extLst>
        </xdr:cNvPr>
        <xdr:cNvSpPr txBox="1"/>
      </xdr:nvSpPr>
      <xdr:spPr>
        <a:xfrm>
          <a:off x="4686300" y="160014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126727</xdr:rowOff>
    </xdr:from>
    <xdr:to>
      <xdr:col>20</xdr:col>
      <xdr:colOff>38100</xdr:colOff>
      <xdr:row>95</xdr:row>
      <xdr:rowOff>56877</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3746500" y="16243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93</xdr:row>
      <xdr:rowOff>73404</xdr:rowOff>
    </xdr:from>
    <xdr:ext cx="599010"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3497795" y="160182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104597</xdr:rowOff>
    </xdr:from>
    <xdr:to>
      <xdr:col>15</xdr:col>
      <xdr:colOff>101600</xdr:colOff>
      <xdr:row>96</xdr:row>
      <xdr:rowOff>34747</xdr:rowOff>
    </xdr:to>
    <xdr:sp macro="" textlink="">
      <xdr:nvSpPr>
        <xdr:cNvPr id="262" name="楕円 261">
          <a:extLst>
            <a:ext uri="{FF2B5EF4-FFF2-40B4-BE49-F238E27FC236}">
              <a16:creationId xmlns:a16="http://schemas.microsoft.com/office/drawing/2014/main" id="{00000000-0008-0000-0600-000006010000}"/>
            </a:ext>
          </a:extLst>
        </xdr:cNvPr>
        <xdr:cNvSpPr/>
      </xdr:nvSpPr>
      <xdr:spPr>
        <a:xfrm>
          <a:off x="2857500" y="16392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51274</xdr:rowOff>
    </xdr:from>
    <xdr:ext cx="599010" cy="259045"/>
    <xdr:sp macro="" textlink="">
      <xdr:nvSpPr>
        <xdr:cNvPr id="263" name="テキスト ボックス 262">
          <a:extLst>
            <a:ext uri="{FF2B5EF4-FFF2-40B4-BE49-F238E27FC236}">
              <a16:creationId xmlns:a16="http://schemas.microsoft.com/office/drawing/2014/main" id="{00000000-0008-0000-0600-000007010000}"/>
            </a:ext>
          </a:extLst>
        </xdr:cNvPr>
        <xdr:cNvSpPr txBox="1"/>
      </xdr:nvSpPr>
      <xdr:spPr>
        <a:xfrm>
          <a:off x="2608795" y="161675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16608</xdr:rowOff>
    </xdr:from>
    <xdr:to>
      <xdr:col>10</xdr:col>
      <xdr:colOff>165100</xdr:colOff>
      <xdr:row>95</xdr:row>
      <xdr:rowOff>118208</xdr:rowOff>
    </xdr:to>
    <xdr:sp macro="" textlink="">
      <xdr:nvSpPr>
        <xdr:cNvPr id="264" name="楕円 263">
          <a:extLst>
            <a:ext uri="{FF2B5EF4-FFF2-40B4-BE49-F238E27FC236}">
              <a16:creationId xmlns:a16="http://schemas.microsoft.com/office/drawing/2014/main" id="{00000000-0008-0000-0600-000008010000}"/>
            </a:ext>
          </a:extLst>
        </xdr:cNvPr>
        <xdr:cNvSpPr/>
      </xdr:nvSpPr>
      <xdr:spPr>
        <a:xfrm>
          <a:off x="1968500" y="16304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93</xdr:row>
      <xdr:rowOff>134735</xdr:rowOff>
    </xdr:from>
    <xdr:ext cx="599010" cy="259045"/>
    <xdr:sp macro="" textlink="">
      <xdr:nvSpPr>
        <xdr:cNvPr id="265" name="テキスト ボックス 264">
          <a:extLst>
            <a:ext uri="{FF2B5EF4-FFF2-40B4-BE49-F238E27FC236}">
              <a16:creationId xmlns:a16="http://schemas.microsoft.com/office/drawing/2014/main" id="{00000000-0008-0000-0600-000009010000}"/>
            </a:ext>
          </a:extLst>
        </xdr:cNvPr>
        <xdr:cNvSpPr txBox="1"/>
      </xdr:nvSpPr>
      <xdr:spPr>
        <a:xfrm>
          <a:off x="1719795" y="160795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37085</xdr:rowOff>
    </xdr:from>
    <xdr:to>
      <xdr:col>6</xdr:col>
      <xdr:colOff>38100</xdr:colOff>
      <xdr:row>97</xdr:row>
      <xdr:rowOff>138685</xdr:rowOff>
    </xdr:to>
    <xdr:sp macro="" textlink="">
      <xdr:nvSpPr>
        <xdr:cNvPr id="266" name="楕円 265">
          <a:extLst>
            <a:ext uri="{FF2B5EF4-FFF2-40B4-BE49-F238E27FC236}">
              <a16:creationId xmlns:a16="http://schemas.microsoft.com/office/drawing/2014/main" id="{00000000-0008-0000-0600-00000A010000}"/>
            </a:ext>
          </a:extLst>
        </xdr:cNvPr>
        <xdr:cNvSpPr/>
      </xdr:nvSpPr>
      <xdr:spPr>
        <a:xfrm>
          <a:off x="1079500" y="16667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155212</xdr:rowOff>
    </xdr:from>
    <xdr:ext cx="599010" cy="259045"/>
    <xdr:sp macro="" textlink="">
      <xdr:nvSpPr>
        <xdr:cNvPr id="267" name="テキスト ボックス 266">
          <a:extLst>
            <a:ext uri="{FF2B5EF4-FFF2-40B4-BE49-F238E27FC236}">
              <a16:creationId xmlns:a16="http://schemas.microsoft.com/office/drawing/2014/main" id="{00000000-0008-0000-0600-00000B010000}"/>
            </a:ext>
          </a:extLst>
        </xdr:cNvPr>
        <xdr:cNvSpPr txBox="1"/>
      </xdr:nvSpPr>
      <xdr:spPr>
        <a:xfrm>
          <a:off x="830795" y="164429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4" name="正方形/長方形 273">
          <a:extLst>
            <a:ext uri="{FF2B5EF4-FFF2-40B4-BE49-F238E27FC236}">
              <a16:creationId xmlns:a16="http://schemas.microsoft.com/office/drawing/2014/main" id="{00000000-0008-0000-0600-000012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5" name="正方形/長方形 274">
          <a:extLst>
            <a:ext uri="{FF2B5EF4-FFF2-40B4-BE49-F238E27FC236}">
              <a16:creationId xmlns:a16="http://schemas.microsoft.com/office/drawing/2014/main" id="{00000000-0008-0000-0600-000013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9" name="テキスト ボックス 288">
          <a:extLst>
            <a:ext uri="{FF2B5EF4-FFF2-40B4-BE49-F238E27FC236}">
              <a16:creationId xmlns:a16="http://schemas.microsoft.com/office/drawing/2014/main" id="{00000000-0008-0000-0600-000021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補助費等グラフ枠">
          <a:extLst>
            <a:ext uri="{FF2B5EF4-FFF2-40B4-BE49-F238E27FC236}">
              <a16:creationId xmlns:a16="http://schemas.microsoft.com/office/drawing/2014/main" id="{00000000-0008-0000-0600-000022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168146</xdr:rowOff>
    </xdr:from>
    <xdr:to>
      <xdr:col>54</xdr:col>
      <xdr:colOff>189865</xdr:colOff>
      <xdr:row>38</xdr:row>
      <xdr:rowOff>77750</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flipV="1">
          <a:off x="10475595" y="5140196"/>
          <a:ext cx="1270" cy="14526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81577</xdr:rowOff>
    </xdr:from>
    <xdr:ext cx="534377" cy="259045"/>
    <xdr:sp macro="" textlink="">
      <xdr:nvSpPr>
        <xdr:cNvPr id="292" name="補助費等最小値テキスト">
          <a:extLst>
            <a:ext uri="{FF2B5EF4-FFF2-40B4-BE49-F238E27FC236}">
              <a16:creationId xmlns:a16="http://schemas.microsoft.com/office/drawing/2014/main" id="{00000000-0008-0000-0600-000024010000}"/>
            </a:ext>
          </a:extLst>
        </xdr:cNvPr>
        <xdr:cNvSpPr txBox="1"/>
      </xdr:nvSpPr>
      <xdr:spPr>
        <a:xfrm>
          <a:off x="10528300" y="6596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77750</xdr:rowOff>
    </xdr:from>
    <xdr:to>
      <xdr:col>55</xdr:col>
      <xdr:colOff>88900</xdr:colOff>
      <xdr:row>38</xdr:row>
      <xdr:rowOff>77750</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10388600" y="6592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114823</xdr:rowOff>
    </xdr:from>
    <xdr:ext cx="599010" cy="259045"/>
    <xdr:sp macro="" textlink="">
      <xdr:nvSpPr>
        <xdr:cNvPr id="294" name="補助費等最大値テキスト">
          <a:extLst>
            <a:ext uri="{FF2B5EF4-FFF2-40B4-BE49-F238E27FC236}">
              <a16:creationId xmlns:a16="http://schemas.microsoft.com/office/drawing/2014/main" id="{00000000-0008-0000-0600-000026010000}"/>
            </a:ext>
          </a:extLst>
        </xdr:cNvPr>
        <xdr:cNvSpPr txBox="1"/>
      </xdr:nvSpPr>
      <xdr:spPr>
        <a:xfrm>
          <a:off x="10528300" y="49154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29</xdr:row>
      <xdr:rowOff>168146</xdr:rowOff>
    </xdr:from>
    <xdr:to>
      <xdr:col>55</xdr:col>
      <xdr:colOff>88900</xdr:colOff>
      <xdr:row>29</xdr:row>
      <xdr:rowOff>168146</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10388600" y="51401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16492</xdr:rowOff>
    </xdr:from>
    <xdr:to>
      <xdr:col>55</xdr:col>
      <xdr:colOff>0</xdr:colOff>
      <xdr:row>38</xdr:row>
      <xdr:rowOff>37417</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9639300" y="6531592"/>
          <a:ext cx="838200" cy="20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108630</xdr:rowOff>
    </xdr:from>
    <xdr:ext cx="534377" cy="259045"/>
    <xdr:sp macro="" textlink="">
      <xdr:nvSpPr>
        <xdr:cNvPr id="297" name="補助費等平均値テキスト">
          <a:extLst>
            <a:ext uri="{FF2B5EF4-FFF2-40B4-BE49-F238E27FC236}">
              <a16:creationId xmlns:a16="http://schemas.microsoft.com/office/drawing/2014/main" id="{00000000-0008-0000-0600-000029010000}"/>
            </a:ext>
          </a:extLst>
        </xdr:cNvPr>
        <xdr:cNvSpPr txBox="1"/>
      </xdr:nvSpPr>
      <xdr:spPr>
        <a:xfrm>
          <a:off x="10528300" y="610938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85753</xdr:rowOff>
    </xdr:from>
    <xdr:to>
      <xdr:col>55</xdr:col>
      <xdr:colOff>50800</xdr:colOff>
      <xdr:row>37</xdr:row>
      <xdr:rowOff>15903</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10426700" y="6257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144569</xdr:rowOff>
    </xdr:from>
    <xdr:to>
      <xdr:col>50</xdr:col>
      <xdr:colOff>114300</xdr:colOff>
      <xdr:row>38</xdr:row>
      <xdr:rowOff>16492</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8750300" y="6488219"/>
          <a:ext cx="889000" cy="43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84351</xdr:rowOff>
    </xdr:from>
    <xdr:to>
      <xdr:col>50</xdr:col>
      <xdr:colOff>165100</xdr:colOff>
      <xdr:row>37</xdr:row>
      <xdr:rowOff>14501</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9588500" y="6256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31028</xdr:rowOff>
    </xdr:from>
    <xdr:ext cx="534377"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9372111" y="6031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144569</xdr:rowOff>
    </xdr:from>
    <xdr:to>
      <xdr:col>45</xdr:col>
      <xdr:colOff>177800</xdr:colOff>
      <xdr:row>38</xdr:row>
      <xdr:rowOff>23876</xdr:rowOff>
    </xdr:to>
    <xdr:cxnSp macro="">
      <xdr:nvCxnSpPr>
        <xdr:cNvPr id="302" name="直線コネクタ 301">
          <a:extLst>
            <a:ext uri="{FF2B5EF4-FFF2-40B4-BE49-F238E27FC236}">
              <a16:creationId xmlns:a16="http://schemas.microsoft.com/office/drawing/2014/main" id="{00000000-0008-0000-0600-00002E010000}"/>
            </a:ext>
          </a:extLst>
        </xdr:cNvPr>
        <xdr:cNvCxnSpPr/>
      </xdr:nvCxnSpPr>
      <xdr:spPr>
        <a:xfrm flipV="1">
          <a:off x="7861300" y="6488219"/>
          <a:ext cx="889000" cy="507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73630</xdr:rowOff>
    </xdr:from>
    <xdr:to>
      <xdr:col>46</xdr:col>
      <xdr:colOff>38100</xdr:colOff>
      <xdr:row>37</xdr:row>
      <xdr:rowOff>3780</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8699500" y="6245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20307</xdr:rowOff>
    </xdr:from>
    <xdr:ext cx="534377"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8483111" y="6021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33</xdr:row>
      <xdr:rowOff>55240</xdr:rowOff>
    </xdr:from>
    <xdr:to>
      <xdr:col>41</xdr:col>
      <xdr:colOff>50800</xdr:colOff>
      <xdr:row>38</xdr:row>
      <xdr:rowOff>23876</xdr:rowOff>
    </xdr:to>
    <xdr:cxnSp macro="">
      <xdr:nvCxnSpPr>
        <xdr:cNvPr id="305" name="直線コネクタ 304">
          <a:extLst>
            <a:ext uri="{FF2B5EF4-FFF2-40B4-BE49-F238E27FC236}">
              <a16:creationId xmlns:a16="http://schemas.microsoft.com/office/drawing/2014/main" id="{00000000-0008-0000-0600-000031010000}"/>
            </a:ext>
          </a:extLst>
        </xdr:cNvPr>
        <xdr:cNvCxnSpPr/>
      </xdr:nvCxnSpPr>
      <xdr:spPr>
        <a:xfrm>
          <a:off x="6972300" y="5713090"/>
          <a:ext cx="889000" cy="825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113391</xdr:rowOff>
    </xdr:from>
    <xdr:to>
      <xdr:col>41</xdr:col>
      <xdr:colOff>101600</xdr:colOff>
      <xdr:row>37</xdr:row>
      <xdr:rowOff>43541</xdr:rowOff>
    </xdr:to>
    <xdr:sp macro="" textlink="">
      <xdr:nvSpPr>
        <xdr:cNvPr id="306" name="フローチャート: 判断 305">
          <a:extLst>
            <a:ext uri="{FF2B5EF4-FFF2-40B4-BE49-F238E27FC236}">
              <a16:creationId xmlns:a16="http://schemas.microsoft.com/office/drawing/2014/main" id="{00000000-0008-0000-0600-000032010000}"/>
            </a:ext>
          </a:extLst>
        </xdr:cNvPr>
        <xdr:cNvSpPr/>
      </xdr:nvSpPr>
      <xdr:spPr>
        <a:xfrm>
          <a:off x="7810500" y="6285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60068</xdr:rowOff>
    </xdr:from>
    <xdr:ext cx="534377"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7594111" y="60608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16053</xdr:rowOff>
    </xdr:from>
    <xdr:to>
      <xdr:col>36</xdr:col>
      <xdr:colOff>165100</xdr:colOff>
      <xdr:row>32</xdr:row>
      <xdr:rowOff>117653</xdr:rowOff>
    </xdr:to>
    <xdr:sp macro="" textlink="">
      <xdr:nvSpPr>
        <xdr:cNvPr id="308" name="フローチャート: 判断 307">
          <a:extLst>
            <a:ext uri="{FF2B5EF4-FFF2-40B4-BE49-F238E27FC236}">
              <a16:creationId xmlns:a16="http://schemas.microsoft.com/office/drawing/2014/main" id="{00000000-0008-0000-0600-000034010000}"/>
            </a:ext>
          </a:extLst>
        </xdr:cNvPr>
        <xdr:cNvSpPr/>
      </xdr:nvSpPr>
      <xdr:spPr>
        <a:xfrm>
          <a:off x="6921500" y="5502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30</xdr:row>
      <xdr:rowOff>134180</xdr:rowOff>
    </xdr:from>
    <xdr:ext cx="59901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6672795" y="52776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158067</xdr:rowOff>
    </xdr:from>
    <xdr:to>
      <xdr:col>55</xdr:col>
      <xdr:colOff>50800</xdr:colOff>
      <xdr:row>38</xdr:row>
      <xdr:rowOff>88216</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10426700" y="6501717"/>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72994</xdr:rowOff>
    </xdr:from>
    <xdr:ext cx="534377" cy="259045"/>
    <xdr:sp macro="" textlink="">
      <xdr:nvSpPr>
        <xdr:cNvPr id="316" name="補助費等該当値テキスト">
          <a:extLst>
            <a:ext uri="{FF2B5EF4-FFF2-40B4-BE49-F238E27FC236}">
              <a16:creationId xmlns:a16="http://schemas.microsoft.com/office/drawing/2014/main" id="{00000000-0008-0000-0600-00003C010000}"/>
            </a:ext>
          </a:extLst>
        </xdr:cNvPr>
        <xdr:cNvSpPr txBox="1"/>
      </xdr:nvSpPr>
      <xdr:spPr>
        <a:xfrm>
          <a:off x="10528300" y="6416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137142</xdr:rowOff>
    </xdr:from>
    <xdr:to>
      <xdr:col>50</xdr:col>
      <xdr:colOff>165100</xdr:colOff>
      <xdr:row>38</xdr:row>
      <xdr:rowOff>67292</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9588500" y="6480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58419</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9372111" y="6573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93769</xdr:rowOff>
    </xdr:from>
    <xdr:to>
      <xdr:col>46</xdr:col>
      <xdr:colOff>38100</xdr:colOff>
      <xdr:row>38</xdr:row>
      <xdr:rowOff>23919</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8699500" y="6437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15046</xdr:rowOff>
    </xdr:from>
    <xdr:ext cx="534377"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8483111" y="65301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144526</xdr:rowOff>
    </xdr:from>
    <xdr:to>
      <xdr:col>41</xdr:col>
      <xdr:colOff>101600</xdr:colOff>
      <xdr:row>38</xdr:row>
      <xdr:rowOff>74676</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7810500" y="6488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65803</xdr:rowOff>
    </xdr:from>
    <xdr:ext cx="534377" cy="25904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7594111" y="6580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33</xdr:row>
      <xdr:rowOff>4440</xdr:rowOff>
    </xdr:from>
    <xdr:to>
      <xdr:col>36</xdr:col>
      <xdr:colOff>165100</xdr:colOff>
      <xdr:row>33</xdr:row>
      <xdr:rowOff>106040</xdr:rowOff>
    </xdr:to>
    <xdr:sp macro="" textlink="">
      <xdr:nvSpPr>
        <xdr:cNvPr id="323" name="楕円 322">
          <a:extLst>
            <a:ext uri="{FF2B5EF4-FFF2-40B4-BE49-F238E27FC236}">
              <a16:creationId xmlns:a16="http://schemas.microsoft.com/office/drawing/2014/main" id="{00000000-0008-0000-0600-000043010000}"/>
            </a:ext>
          </a:extLst>
        </xdr:cNvPr>
        <xdr:cNvSpPr/>
      </xdr:nvSpPr>
      <xdr:spPr>
        <a:xfrm>
          <a:off x="6921500" y="5662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97167</xdr:rowOff>
    </xdr:from>
    <xdr:ext cx="599010" cy="259045"/>
    <xdr:sp macro="" textlink="">
      <xdr:nvSpPr>
        <xdr:cNvPr id="324" name="テキスト ボックス 323">
          <a:extLst>
            <a:ext uri="{FF2B5EF4-FFF2-40B4-BE49-F238E27FC236}">
              <a16:creationId xmlns:a16="http://schemas.microsoft.com/office/drawing/2014/main" id="{00000000-0008-0000-0600-000044010000}"/>
            </a:ext>
          </a:extLst>
        </xdr:cNvPr>
        <xdr:cNvSpPr txBox="1"/>
      </xdr:nvSpPr>
      <xdr:spPr>
        <a:xfrm>
          <a:off x="6672795" y="57550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97,972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a:extLst>
            <a:ext uri="{FF2B5EF4-FFF2-40B4-BE49-F238E27FC236}">
              <a16:creationId xmlns:a16="http://schemas.microsoft.com/office/drawing/2014/main" id="{00000000-0008-0000-0600-00004C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6" name="テキスト ボックス 345">
          <a:extLst>
            <a:ext uri="{FF2B5EF4-FFF2-40B4-BE49-F238E27FC236}">
              <a16:creationId xmlns:a16="http://schemas.microsoft.com/office/drawing/2014/main" id="{00000000-0008-0000-0600-00005A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8" name="テキスト ボックス 347">
          <a:extLst>
            <a:ext uri="{FF2B5EF4-FFF2-40B4-BE49-F238E27FC236}">
              <a16:creationId xmlns:a16="http://schemas.microsoft.com/office/drawing/2014/main" id="{00000000-0008-0000-0600-00005C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9" name="普通建設事業費グラフ枠">
          <a:extLst>
            <a:ext uri="{FF2B5EF4-FFF2-40B4-BE49-F238E27FC236}">
              <a16:creationId xmlns:a16="http://schemas.microsoft.com/office/drawing/2014/main" id="{00000000-0008-0000-0600-00005D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49</xdr:row>
      <xdr:rowOff>130132</xdr:rowOff>
    </xdr:from>
    <xdr:to>
      <xdr:col>54</xdr:col>
      <xdr:colOff>189865</xdr:colOff>
      <xdr:row>59</xdr:row>
      <xdr:rowOff>11281</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10475595" y="8531182"/>
          <a:ext cx="1270" cy="15956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15108</xdr:rowOff>
    </xdr:from>
    <xdr:ext cx="469744" cy="259045"/>
    <xdr:sp macro="" textlink="">
      <xdr:nvSpPr>
        <xdr:cNvPr id="351" name="普通建設事業費最小値テキスト">
          <a:extLst>
            <a:ext uri="{FF2B5EF4-FFF2-40B4-BE49-F238E27FC236}">
              <a16:creationId xmlns:a16="http://schemas.microsoft.com/office/drawing/2014/main" id="{00000000-0008-0000-0600-00005F010000}"/>
            </a:ext>
          </a:extLst>
        </xdr:cNvPr>
        <xdr:cNvSpPr txBox="1"/>
      </xdr:nvSpPr>
      <xdr:spPr>
        <a:xfrm>
          <a:off x="10528300" y="10130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11281</xdr:rowOff>
    </xdr:from>
    <xdr:to>
      <xdr:col>55</xdr:col>
      <xdr:colOff>88900</xdr:colOff>
      <xdr:row>59</xdr:row>
      <xdr:rowOff>11281</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10388600" y="101268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76809</xdr:rowOff>
    </xdr:from>
    <xdr:ext cx="599010" cy="259045"/>
    <xdr:sp macro="" textlink="">
      <xdr:nvSpPr>
        <xdr:cNvPr id="353" name="普通建設事業費最大値テキスト">
          <a:extLst>
            <a:ext uri="{FF2B5EF4-FFF2-40B4-BE49-F238E27FC236}">
              <a16:creationId xmlns:a16="http://schemas.microsoft.com/office/drawing/2014/main" id="{00000000-0008-0000-0600-000061010000}"/>
            </a:ext>
          </a:extLst>
        </xdr:cNvPr>
        <xdr:cNvSpPr txBox="1"/>
      </xdr:nvSpPr>
      <xdr:spPr>
        <a:xfrm>
          <a:off x="10528300" y="8306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154,629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49</xdr:row>
      <xdr:rowOff>130132</xdr:rowOff>
    </xdr:from>
    <xdr:to>
      <xdr:col>55</xdr:col>
      <xdr:colOff>88900</xdr:colOff>
      <xdr:row>49</xdr:row>
      <xdr:rowOff>130132</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10388600" y="8531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54</xdr:row>
      <xdr:rowOff>51036</xdr:rowOff>
    </xdr:from>
    <xdr:to>
      <xdr:col>55</xdr:col>
      <xdr:colOff>0</xdr:colOff>
      <xdr:row>55</xdr:row>
      <xdr:rowOff>95537</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a:off x="9639300" y="9309336"/>
          <a:ext cx="838200" cy="2159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162163</xdr:rowOff>
    </xdr:from>
    <xdr:ext cx="534377" cy="259045"/>
    <xdr:sp macro="" textlink="">
      <xdr:nvSpPr>
        <xdr:cNvPr id="356" name="普通建設事業費平均値テキスト">
          <a:extLst>
            <a:ext uri="{FF2B5EF4-FFF2-40B4-BE49-F238E27FC236}">
              <a16:creationId xmlns:a16="http://schemas.microsoft.com/office/drawing/2014/main" id="{00000000-0008-0000-0600-000064010000}"/>
            </a:ext>
          </a:extLst>
        </xdr:cNvPr>
        <xdr:cNvSpPr txBox="1"/>
      </xdr:nvSpPr>
      <xdr:spPr>
        <a:xfrm>
          <a:off x="10528300" y="95919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12286</xdr:rowOff>
    </xdr:from>
    <xdr:to>
      <xdr:col>55</xdr:col>
      <xdr:colOff>50800</xdr:colOff>
      <xdr:row>56</xdr:row>
      <xdr:rowOff>113886</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10426700" y="9613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54</xdr:row>
      <xdr:rowOff>51036</xdr:rowOff>
    </xdr:from>
    <xdr:to>
      <xdr:col>50</xdr:col>
      <xdr:colOff>114300</xdr:colOff>
      <xdr:row>56</xdr:row>
      <xdr:rowOff>76988</xdr:rowOff>
    </xdr:to>
    <xdr:cxnSp macro="">
      <xdr:nvCxnSpPr>
        <xdr:cNvPr id="358" name="直線コネクタ 357">
          <a:extLst>
            <a:ext uri="{FF2B5EF4-FFF2-40B4-BE49-F238E27FC236}">
              <a16:creationId xmlns:a16="http://schemas.microsoft.com/office/drawing/2014/main" id="{00000000-0008-0000-0600-000066010000}"/>
            </a:ext>
          </a:extLst>
        </xdr:cNvPr>
        <xdr:cNvCxnSpPr/>
      </xdr:nvCxnSpPr>
      <xdr:spPr>
        <a:xfrm flipV="1">
          <a:off x="8750300" y="9309336"/>
          <a:ext cx="889000" cy="3688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61881</xdr:rowOff>
    </xdr:from>
    <xdr:to>
      <xdr:col>50</xdr:col>
      <xdr:colOff>165100</xdr:colOff>
      <xdr:row>56</xdr:row>
      <xdr:rowOff>163481</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9588500" y="9663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154608</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9372111" y="97558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30984</xdr:rowOff>
    </xdr:from>
    <xdr:to>
      <xdr:col>45</xdr:col>
      <xdr:colOff>177800</xdr:colOff>
      <xdr:row>56</xdr:row>
      <xdr:rowOff>76988</xdr:rowOff>
    </xdr:to>
    <xdr:cxnSp macro="">
      <xdr:nvCxnSpPr>
        <xdr:cNvPr id="361" name="直線コネクタ 360">
          <a:extLst>
            <a:ext uri="{FF2B5EF4-FFF2-40B4-BE49-F238E27FC236}">
              <a16:creationId xmlns:a16="http://schemas.microsoft.com/office/drawing/2014/main" id="{00000000-0008-0000-0600-000069010000}"/>
            </a:ext>
          </a:extLst>
        </xdr:cNvPr>
        <xdr:cNvCxnSpPr/>
      </xdr:nvCxnSpPr>
      <xdr:spPr>
        <a:xfrm>
          <a:off x="7861300" y="9460734"/>
          <a:ext cx="889000" cy="217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78287</xdr:rowOff>
    </xdr:from>
    <xdr:to>
      <xdr:col>46</xdr:col>
      <xdr:colOff>38100</xdr:colOff>
      <xdr:row>57</xdr:row>
      <xdr:rowOff>8437</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8699500" y="9679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171014</xdr:rowOff>
    </xdr:from>
    <xdr:ext cx="534377"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483111" y="9772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30984</xdr:rowOff>
    </xdr:from>
    <xdr:to>
      <xdr:col>41</xdr:col>
      <xdr:colOff>50800</xdr:colOff>
      <xdr:row>56</xdr:row>
      <xdr:rowOff>9768</xdr:rowOff>
    </xdr:to>
    <xdr:cxnSp macro="">
      <xdr:nvCxnSpPr>
        <xdr:cNvPr id="364" name="直線コネクタ 363">
          <a:extLst>
            <a:ext uri="{FF2B5EF4-FFF2-40B4-BE49-F238E27FC236}">
              <a16:creationId xmlns:a16="http://schemas.microsoft.com/office/drawing/2014/main" id="{00000000-0008-0000-0600-00006C010000}"/>
            </a:ext>
          </a:extLst>
        </xdr:cNvPr>
        <xdr:cNvCxnSpPr/>
      </xdr:nvCxnSpPr>
      <xdr:spPr>
        <a:xfrm flipV="1">
          <a:off x="6972300" y="9460734"/>
          <a:ext cx="889000" cy="1502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62285</xdr:rowOff>
    </xdr:from>
    <xdr:to>
      <xdr:col>41</xdr:col>
      <xdr:colOff>101600</xdr:colOff>
      <xdr:row>56</xdr:row>
      <xdr:rowOff>163885</xdr:rowOff>
    </xdr:to>
    <xdr:sp macro="" textlink="">
      <xdr:nvSpPr>
        <xdr:cNvPr id="365" name="フローチャート: 判断 364">
          <a:extLst>
            <a:ext uri="{FF2B5EF4-FFF2-40B4-BE49-F238E27FC236}">
              <a16:creationId xmlns:a16="http://schemas.microsoft.com/office/drawing/2014/main" id="{00000000-0008-0000-0600-00006D010000}"/>
            </a:ext>
          </a:extLst>
        </xdr:cNvPr>
        <xdr:cNvSpPr/>
      </xdr:nvSpPr>
      <xdr:spPr>
        <a:xfrm>
          <a:off x="7810500" y="9663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155012</xdr:rowOff>
    </xdr:from>
    <xdr:ext cx="534377"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7594111" y="97562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67314</xdr:rowOff>
    </xdr:from>
    <xdr:to>
      <xdr:col>36</xdr:col>
      <xdr:colOff>165100</xdr:colOff>
      <xdr:row>56</xdr:row>
      <xdr:rowOff>168914</xdr:rowOff>
    </xdr:to>
    <xdr:sp macro="" textlink="">
      <xdr:nvSpPr>
        <xdr:cNvPr id="367" name="フローチャート: 判断 366">
          <a:extLst>
            <a:ext uri="{FF2B5EF4-FFF2-40B4-BE49-F238E27FC236}">
              <a16:creationId xmlns:a16="http://schemas.microsoft.com/office/drawing/2014/main" id="{00000000-0008-0000-0600-00006F010000}"/>
            </a:ext>
          </a:extLst>
        </xdr:cNvPr>
        <xdr:cNvSpPr/>
      </xdr:nvSpPr>
      <xdr:spPr>
        <a:xfrm>
          <a:off x="6921500" y="9668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160041</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6705111" y="97612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44737</xdr:rowOff>
    </xdr:from>
    <xdr:to>
      <xdr:col>55</xdr:col>
      <xdr:colOff>50800</xdr:colOff>
      <xdr:row>55</xdr:row>
      <xdr:rowOff>146337</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10426700" y="9474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67614</xdr:rowOff>
    </xdr:from>
    <xdr:ext cx="534377" cy="259045"/>
    <xdr:sp macro="" textlink="">
      <xdr:nvSpPr>
        <xdr:cNvPr id="375" name="普通建設事業費該当値テキスト">
          <a:extLst>
            <a:ext uri="{FF2B5EF4-FFF2-40B4-BE49-F238E27FC236}">
              <a16:creationId xmlns:a16="http://schemas.microsoft.com/office/drawing/2014/main" id="{00000000-0008-0000-0600-000077010000}"/>
            </a:ext>
          </a:extLst>
        </xdr:cNvPr>
        <xdr:cNvSpPr txBox="1"/>
      </xdr:nvSpPr>
      <xdr:spPr>
        <a:xfrm>
          <a:off x="10528300" y="9325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54</xdr:row>
      <xdr:rowOff>236</xdr:rowOff>
    </xdr:from>
    <xdr:to>
      <xdr:col>50</xdr:col>
      <xdr:colOff>165100</xdr:colOff>
      <xdr:row>54</xdr:row>
      <xdr:rowOff>101836</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9588500" y="9258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52</xdr:row>
      <xdr:rowOff>118363</xdr:rowOff>
    </xdr:from>
    <xdr:ext cx="534377" cy="2590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9372111" y="9033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26188</xdr:rowOff>
    </xdr:from>
    <xdr:to>
      <xdr:col>46</xdr:col>
      <xdr:colOff>38100</xdr:colOff>
      <xdr:row>56</xdr:row>
      <xdr:rowOff>127788</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8699500" y="9627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144315</xdr:rowOff>
    </xdr:from>
    <xdr:ext cx="534377" cy="259045"/>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8483111" y="9402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54</xdr:row>
      <xdr:rowOff>151634</xdr:rowOff>
    </xdr:from>
    <xdr:to>
      <xdr:col>41</xdr:col>
      <xdr:colOff>101600</xdr:colOff>
      <xdr:row>55</xdr:row>
      <xdr:rowOff>81784</xdr:rowOff>
    </xdr:to>
    <xdr:sp macro="" textlink="">
      <xdr:nvSpPr>
        <xdr:cNvPr id="380" name="楕円 379">
          <a:extLst>
            <a:ext uri="{FF2B5EF4-FFF2-40B4-BE49-F238E27FC236}">
              <a16:creationId xmlns:a16="http://schemas.microsoft.com/office/drawing/2014/main" id="{00000000-0008-0000-0600-00007C010000}"/>
            </a:ext>
          </a:extLst>
        </xdr:cNvPr>
        <xdr:cNvSpPr/>
      </xdr:nvSpPr>
      <xdr:spPr>
        <a:xfrm>
          <a:off x="7810500" y="9409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53</xdr:row>
      <xdr:rowOff>98311</xdr:rowOff>
    </xdr:from>
    <xdr:ext cx="534377" cy="259045"/>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7594111" y="91851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130418</xdr:rowOff>
    </xdr:from>
    <xdr:to>
      <xdr:col>36</xdr:col>
      <xdr:colOff>165100</xdr:colOff>
      <xdr:row>56</xdr:row>
      <xdr:rowOff>60568</xdr:rowOff>
    </xdr:to>
    <xdr:sp macro="" textlink="">
      <xdr:nvSpPr>
        <xdr:cNvPr id="382" name="楕円 381">
          <a:extLst>
            <a:ext uri="{FF2B5EF4-FFF2-40B4-BE49-F238E27FC236}">
              <a16:creationId xmlns:a16="http://schemas.microsoft.com/office/drawing/2014/main" id="{00000000-0008-0000-0600-00007E010000}"/>
            </a:ext>
          </a:extLst>
        </xdr:cNvPr>
        <xdr:cNvSpPr/>
      </xdr:nvSpPr>
      <xdr:spPr>
        <a:xfrm>
          <a:off x="6921500" y="9560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77095</xdr:rowOff>
    </xdr:from>
    <xdr:ext cx="534377" cy="259045"/>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705111" y="9335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0" name="正方形/長方形 389">
          <a:extLst>
            <a:ext uri="{FF2B5EF4-FFF2-40B4-BE49-F238E27FC236}">
              <a16:creationId xmlns:a16="http://schemas.microsoft.com/office/drawing/2014/main" id="{00000000-0008-0000-0600-000086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1" name="正方形/長方形 390">
          <a:extLst>
            <a:ext uri="{FF2B5EF4-FFF2-40B4-BE49-F238E27FC236}">
              <a16:creationId xmlns:a16="http://schemas.microsoft.com/office/drawing/2014/main" id="{00000000-0008-0000-0600-000087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401" name="テキスト ボックス 400">
          <a:extLst>
            <a:ext uri="{FF2B5EF4-FFF2-40B4-BE49-F238E27FC236}">
              <a16:creationId xmlns:a16="http://schemas.microsoft.com/office/drawing/2014/main" id="{00000000-0008-0000-0600-000091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3" name="テキスト ボックス 402">
          <a:extLst>
            <a:ext uri="{FF2B5EF4-FFF2-40B4-BE49-F238E27FC236}">
              <a16:creationId xmlns:a16="http://schemas.microsoft.com/office/drawing/2014/main" id="{00000000-0008-0000-0600-000093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5" name="テキスト ボックス 404">
          <a:extLst>
            <a:ext uri="{FF2B5EF4-FFF2-40B4-BE49-F238E27FC236}">
              <a16:creationId xmlns:a16="http://schemas.microsoft.com/office/drawing/2014/main" id="{00000000-0008-0000-0600-000095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6" name="普通建設事業費 （ うち新規整備　）グラフ枠">
          <a:extLst>
            <a:ext uri="{FF2B5EF4-FFF2-40B4-BE49-F238E27FC236}">
              <a16:creationId xmlns:a16="http://schemas.microsoft.com/office/drawing/2014/main" id="{00000000-0008-0000-0600-000096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2787</xdr:rowOff>
    </xdr:from>
    <xdr:to>
      <xdr:col>54</xdr:col>
      <xdr:colOff>189865</xdr:colOff>
      <xdr:row>79</xdr:row>
      <xdr:rowOff>44450</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10475595" y="12004287"/>
          <a:ext cx="1270" cy="15847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8" name="普通建設事業費 （ うち新規整備　）最小値テキスト">
          <a:extLst>
            <a:ext uri="{FF2B5EF4-FFF2-40B4-BE49-F238E27FC236}">
              <a16:creationId xmlns:a16="http://schemas.microsoft.com/office/drawing/2014/main" id="{00000000-0008-0000-0600-000098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120914</xdr:rowOff>
    </xdr:from>
    <xdr:ext cx="534377" cy="259045"/>
    <xdr:sp macro="" textlink="">
      <xdr:nvSpPr>
        <xdr:cNvPr id="410" name="普通建設事業費 （ うち新規整備　）最大値テキスト">
          <a:extLst>
            <a:ext uri="{FF2B5EF4-FFF2-40B4-BE49-F238E27FC236}">
              <a16:creationId xmlns:a16="http://schemas.microsoft.com/office/drawing/2014/main" id="{00000000-0008-0000-0600-00009A010000}"/>
            </a:ext>
          </a:extLst>
        </xdr:cNvPr>
        <xdr:cNvSpPr txBox="1"/>
      </xdr:nvSpPr>
      <xdr:spPr>
        <a:xfrm>
          <a:off x="10528300" y="11779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2787</xdr:rowOff>
    </xdr:from>
    <xdr:to>
      <xdr:col>55</xdr:col>
      <xdr:colOff>88900</xdr:colOff>
      <xdr:row>70</xdr:row>
      <xdr:rowOff>2787</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a:off x="10388600" y="120042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72</xdr:row>
      <xdr:rowOff>42926</xdr:rowOff>
    </xdr:from>
    <xdr:to>
      <xdr:col>55</xdr:col>
      <xdr:colOff>0</xdr:colOff>
      <xdr:row>77</xdr:row>
      <xdr:rowOff>164427</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9639300" y="12387326"/>
          <a:ext cx="838200" cy="9787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95775</xdr:rowOff>
    </xdr:from>
    <xdr:ext cx="534377" cy="259045"/>
    <xdr:sp macro="" textlink="">
      <xdr:nvSpPr>
        <xdr:cNvPr id="413" name="普通建設事業費 （ うち新規整備　）平均値テキスト">
          <a:extLst>
            <a:ext uri="{FF2B5EF4-FFF2-40B4-BE49-F238E27FC236}">
              <a16:creationId xmlns:a16="http://schemas.microsoft.com/office/drawing/2014/main" id="{00000000-0008-0000-0600-00009D010000}"/>
            </a:ext>
          </a:extLst>
        </xdr:cNvPr>
        <xdr:cNvSpPr txBox="1"/>
      </xdr:nvSpPr>
      <xdr:spPr>
        <a:xfrm>
          <a:off x="10528300" y="131259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72898</xdr:rowOff>
    </xdr:from>
    <xdr:to>
      <xdr:col>55</xdr:col>
      <xdr:colOff>50800</xdr:colOff>
      <xdr:row>78</xdr:row>
      <xdr:rowOff>3048</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10426700" y="13274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72</xdr:row>
      <xdr:rowOff>42926</xdr:rowOff>
    </xdr:from>
    <xdr:to>
      <xdr:col>50</xdr:col>
      <xdr:colOff>114300</xdr:colOff>
      <xdr:row>76</xdr:row>
      <xdr:rowOff>121469</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flipV="1">
          <a:off x="8750300" y="12387326"/>
          <a:ext cx="889000" cy="764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119875</xdr:rowOff>
    </xdr:from>
    <xdr:to>
      <xdr:col>50</xdr:col>
      <xdr:colOff>165100</xdr:colOff>
      <xdr:row>78</xdr:row>
      <xdr:rowOff>50025</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9588500" y="13321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41152</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9372111" y="13414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74</xdr:row>
      <xdr:rowOff>91808</xdr:rowOff>
    </xdr:from>
    <xdr:to>
      <xdr:col>45</xdr:col>
      <xdr:colOff>177800</xdr:colOff>
      <xdr:row>76</xdr:row>
      <xdr:rowOff>121469</xdr:rowOff>
    </xdr:to>
    <xdr:cxnSp macro="">
      <xdr:nvCxnSpPr>
        <xdr:cNvPr id="418" name="直線コネクタ 417">
          <a:extLst>
            <a:ext uri="{FF2B5EF4-FFF2-40B4-BE49-F238E27FC236}">
              <a16:creationId xmlns:a16="http://schemas.microsoft.com/office/drawing/2014/main" id="{00000000-0008-0000-0600-0000A2010000}"/>
            </a:ext>
          </a:extLst>
        </xdr:cNvPr>
        <xdr:cNvCxnSpPr/>
      </xdr:nvCxnSpPr>
      <xdr:spPr>
        <a:xfrm>
          <a:off x="7861300" y="12779108"/>
          <a:ext cx="889000" cy="3725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143535</xdr:rowOff>
    </xdr:from>
    <xdr:to>
      <xdr:col>46</xdr:col>
      <xdr:colOff>38100</xdr:colOff>
      <xdr:row>78</xdr:row>
      <xdr:rowOff>73685</xdr:rowOff>
    </xdr:to>
    <xdr:sp macro="" textlink="">
      <xdr:nvSpPr>
        <xdr:cNvPr id="419" name="フローチャート: 判断 418">
          <a:extLst>
            <a:ext uri="{FF2B5EF4-FFF2-40B4-BE49-F238E27FC236}">
              <a16:creationId xmlns:a16="http://schemas.microsoft.com/office/drawing/2014/main" id="{00000000-0008-0000-0600-0000A3010000}"/>
            </a:ext>
          </a:extLst>
        </xdr:cNvPr>
        <xdr:cNvSpPr/>
      </xdr:nvSpPr>
      <xdr:spPr>
        <a:xfrm>
          <a:off x="8699500" y="13345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64812</xdr:rowOff>
    </xdr:from>
    <xdr:ext cx="534377"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483111" y="13437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74</xdr:row>
      <xdr:rowOff>91808</xdr:rowOff>
    </xdr:from>
    <xdr:to>
      <xdr:col>41</xdr:col>
      <xdr:colOff>50800</xdr:colOff>
      <xdr:row>75</xdr:row>
      <xdr:rowOff>155626</xdr:rowOff>
    </xdr:to>
    <xdr:cxnSp macro="">
      <xdr:nvCxnSpPr>
        <xdr:cNvPr id="421" name="直線コネクタ 420">
          <a:extLst>
            <a:ext uri="{FF2B5EF4-FFF2-40B4-BE49-F238E27FC236}">
              <a16:creationId xmlns:a16="http://schemas.microsoft.com/office/drawing/2014/main" id="{00000000-0008-0000-0600-0000A5010000}"/>
            </a:ext>
          </a:extLst>
        </xdr:cNvPr>
        <xdr:cNvCxnSpPr/>
      </xdr:nvCxnSpPr>
      <xdr:spPr>
        <a:xfrm flipV="1">
          <a:off x="6972300" y="12779108"/>
          <a:ext cx="889000" cy="235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121438</xdr:rowOff>
    </xdr:from>
    <xdr:to>
      <xdr:col>41</xdr:col>
      <xdr:colOff>101600</xdr:colOff>
      <xdr:row>78</xdr:row>
      <xdr:rowOff>51588</xdr:rowOff>
    </xdr:to>
    <xdr:sp macro="" textlink="">
      <xdr:nvSpPr>
        <xdr:cNvPr id="422" name="フローチャート: 判断 421">
          <a:extLst>
            <a:ext uri="{FF2B5EF4-FFF2-40B4-BE49-F238E27FC236}">
              <a16:creationId xmlns:a16="http://schemas.microsoft.com/office/drawing/2014/main" id="{00000000-0008-0000-0600-0000A6010000}"/>
            </a:ext>
          </a:extLst>
        </xdr:cNvPr>
        <xdr:cNvSpPr/>
      </xdr:nvSpPr>
      <xdr:spPr>
        <a:xfrm>
          <a:off x="7810500" y="13323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42715</xdr:rowOff>
    </xdr:from>
    <xdr:ext cx="534377"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594111" y="13415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129972</xdr:rowOff>
    </xdr:from>
    <xdr:to>
      <xdr:col>36</xdr:col>
      <xdr:colOff>165100</xdr:colOff>
      <xdr:row>78</xdr:row>
      <xdr:rowOff>60122</xdr:rowOff>
    </xdr:to>
    <xdr:sp macro="" textlink="">
      <xdr:nvSpPr>
        <xdr:cNvPr id="424" name="フローチャート: 判断 423">
          <a:extLst>
            <a:ext uri="{FF2B5EF4-FFF2-40B4-BE49-F238E27FC236}">
              <a16:creationId xmlns:a16="http://schemas.microsoft.com/office/drawing/2014/main" id="{00000000-0008-0000-0600-0000A8010000}"/>
            </a:ext>
          </a:extLst>
        </xdr:cNvPr>
        <xdr:cNvSpPr/>
      </xdr:nvSpPr>
      <xdr:spPr>
        <a:xfrm>
          <a:off x="6921500" y="13331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51249</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6705111" y="13424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113627</xdr:rowOff>
    </xdr:from>
    <xdr:to>
      <xdr:col>55</xdr:col>
      <xdr:colOff>50800</xdr:colOff>
      <xdr:row>78</xdr:row>
      <xdr:rowOff>43777</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10426700" y="13315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92054</xdr:rowOff>
    </xdr:from>
    <xdr:ext cx="534377" cy="259045"/>
    <xdr:sp macro="" textlink="">
      <xdr:nvSpPr>
        <xdr:cNvPr id="432" name="普通建設事業費 （ うち新規整備　）該当値テキスト">
          <a:extLst>
            <a:ext uri="{FF2B5EF4-FFF2-40B4-BE49-F238E27FC236}">
              <a16:creationId xmlns:a16="http://schemas.microsoft.com/office/drawing/2014/main" id="{00000000-0008-0000-0600-0000B0010000}"/>
            </a:ext>
          </a:extLst>
        </xdr:cNvPr>
        <xdr:cNvSpPr txBox="1"/>
      </xdr:nvSpPr>
      <xdr:spPr>
        <a:xfrm>
          <a:off x="10528300" y="132937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71</xdr:row>
      <xdr:rowOff>163576</xdr:rowOff>
    </xdr:from>
    <xdr:to>
      <xdr:col>50</xdr:col>
      <xdr:colOff>165100</xdr:colOff>
      <xdr:row>72</xdr:row>
      <xdr:rowOff>93726</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9588500" y="12336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70</xdr:row>
      <xdr:rowOff>110253</xdr:rowOff>
    </xdr:from>
    <xdr:ext cx="534377"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9372111" y="12111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70669</xdr:rowOff>
    </xdr:from>
    <xdr:to>
      <xdr:col>46</xdr:col>
      <xdr:colOff>38100</xdr:colOff>
      <xdr:row>77</xdr:row>
      <xdr:rowOff>819</xdr:rowOff>
    </xdr:to>
    <xdr:sp macro="" textlink="">
      <xdr:nvSpPr>
        <xdr:cNvPr id="435" name="楕円 434">
          <a:extLst>
            <a:ext uri="{FF2B5EF4-FFF2-40B4-BE49-F238E27FC236}">
              <a16:creationId xmlns:a16="http://schemas.microsoft.com/office/drawing/2014/main" id="{00000000-0008-0000-0600-0000B3010000}"/>
            </a:ext>
          </a:extLst>
        </xdr:cNvPr>
        <xdr:cNvSpPr/>
      </xdr:nvSpPr>
      <xdr:spPr>
        <a:xfrm>
          <a:off x="8699500" y="13100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17346</xdr:rowOff>
    </xdr:from>
    <xdr:ext cx="534377" cy="259045"/>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8483111" y="12876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74</xdr:row>
      <xdr:rowOff>41008</xdr:rowOff>
    </xdr:from>
    <xdr:to>
      <xdr:col>41</xdr:col>
      <xdr:colOff>101600</xdr:colOff>
      <xdr:row>74</xdr:row>
      <xdr:rowOff>142608</xdr:rowOff>
    </xdr:to>
    <xdr:sp macro="" textlink="">
      <xdr:nvSpPr>
        <xdr:cNvPr id="437" name="楕円 436">
          <a:extLst>
            <a:ext uri="{FF2B5EF4-FFF2-40B4-BE49-F238E27FC236}">
              <a16:creationId xmlns:a16="http://schemas.microsoft.com/office/drawing/2014/main" id="{00000000-0008-0000-0600-0000B5010000}"/>
            </a:ext>
          </a:extLst>
        </xdr:cNvPr>
        <xdr:cNvSpPr/>
      </xdr:nvSpPr>
      <xdr:spPr>
        <a:xfrm>
          <a:off x="7810500" y="12728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72</xdr:row>
      <xdr:rowOff>159135</xdr:rowOff>
    </xdr:from>
    <xdr:ext cx="534377" cy="259045"/>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7594111" y="12503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104826</xdr:rowOff>
    </xdr:from>
    <xdr:to>
      <xdr:col>36</xdr:col>
      <xdr:colOff>165100</xdr:colOff>
      <xdr:row>76</xdr:row>
      <xdr:rowOff>34976</xdr:rowOff>
    </xdr:to>
    <xdr:sp macro="" textlink="">
      <xdr:nvSpPr>
        <xdr:cNvPr id="439" name="楕円 438">
          <a:extLst>
            <a:ext uri="{FF2B5EF4-FFF2-40B4-BE49-F238E27FC236}">
              <a16:creationId xmlns:a16="http://schemas.microsoft.com/office/drawing/2014/main" id="{00000000-0008-0000-0600-0000B7010000}"/>
            </a:ext>
          </a:extLst>
        </xdr:cNvPr>
        <xdr:cNvSpPr/>
      </xdr:nvSpPr>
      <xdr:spPr>
        <a:xfrm>
          <a:off x="6921500" y="12963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51503</xdr:rowOff>
    </xdr:from>
    <xdr:ext cx="534377" cy="259045"/>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6705111" y="12738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6" name="正方形/長方形 445">
          <a:extLst>
            <a:ext uri="{FF2B5EF4-FFF2-40B4-BE49-F238E27FC236}">
              <a16:creationId xmlns:a16="http://schemas.microsoft.com/office/drawing/2014/main" id="{00000000-0008-0000-0600-0000BE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7" name="正方形/長方形 446">
          <a:extLst>
            <a:ext uri="{FF2B5EF4-FFF2-40B4-BE49-F238E27FC236}">
              <a16:creationId xmlns:a16="http://schemas.microsoft.com/office/drawing/2014/main" id="{00000000-0008-0000-0600-0000BF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8" name="正方形/長方形 447">
          <a:extLst>
            <a:ext uri="{FF2B5EF4-FFF2-40B4-BE49-F238E27FC236}">
              <a16:creationId xmlns:a16="http://schemas.microsoft.com/office/drawing/2014/main" id="{00000000-0008-0000-0600-0000C0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60" name="テキスト ボックス 459">
          <a:extLst>
            <a:ext uri="{FF2B5EF4-FFF2-40B4-BE49-F238E27FC236}">
              <a16:creationId xmlns:a16="http://schemas.microsoft.com/office/drawing/2014/main" id="{00000000-0008-0000-0600-0000CC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3" name="普通建設事業費 （ うち更新整備　）グラフ枠">
          <a:extLst>
            <a:ext uri="{FF2B5EF4-FFF2-40B4-BE49-F238E27FC236}">
              <a16:creationId xmlns:a16="http://schemas.microsoft.com/office/drawing/2014/main" id="{00000000-0008-0000-0600-0000CF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116967</xdr:rowOff>
    </xdr:from>
    <xdr:to>
      <xdr:col>54</xdr:col>
      <xdr:colOff>189865</xdr:colOff>
      <xdr:row>98</xdr:row>
      <xdr:rowOff>167399</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flipV="1">
          <a:off x="10475595" y="15547467"/>
          <a:ext cx="1270" cy="14220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171226</xdr:rowOff>
    </xdr:from>
    <xdr:ext cx="469744" cy="259045"/>
    <xdr:sp macro="" textlink="">
      <xdr:nvSpPr>
        <xdr:cNvPr id="465" name="普通建設事業費 （ うち更新整備　）最小値テキスト">
          <a:extLst>
            <a:ext uri="{FF2B5EF4-FFF2-40B4-BE49-F238E27FC236}">
              <a16:creationId xmlns:a16="http://schemas.microsoft.com/office/drawing/2014/main" id="{00000000-0008-0000-0600-0000D1010000}"/>
            </a:ext>
          </a:extLst>
        </xdr:cNvPr>
        <xdr:cNvSpPr txBox="1"/>
      </xdr:nvSpPr>
      <xdr:spPr>
        <a:xfrm>
          <a:off x="10528300" y="16973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167399</xdr:rowOff>
    </xdr:from>
    <xdr:to>
      <xdr:col>55</xdr:col>
      <xdr:colOff>88900</xdr:colOff>
      <xdr:row>98</xdr:row>
      <xdr:rowOff>167399</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10388600" y="169694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63644</xdr:rowOff>
    </xdr:from>
    <xdr:ext cx="599010" cy="259045"/>
    <xdr:sp macro="" textlink="">
      <xdr:nvSpPr>
        <xdr:cNvPr id="467" name="普通建設事業費 （ うち更新整備　）最大値テキスト">
          <a:extLst>
            <a:ext uri="{FF2B5EF4-FFF2-40B4-BE49-F238E27FC236}">
              <a16:creationId xmlns:a16="http://schemas.microsoft.com/office/drawing/2014/main" id="{00000000-0008-0000-0600-0000D3010000}"/>
            </a:ext>
          </a:extLst>
        </xdr:cNvPr>
        <xdr:cNvSpPr txBox="1"/>
      </xdr:nvSpPr>
      <xdr:spPr>
        <a:xfrm>
          <a:off x="10528300" y="153226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115,790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116967</xdr:rowOff>
    </xdr:from>
    <xdr:to>
      <xdr:col>55</xdr:col>
      <xdr:colOff>88900</xdr:colOff>
      <xdr:row>90</xdr:row>
      <xdr:rowOff>116967</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10388600" y="15547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141923</xdr:rowOff>
    </xdr:from>
    <xdr:to>
      <xdr:col>55</xdr:col>
      <xdr:colOff>0</xdr:colOff>
      <xdr:row>98</xdr:row>
      <xdr:rowOff>49504</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flipV="1">
          <a:off x="9639300" y="16429673"/>
          <a:ext cx="838200" cy="4219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117772</xdr:rowOff>
    </xdr:from>
    <xdr:ext cx="534377" cy="259045"/>
    <xdr:sp macro="" textlink="">
      <xdr:nvSpPr>
        <xdr:cNvPr id="470" name="普通建設事業費 （ うち更新整備　）平均値テキスト">
          <a:extLst>
            <a:ext uri="{FF2B5EF4-FFF2-40B4-BE49-F238E27FC236}">
              <a16:creationId xmlns:a16="http://schemas.microsoft.com/office/drawing/2014/main" id="{00000000-0008-0000-0600-0000D6010000}"/>
            </a:ext>
          </a:extLst>
        </xdr:cNvPr>
        <xdr:cNvSpPr txBox="1"/>
      </xdr:nvSpPr>
      <xdr:spPr>
        <a:xfrm>
          <a:off x="10528300" y="165769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139345</xdr:rowOff>
    </xdr:from>
    <xdr:to>
      <xdr:col>55</xdr:col>
      <xdr:colOff>50800</xdr:colOff>
      <xdr:row>97</xdr:row>
      <xdr:rowOff>69495</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10426700" y="16598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9144</xdr:rowOff>
    </xdr:from>
    <xdr:to>
      <xdr:col>50</xdr:col>
      <xdr:colOff>114300</xdr:colOff>
      <xdr:row>98</xdr:row>
      <xdr:rowOff>49504</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a:off x="8750300" y="16811244"/>
          <a:ext cx="889000" cy="40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168987</xdr:rowOff>
    </xdr:from>
    <xdr:to>
      <xdr:col>50</xdr:col>
      <xdr:colOff>165100</xdr:colOff>
      <xdr:row>97</xdr:row>
      <xdr:rowOff>99137</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9588500" y="16628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115664</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372111" y="16403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142672</xdr:rowOff>
    </xdr:from>
    <xdr:to>
      <xdr:col>45</xdr:col>
      <xdr:colOff>177800</xdr:colOff>
      <xdr:row>98</xdr:row>
      <xdr:rowOff>9144</xdr:rowOff>
    </xdr:to>
    <xdr:cxnSp macro="">
      <xdr:nvCxnSpPr>
        <xdr:cNvPr id="475" name="直線コネクタ 474">
          <a:extLst>
            <a:ext uri="{FF2B5EF4-FFF2-40B4-BE49-F238E27FC236}">
              <a16:creationId xmlns:a16="http://schemas.microsoft.com/office/drawing/2014/main" id="{00000000-0008-0000-0600-0000DB010000}"/>
            </a:ext>
          </a:extLst>
        </xdr:cNvPr>
        <xdr:cNvCxnSpPr/>
      </xdr:nvCxnSpPr>
      <xdr:spPr>
        <a:xfrm>
          <a:off x="7861300" y="16773322"/>
          <a:ext cx="889000" cy="37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2756</xdr:rowOff>
    </xdr:from>
    <xdr:to>
      <xdr:col>46</xdr:col>
      <xdr:colOff>38100</xdr:colOff>
      <xdr:row>97</xdr:row>
      <xdr:rowOff>104356</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8699500" y="16633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120883</xdr:rowOff>
    </xdr:from>
    <xdr:ext cx="534377"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8483111" y="16408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142672</xdr:rowOff>
    </xdr:from>
    <xdr:to>
      <xdr:col>41</xdr:col>
      <xdr:colOff>50800</xdr:colOff>
      <xdr:row>97</xdr:row>
      <xdr:rowOff>161544</xdr:rowOff>
    </xdr:to>
    <xdr:cxnSp macro="">
      <xdr:nvCxnSpPr>
        <xdr:cNvPr id="478" name="直線コネクタ 477">
          <a:extLst>
            <a:ext uri="{FF2B5EF4-FFF2-40B4-BE49-F238E27FC236}">
              <a16:creationId xmlns:a16="http://schemas.microsoft.com/office/drawing/2014/main" id="{00000000-0008-0000-0600-0000DE010000}"/>
            </a:ext>
          </a:extLst>
        </xdr:cNvPr>
        <xdr:cNvCxnSpPr/>
      </xdr:nvCxnSpPr>
      <xdr:spPr>
        <a:xfrm flipV="1">
          <a:off x="6972300" y="16773322"/>
          <a:ext cx="889000" cy="18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5893</xdr:rowOff>
    </xdr:from>
    <xdr:to>
      <xdr:col>41</xdr:col>
      <xdr:colOff>101600</xdr:colOff>
      <xdr:row>97</xdr:row>
      <xdr:rowOff>107493</xdr:rowOff>
    </xdr:to>
    <xdr:sp macro="" textlink="">
      <xdr:nvSpPr>
        <xdr:cNvPr id="479" name="フローチャート: 判断 478">
          <a:extLst>
            <a:ext uri="{FF2B5EF4-FFF2-40B4-BE49-F238E27FC236}">
              <a16:creationId xmlns:a16="http://schemas.microsoft.com/office/drawing/2014/main" id="{00000000-0008-0000-0600-0000DF010000}"/>
            </a:ext>
          </a:extLst>
        </xdr:cNvPr>
        <xdr:cNvSpPr/>
      </xdr:nvSpPr>
      <xdr:spPr>
        <a:xfrm>
          <a:off x="7810500" y="16636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124020</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594111" y="16411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433</xdr:rowOff>
    </xdr:from>
    <xdr:to>
      <xdr:col>36</xdr:col>
      <xdr:colOff>165100</xdr:colOff>
      <xdr:row>97</xdr:row>
      <xdr:rowOff>102033</xdr:rowOff>
    </xdr:to>
    <xdr:sp macro="" textlink="">
      <xdr:nvSpPr>
        <xdr:cNvPr id="481" name="フローチャート: 判断 480">
          <a:extLst>
            <a:ext uri="{FF2B5EF4-FFF2-40B4-BE49-F238E27FC236}">
              <a16:creationId xmlns:a16="http://schemas.microsoft.com/office/drawing/2014/main" id="{00000000-0008-0000-0600-0000E1010000}"/>
            </a:ext>
          </a:extLst>
        </xdr:cNvPr>
        <xdr:cNvSpPr/>
      </xdr:nvSpPr>
      <xdr:spPr>
        <a:xfrm>
          <a:off x="6921500" y="16631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118560</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6705111" y="16406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91123</xdr:rowOff>
    </xdr:from>
    <xdr:to>
      <xdr:col>55</xdr:col>
      <xdr:colOff>50800</xdr:colOff>
      <xdr:row>96</xdr:row>
      <xdr:rowOff>21273</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10426700" y="16378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114000</xdr:rowOff>
    </xdr:from>
    <xdr:ext cx="534377" cy="259045"/>
    <xdr:sp macro="" textlink="">
      <xdr:nvSpPr>
        <xdr:cNvPr id="489" name="普通建設事業費 （ うち更新整備　）該当値テキスト">
          <a:extLst>
            <a:ext uri="{FF2B5EF4-FFF2-40B4-BE49-F238E27FC236}">
              <a16:creationId xmlns:a16="http://schemas.microsoft.com/office/drawing/2014/main" id="{00000000-0008-0000-0600-0000E9010000}"/>
            </a:ext>
          </a:extLst>
        </xdr:cNvPr>
        <xdr:cNvSpPr txBox="1"/>
      </xdr:nvSpPr>
      <xdr:spPr>
        <a:xfrm>
          <a:off x="10528300" y="162303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170154</xdr:rowOff>
    </xdr:from>
    <xdr:to>
      <xdr:col>50</xdr:col>
      <xdr:colOff>165100</xdr:colOff>
      <xdr:row>98</xdr:row>
      <xdr:rowOff>100304</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9588500" y="16800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91431</xdr:rowOff>
    </xdr:from>
    <xdr:ext cx="534377"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9372111" y="16893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129794</xdr:rowOff>
    </xdr:from>
    <xdr:to>
      <xdr:col>46</xdr:col>
      <xdr:colOff>38100</xdr:colOff>
      <xdr:row>98</xdr:row>
      <xdr:rowOff>59944</xdr:rowOff>
    </xdr:to>
    <xdr:sp macro="" textlink="">
      <xdr:nvSpPr>
        <xdr:cNvPr id="492" name="楕円 491">
          <a:extLst>
            <a:ext uri="{FF2B5EF4-FFF2-40B4-BE49-F238E27FC236}">
              <a16:creationId xmlns:a16="http://schemas.microsoft.com/office/drawing/2014/main" id="{00000000-0008-0000-0600-0000EC010000}"/>
            </a:ext>
          </a:extLst>
        </xdr:cNvPr>
        <xdr:cNvSpPr/>
      </xdr:nvSpPr>
      <xdr:spPr>
        <a:xfrm>
          <a:off x="8699500" y="16760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51071</xdr:rowOff>
    </xdr:from>
    <xdr:ext cx="534377" cy="259045"/>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8483111" y="16853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91872</xdr:rowOff>
    </xdr:from>
    <xdr:to>
      <xdr:col>41</xdr:col>
      <xdr:colOff>101600</xdr:colOff>
      <xdr:row>98</xdr:row>
      <xdr:rowOff>22022</xdr:rowOff>
    </xdr:to>
    <xdr:sp macro="" textlink="">
      <xdr:nvSpPr>
        <xdr:cNvPr id="494" name="楕円 493">
          <a:extLst>
            <a:ext uri="{FF2B5EF4-FFF2-40B4-BE49-F238E27FC236}">
              <a16:creationId xmlns:a16="http://schemas.microsoft.com/office/drawing/2014/main" id="{00000000-0008-0000-0600-0000EE010000}"/>
            </a:ext>
          </a:extLst>
        </xdr:cNvPr>
        <xdr:cNvSpPr/>
      </xdr:nvSpPr>
      <xdr:spPr>
        <a:xfrm>
          <a:off x="7810500" y="16722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13149</xdr:rowOff>
    </xdr:from>
    <xdr:ext cx="534377" cy="259045"/>
    <xdr:sp macro="" textlink="">
      <xdr:nvSpPr>
        <xdr:cNvPr id="495" name="テキスト ボックス 494">
          <a:extLst>
            <a:ext uri="{FF2B5EF4-FFF2-40B4-BE49-F238E27FC236}">
              <a16:creationId xmlns:a16="http://schemas.microsoft.com/office/drawing/2014/main" id="{00000000-0008-0000-0600-0000EF010000}"/>
            </a:ext>
          </a:extLst>
        </xdr:cNvPr>
        <xdr:cNvSpPr txBox="1"/>
      </xdr:nvSpPr>
      <xdr:spPr>
        <a:xfrm>
          <a:off x="7594111" y="16815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110744</xdr:rowOff>
    </xdr:from>
    <xdr:to>
      <xdr:col>36</xdr:col>
      <xdr:colOff>165100</xdr:colOff>
      <xdr:row>98</xdr:row>
      <xdr:rowOff>40894</xdr:rowOff>
    </xdr:to>
    <xdr:sp macro="" textlink="">
      <xdr:nvSpPr>
        <xdr:cNvPr id="496" name="楕円 495">
          <a:extLst>
            <a:ext uri="{FF2B5EF4-FFF2-40B4-BE49-F238E27FC236}">
              <a16:creationId xmlns:a16="http://schemas.microsoft.com/office/drawing/2014/main" id="{00000000-0008-0000-0600-0000F0010000}"/>
            </a:ext>
          </a:extLst>
        </xdr:cNvPr>
        <xdr:cNvSpPr/>
      </xdr:nvSpPr>
      <xdr:spPr>
        <a:xfrm>
          <a:off x="6921500" y="16741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32021</xdr:rowOff>
    </xdr:from>
    <xdr:ext cx="534377" cy="259045"/>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6705111" y="168341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4" name="正方形/長方形 503">
          <a:extLst>
            <a:ext uri="{FF2B5EF4-FFF2-40B4-BE49-F238E27FC236}">
              <a16:creationId xmlns:a16="http://schemas.microsoft.com/office/drawing/2014/main" id="{00000000-0008-0000-0600-0000F8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5" name="正方形/長方形 504">
          <a:extLst>
            <a:ext uri="{FF2B5EF4-FFF2-40B4-BE49-F238E27FC236}">
              <a16:creationId xmlns:a16="http://schemas.microsoft.com/office/drawing/2014/main" id="{00000000-0008-0000-0600-0000F9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2" name="災害復旧事業費グラフ枠">
          <a:extLst>
            <a:ext uri="{FF2B5EF4-FFF2-40B4-BE49-F238E27FC236}">
              <a16:creationId xmlns:a16="http://schemas.microsoft.com/office/drawing/2014/main" id="{00000000-0008-0000-0600-00000A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30799</xdr:rowOff>
    </xdr:from>
    <xdr:to>
      <xdr:col>85</xdr:col>
      <xdr:colOff>126364</xdr:colOff>
      <xdr:row>39</xdr:row>
      <xdr:rowOff>98878</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flipV="1">
          <a:off x="16317595" y="5345749"/>
          <a:ext cx="1269" cy="14396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136077</xdr:rowOff>
    </xdr:from>
    <xdr:ext cx="249299" cy="259045"/>
    <xdr:sp macro="" textlink="">
      <xdr:nvSpPr>
        <xdr:cNvPr id="524" name="災害復旧事業費最小値テキスト">
          <a:extLst>
            <a:ext uri="{FF2B5EF4-FFF2-40B4-BE49-F238E27FC236}">
              <a16:creationId xmlns:a16="http://schemas.microsoft.com/office/drawing/2014/main" id="{00000000-0008-0000-0600-00000C020000}"/>
            </a:ext>
          </a:extLst>
        </xdr:cNvPr>
        <xdr:cNvSpPr txBox="1"/>
      </xdr:nvSpPr>
      <xdr:spPr>
        <a:xfrm>
          <a:off x="16370300" y="6822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148926</xdr:rowOff>
    </xdr:from>
    <xdr:ext cx="599010" cy="259045"/>
    <xdr:sp macro="" textlink="">
      <xdr:nvSpPr>
        <xdr:cNvPr id="526" name="災害復旧事業費最大値テキスト">
          <a:extLst>
            <a:ext uri="{FF2B5EF4-FFF2-40B4-BE49-F238E27FC236}">
              <a16:creationId xmlns:a16="http://schemas.microsoft.com/office/drawing/2014/main" id="{00000000-0008-0000-0600-00000E020000}"/>
            </a:ext>
          </a:extLst>
        </xdr:cNvPr>
        <xdr:cNvSpPr txBox="1"/>
      </xdr:nvSpPr>
      <xdr:spPr>
        <a:xfrm>
          <a:off x="16370300" y="51209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30799</xdr:rowOff>
    </xdr:from>
    <xdr:to>
      <xdr:col>86</xdr:col>
      <xdr:colOff>25400</xdr:colOff>
      <xdr:row>31</xdr:row>
      <xdr:rowOff>30799</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6230600" y="53457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6143</xdr:rowOff>
    </xdr:from>
    <xdr:to>
      <xdr:col>85</xdr:col>
      <xdr:colOff>127000</xdr:colOff>
      <xdr:row>39</xdr:row>
      <xdr:rowOff>26728</xdr:rowOff>
    </xdr:to>
    <xdr:cxnSp macro="">
      <xdr:nvCxnSpPr>
        <xdr:cNvPr id="528" name="直線コネクタ 527">
          <a:extLst>
            <a:ext uri="{FF2B5EF4-FFF2-40B4-BE49-F238E27FC236}">
              <a16:creationId xmlns:a16="http://schemas.microsoft.com/office/drawing/2014/main" id="{00000000-0008-0000-0600-000010020000}"/>
            </a:ext>
          </a:extLst>
        </xdr:cNvPr>
        <xdr:cNvCxnSpPr/>
      </xdr:nvCxnSpPr>
      <xdr:spPr>
        <a:xfrm>
          <a:off x="15481300" y="6692693"/>
          <a:ext cx="838200" cy="20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9078</xdr:rowOff>
    </xdr:from>
    <xdr:ext cx="469744" cy="259045"/>
    <xdr:sp macro="" textlink="">
      <xdr:nvSpPr>
        <xdr:cNvPr id="529" name="災害復旧事業費平均値テキスト">
          <a:extLst>
            <a:ext uri="{FF2B5EF4-FFF2-40B4-BE49-F238E27FC236}">
              <a16:creationId xmlns:a16="http://schemas.microsoft.com/office/drawing/2014/main" id="{00000000-0008-0000-0600-000011020000}"/>
            </a:ext>
          </a:extLst>
        </xdr:cNvPr>
        <xdr:cNvSpPr txBox="1"/>
      </xdr:nvSpPr>
      <xdr:spPr>
        <a:xfrm>
          <a:off x="16370300" y="66956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30651</xdr:rowOff>
    </xdr:from>
    <xdr:to>
      <xdr:col>85</xdr:col>
      <xdr:colOff>177800</xdr:colOff>
      <xdr:row>39</xdr:row>
      <xdr:rowOff>132251</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6268700" y="6717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6143</xdr:rowOff>
    </xdr:from>
    <xdr:to>
      <xdr:col>81</xdr:col>
      <xdr:colOff>50800</xdr:colOff>
      <xdr:row>39</xdr:row>
      <xdr:rowOff>16518</xdr:rowOff>
    </xdr:to>
    <xdr:cxnSp macro="">
      <xdr:nvCxnSpPr>
        <xdr:cNvPr id="531" name="直線コネクタ 530">
          <a:extLst>
            <a:ext uri="{FF2B5EF4-FFF2-40B4-BE49-F238E27FC236}">
              <a16:creationId xmlns:a16="http://schemas.microsoft.com/office/drawing/2014/main" id="{00000000-0008-0000-0600-000013020000}"/>
            </a:ext>
          </a:extLst>
        </xdr:cNvPr>
        <xdr:cNvCxnSpPr/>
      </xdr:nvCxnSpPr>
      <xdr:spPr>
        <a:xfrm flipV="1">
          <a:off x="14592300" y="6692693"/>
          <a:ext cx="889000" cy="103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39</xdr:row>
      <xdr:rowOff>37650</xdr:rowOff>
    </xdr:from>
    <xdr:to>
      <xdr:col>81</xdr:col>
      <xdr:colOff>101600</xdr:colOff>
      <xdr:row>39</xdr:row>
      <xdr:rowOff>139250</xdr:rowOff>
    </xdr:to>
    <xdr:sp macro="" textlink="">
      <xdr:nvSpPr>
        <xdr:cNvPr id="532" name="フローチャート: 判断 531">
          <a:extLst>
            <a:ext uri="{FF2B5EF4-FFF2-40B4-BE49-F238E27FC236}">
              <a16:creationId xmlns:a16="http://schemas.microsoft.com/office/drawing/2014/main" id="{00000000-0008-0000-0600-000014020000}"/>
            </a:ext>
          </a:extLst>
        </xdr:cNvPr>
        <xdr:cNvSpPr/>
      </xdr:nvSpPr>
      <xdr:spPr>
        <a:xfrm>
          <a:off x="15430500" y="672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39</xdr:row>
      <xdr:rowOff>130377</xdr:rowOff>
    </xdr:from>
    <xdr:ext cx="378565"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2017" y="68169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16518</xdr:rowOff>
    </xdr:from>
    <xdr:to>
      <xdr:col>76</xdr:col>
      <xdr:colOff>114300</xdr:colOff>
      <xdr:row>39</xdr:row>
      <xdr:rowOff>61704</xdr:rowOff>
    </xdr:to>
    <xdr:cxnSp macro="">
      <xdr:nvCxnSpPr>
        <xdr:cNvPr id="534" name="直線コネクタ 533">
          <a:extLst>
            <a:ext uri="{FF2B5EF4-FFF2-40B4-BE49-F238E27FC236}">
              <a16:creationId xmlns:a16="http://schemas.microsoft.com/office/drawing/2014/main" id="{00000000-0008-0000-0600-000016020000}"/>
            </a:ext>
          </a:extLst>
        </xdr:cNvPr>
        <xdr:cNvCxnSpPr/>
      </xdr:nvCxnSpPr>
      <xdr:spPr>
        <a:xfrm flipV="1">
          <a:off x="13703300" y="6703068"/>
          <a:ext cx="889000" cy="451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36844</xdr:rowOff>
    </xdr:from>
    <xdr:to>
      <xdr:col>76</xdr:col>
      <xdr:colOff>165100</xdr:colOff>
      <xdr:row>39</xdr:row>
      <xdr:rowOff>138444</xdr:rowOff>
    </xdr:to>
    <xdr:sp macro="" textlink="">
      <xdr:nvSpPr>
        <xdr:cNvPr id="535" name="フローチャート: 判断 534">
          <a:extLst>
            <a:ext uri="{FF2B5EF4-FFF2-40B4-BE49-F238E27FC236}">
              <a16:creationId xmlns:a16="http://schemas.microsoft.com/office/drawing/2014/main" id="{00000000-0008-0000-0600-000017020000}"/>
            </a:ext>
          </a:extLst>
        </xdr:cNvPr>
        <xdr:cNvSpPr/>
      </xdr:nvSpPr>
      <xdr:spPr>
        <a:xfrm>
          <a:off x="14541500" y="6723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129571</xdr:rowOff>
    </xdr:from>
    <xdr:ext cx="469744"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4357428" y="6816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38430</xdr:rowOff>
    </xdr:from>
    <xdr:to>
      <xdr:col>71</xdr:col>
      <xdr:colOff>177800</xdr:colOff>
      <xdr:row>39</xdr:row>
      <xdr:rowOff>61704</xdr:rowOff>
    </xdr:to>
    <xdr:cxnSp macro="">
      <xdr:nvCxnSpPr>
        <xdr:cNvPr id="537" name="直線コネクタ 536">
          <a:extLst>
            <a:ext uri="{FF2B5EF4-FFF2-40B4-BE49-F238E27FC236}">
              <a16:creationId xmlns:a16="http://schemas.microsoft.com/office/drawing/2014/main" id="{00000000-0008-0000-0600-000019020000}"/>
            </a:ext>
          </a:extLst>
        </xdr:cNvPr>
        <xdr:cNvCxnSpPr/>
      </xdr:nvCxnSpPr>
      <xdr:spPr>
        <a:xfrm>
          <a:off x="12814300" y="6724980"/>
          <a:ext cx="889000" cy="232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36376</xdr:rowOff>
    </xdr:from>
    <xdr:to>
      <xdr:col>72</xdr:col>
      <xdr:colOff>38100</xdr:colOff>
      <xdr:row>39</xdr:row>
      <xdr:rowOff>137976</xdr:rowOff>
    </xdr:to>
    <xdr:sp macro="" textlink="">
      <xdr:nvSpPr>
        <xdr:cNvPr id="538" name="フローチャート: 判断 537">
          <a:extLst>
            <a:ext uri="{FF2B5EF4-FFF2-40B4-BE49-F238E27FC236}">
              <a16:creationId xmlns:a16="http://schemas.microsoft.com/office/drawing/2014/main" id="{00000000-0008-0000-0600-00001A020000}"/>
            </a:ext>
          </a:extLst>
        </xdr:cNvPr>
        <xdr:cNvSpPr/>
      </xdr:nvSpPr>
      <xdr:spPr>
        <a:xfrm>
          <a:off x="13652500" y="6722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129103</xdr:rowOff>
    </xdr:from>
    <xdr:ext cx="469744"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3468428" y="68156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37258</xdr:rowOff>
    </xdr:from>
    <xdr:to>
      <xdr:col>67</xdr:col>
      <xdr:colOff>101600</xdr:colOff>
      <xdr:row>39</xdr:row>
      <xdr:rowOff>138858</xdr:rowOff>
    </xdr:to>
    <xdr:sp macro="" textlink="">
      <xdr:nvSpPr>
        <xdr:cNvPr id="540" name="フローチャート: 判断 539">
          <a:extLst>
            <a:ext uri="{FF2B5EF4-FFF2-40B4-BE49-F238E27FC236}">
              <a16:creationId xmlns:a16="http://schemas.microsoft.com/office/drawing/2014/main" id="{00000000-0008-0000-0600-00001C020000}"/>
            </a:ext>
          </a:extLst>
        </xdr:cNvPr>
        <xdr:cNvSpPr/>
      </xdr:nvSpPr>
      <xdr:spPr>
        <a:xfrm>
          <a:off x="12763500" y="6723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39</xdr:row>
      <xdr:rowOff>129985</xdr:rowOff>
    </xdr:from>
    <xdr:ext cx="378565"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2625017" y="68165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147378</xdr:rowOff>
    </xdr:from>
    <xdr:to>
      <xdr:col>85</xdr:col>
      <xdr:colOff>177800</xdr:colOff>
      <xdr:row>39</xdr:row>
      <xdr:rowOff>77528</xdr:rowOff>
    </xdr:to>
    <xdr:sp macro="" textlink="">
      <xdr:nvSpPr>
        <xdr:cNvPr id="547" name="楕円 546">
          <a:extLst>
            <a:ext uri="{FF2B5EF4-FFF2-40B4-BE49-F238E27FC236}">
              <a16:creationId xmlns:a16="http://schemas.microsoft.com/office/drawing/2014/main" id="{00000000-0008-0000-0600-000023020000}"/>
            </a:ext>
          </a:extLst>
        </xdr:cNvPr>
        <xdr:cNvSpPr/>
      </xdr:nvSpPr>
      <xdr:spPr>
        <a:xfrm>
          <a:off x="16268700" y="6662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106755</xdr:rowOff>
    </xdr:from>
    <xdr:ext cx="469744" cy="259045"/>
    <xdr:sp macro="" textlink="">
      <xdr:nvSpPr>
        <xdr:cNvPr id="548" name="災害復旧事業費該当値テキスト">
          <a:extLst>
            <a:ext uri="{FF2B5EF4-FFF2-40B4-BE49-F238E27FC236}">
              <a16:creationId xmlns:a16="http://schemas.microsoft.com/office/drawing/2014/main" id="{00000000-0008-0000-0600-000024020000}"/>
            </a:ext>
          </a:extLst>
        </xdr:cNvPr>
        <xdr:cNvSpPr txBox="1"/>
      </xdr:nvSpPr>
      <xdr:spPr>
        <a:xfrm>
          <a:off x="16370300" y="64504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126793</xdr:rowOff>
    </xdr:from>
    <xdr:to>
      <xdr:col>81</xdr:col>
      <xdr:colOff>101600</xdr:colOff>
      <xdr:row>39</xdr:row>
      <xdr:rowOff>56943</xdr:rowOff>
    </xdr:to>
    <xdr:sp macro="" textlink="">
      <xdr:nvSpPr>
        <xdr:cNvPr id="549" name="楕円 548">
          <a:extLst>
            <a:ext uri="{FF2B5EF4-FFF2-40B4-BE49-F238E27FC236}">
              <a16:creationId xmlns:a16="http://schemas.microsoft.com/office/drawing/2014/main" id="{00000000-0008-0000-0600-000025020000}"/>
            </a:ext>
          </a:extLst>
        </xdr:cNvPr>
        <xdr:cNvSpPr/>
      </xdr:nvSpPr>
      <xdr:spPr>
        <a:xfrm>
          <a:off x="15430500" y="6641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73470</xdr:rowOff>
    </xdr:from>
    <xdr:ext cx="469744" cy="259045"/>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5246428" y="64171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137168</xdr:rowOff>
    </xdr:from>
    <xdr:to>
      <xdr:col>76</xdr:col>
      <xdr:colOff>165100</xdr:colOff>
      <xdr:row>39</xdr:row>
      <xdr:rowOff>67318</xdr:rowOff>
    </xdr:to>
    <xdr:sp macro="" textlink="">
      <xdr:nvSpPr>
        <xdr:cNvPr id="551" name="楕円 550">
          <a:extLst>
            <a:ext uri="{FF2B5EF4-FFF2-40B4-BE49-F238E27FC236}">
              <a16:creationId xmlns:a16="http://schemas.microsoft.com/office/drawing/2014/main" id="{00000000-0008-0000-0600-000027020000}"/>
            </a:ext>
          </a:extLst>
        </xdr:cNvPr>
        <xdr:cNvSpPr/>
      </xdr:nvSpPr>
      <xdr:spPr>
        <a:xfrm>
          <a:off x="14541500" y="6652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83844</xdr:rowOff>
    </xdr:from>
    <xdr:ext cx="469744" cy="25904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4357428" y="64274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10904</xdr:rowOff>
    </xdr:from>
    <xdr:to>
      <xdr:col>72</xdr:col>
      <xdr:colOff>38100</xdr:colOff>
      <xdr:row>39</xdr:row>
      <xdr:rowOff>112504</xdr:rowOff>
    </xdr:to>
    <xdr:sp macro="" textlink="">
      <xdr:nvSpPr>
        <xdr:cNvPr id="553" name="楕円 552">
          <a:extLst>
            <a:ext uri="{FF2B5EF4-FFF2-40B4-BE49-F238E27FC236}">
              <a16:creationId xmlns:a16="http://schemas.microsoft.com/office/drawing/2014/main" id="{00000000-0008-0000-0600-000029020000}"/>
            </a:ext>
          </a:extLst>
        </xdr:cNvPr>
        <xdr:cNvSpPr/>
      </xdr:nvSpPr>
      <xdr:spPr>
        <a:xfrm>
          <a:off x="13652500" y="6697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129031</xdr:rowOff>
    </xdr:from>
    <xdr:ext cx="469744"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3468428" y="64726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159080</xdr:rowOff>
    </xdr:from>
    <xdr:to>
      <xdr:col>67</xdr:col>
      <xdr:colOff>101600</xdr:colOff>
      <xdr:row>39</xdr:row>
      <xdr:rowOff>89230</xdr:rowOff>
    </xdr:to>
    <xdr:sp macro="" textlink="">
      <xdr:nvSpPr>
        <xdr:cNvPr id="555" name="楕円 554">
          <a:extLst>
            <a:ext uri="{FF2B5EF4-FFF2-40B4-BE49-F238E27FC236}">
              <a16:creationId xmlns:a16="http://schemas.microsoft.com/office/drawing/2014/main" id="{00000000-0008-0000-0600-00002B020000}"/>
            </a:ext>
          </a:extLst>
        </xdr:cNvPr>
        <xdr:cNvSpPr/>
      </xdr:nvSpPr>
      <xdr:spPr>
        <a:xfrm>
          <a:off x="12763500" y="6674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105757</xdr:rowOff>
    </xdr:from>
    <xdr:ext cx="469744"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579428" y="6449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1" name="正方形/長方形 560">
          <a:extLst>
            <a:ext uri="{FF2B5EF4-FFF2-40B4-BE49-F238E27FC236}">
              <a16:creationId xmlns:a16="http://schemas.microsoft.com/office/drawing/2014/main" id="{00000000-0008-0000-0600-000031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2" name="正方形/長方形 561">
          <a:extLst>
            <a:ext uri="{FF2B5EF4-FFF2-40B4-BE49-F238E27FC236}">
              <a16:creationId xmlns:a16="http://schemas.microsoft.com/office/drawing/2014/main" id="{00000000-0008-0000-0600-000032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3" name="正方形/長方形 562">
          <a:extLst>
            <a:ext uri="{FF2B5EF4-FFF2-40B4-BE49-F238E27FC236}">
              <a16:creationId xmlns:a16="http://schemas.microsoft.com/office/drawing/2014/main" id="{00000000-0008-0000-0600-000033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4" name="正方形/長方形 563">
          <a:extLst>
            <a:ext uri="{FF2B5EF4-FFF2-40B4-BE49-F238E27FC236}">
              <a16:creationId xmlns:a16="http://schemas.microsoft.com/office/drawing/2014/main" id="{00000000-0008-0000-0600-000034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失業対策事業費グラフ枠">
          <a:extLst>
            <a:ext uri="{FF2B5EF4-FFF2-40B4-BE49-F238E27FC236}">
              <a16:creationId xmlns:a16="http://schemas.microsoft.com/office/drawing/2014/main" id="{00000000-0008-0000-06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3" name="失業対策事業費最小値テキスト">
          <a:extLst>
            <a:ext uri="{FF2B5EF4-FFF2-40B4-BE49-F238E27FC236}">
              <a16:creationId xmlns:a16="http://schemas.microsoft.com/office/drawing/2014/main" id="{00000000-0008-0000-0600-00003D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5" name="失業対策事業費最大値テキスト">
          <a:extLst>
            <a:ext uri="{FF2B5EF4-FFF2-40B4-BE49-F238E27FC236}">
              <a16:creationId xmlns:a16="http://schemas.microsoft.com/office/drawing/2014/main" id="{00000000-0008-0000-0600-00003F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8" name="失業対策事業費平均値テキスト">
          <a:extLst>
            <a:ext uri="{FF2B5EF4-FFF2-40B4-BE49-F238E27FC236}">
              <a16:creationId xmlns:a16="http://schemas.microsoft.com/office/drawing/2014/main" id="{00000000-0008-0000-0600-000042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3" name="直線コネクタ 582">
          <a:extLst>
            <a:ext uri="{FF2B5EF4-FFF2-40B4-BE49-F238E27FC236}">
              <a16:creationId xmlns:a16="http://schemas.microsoft.com/office/drawing/2014/main" id="{00000000-0008-0000-0600-000047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6" name="直線コネクタ 585">
          <a:extLst>
            <a:ext uri="{FF2B5EF4-FFF2-40B4-BE49-F238E27FC236}">
              <a16:creationId xmlns:a16="http://schemas.microsoft.com/office/drawing/2014/main" id="{00000000-0008-0000-0600-00004A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7" name="フローチャート: 判断 586">
          <a:extLst>
            <a:ext uri="{FF2B5EF4-FFF2-40B4-BE49-F238E27FC236}">
              <a16:creationId xmlns:a16="http://schemas.microsoft.com/office/drawing/2014/main" id="{00000000-0008-0000-0600-00004B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9" name="フローチャート: 判断 588">
          <a:extLst>
            <a:ext uri="{FF2B5EF4-FFF2-40B4-BE49-F238E27FC236}">
              <a16:creationId xmlns:a16="http://schemas.microsoft.com/office/drawing/2014/main" id="{00000000-0008-0000-0600-00004D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7" name="失業対策事業費該当値テキスト">
          <a:extLst>
            <a:ext uri="{FF2B5EF4-FFF2-40B4-BE49-F238E27FC236}">
              <a16:creationId xmlns:a16="http://schemas.microsoft.com/office/drawing/2014/main" id="{00000000-0008-0000-0600-000055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602" name="楕円 601">
          <a:extLst>
            <a:ext uri="{FF2B5EF4-FFF2-40B4-BE49-F238E27FC236}">
              <a16:creationId xmlns:a16="http://schemas.microsoft.com/office/drawing/2014/main" id="{00000000-0008-0000-0600-00005A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4" name="楕円 603">
          <a:extLst>
            <a:ext uri="{FF2B5EF4-FFF2-40B4-BE49-F238E27FC236}">
              <a16:creationId xmlns:a16="http://schemas.microsoft.com/office/drawing/2014/main" id="{00000000-0008-0000-0600-00005C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6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6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公債費グラフ枠">
          <a:extLst>
            <a:ext uri="{FF2B5EF4-FFF2-40B4-BE49-F238E27FC236}">
              <a16:creationId xmlns:a16="http://schemas.microsoft.com/office/drawing/2014/main" id="{00000000-0008-0000-0600-00007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90488</xdr:rowOff>
    </xdr:from>
    <xdr:to>
      <xdr:col>85</xdr:col>
      <xdr:colOff>126364</xdr:colOff>
      <xdr:row>78</xdr:row>
      <xdr:rowOff>83375</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6317595" y="12091988"/>
          <a:ext cx="1269" cy="13644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87202</xdr:rowOff>
    </xdr:from>
    <xdr:ext cx="534377" cy="259045"/>
    <xdr:sp macro="" textlink="">
      <xdr:nvSpPr>
        <xdr:cNvPr id="630" name="公債費最小値テキスト">
          <a:extLst>
            <a:ext uri="{FF2B5EF4-FFF2-40B4-BE49-F238E27FC236}">
              <a16:creationId xmlns:a16="http://schemas.microsoft.com/office/drawing/2014/main" id="{00000000-0008-0000-0600-000076020000}"/>
            </a:ext>
          </a:extLst>
        </xdr:cNvPr>
        <xdr:cNvSpPr txBox="1"/>
      </xdr:nvSpPr>
      <xdr:spPr>
        <a:xfrm>
          <a:off x="16370300" y="13460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83375</xdr:rowOff>
    </xdr:from>
    <xdr:to>
      <xdr:col>86</xdr:col>
      <xdr:colOff>25400</xdr:colOff>
      <xdr:row>78</xdr:row>
      <xdr:rowOff>83375</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6230600" y="13456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37165</xdr:rowOff>
    </xdr:from>
    <xdr:ext cx="599010" cy="259045"/>
    <xdr:sp macro="" textlink="">
      <xdr:nvSpPr>
        <xdr:cNvPr id="632" name="公債費最大値テキスト">
          <a:extLst>
            <a:ext uri="{FF2B5EF4-FFF2-40B4-BE49-F238E27FC236}">
              <a16:creationId xmlns:a16="http://schemas.microsoft.com/office/drawing/2014/main" id="{00000000-0008-0000-0600-000078020000}"/>
            </a:ext>
          </a:extLst>
        </xdr:cNvPr>
        <xdr:cNvSpPr txBox="1"/>
      </xdr:nvSpPr>
      <xdr:spPr>
        <a:xfrm>
          <a:off x="16370300" y="118672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90488</xdr:rowOff>
    </xdr:from>
    <xdr:to>
      <xdr:col>86</xdr:col>
      <xdr:colOff>25400</xdr:colOff>
      <xdr:row>70</xdr:row>
      <xdr:rowOff>90488</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a:off x="16230600" y="12091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25019</xdr:rowOff>
    </xdr:from>
    <xdr:to>
      <xdr:col>85</xdr:col>
      <xdr:colOff>127000</xdr:colOff>
      <xdr:row>76</xdr:row>
      <xdr:rowOff>54254</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a:off x="15481300" y="13055219"/>
          <a:ext cx="838200" cy="29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38688</xdr:rowOff>
    </xdr:from>
    <xdr:ext cx="534377" cy="259045"/>
    <xdr:sp macro="" textlink="">
      <xdr:nvSpPr>
        <xdr:cNvPr id="635" name="公債費平均値テキスト">
          <a:extLst>
            <a:ext uri="{FF2B5EF4-FFF2-40B4-BE49-F238E27FC236}">
              <a16:creationId xmlns:a16="http://schemas.microsoft.com/office/drawing/2014/main" id="{00000000-0008-0000-0600-00007B020000}"/>
            </a:ext>
          </a:extLst>
        </xdr:cNvPr>
        <xdr:cNvSpPr txBox="1"/>
      </xdr:nvSpPr>
      <xdr:spPr>
        <a:xfrm>
          <a:off x="16370300" y="130688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60261</xdr:rowOff>
    </xdr:from>
    <xdr:to>
      <xdr:col>85</xdr:col>
      <xdr:colOff>177800</xdr:colOff>
      <xdr:row>76</xdr:row>
      <xdr:rowOff>161861</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6268700" y="13090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155587</xdr:rowOff>
    </xdr:from>
    <xdr:to>
      <xdr:col>81</xdr:col>
      <xdr:colOff>50800</xdr:colOff>
      <xdr:row>76</xdr:row>
      <xdr:rowOff>25019</xdr:rowOff>
    </xdr:to>
    <xdr:cxnSp macro="">
      <xdr:nvCxnSpPr>
        <xdr:cNvPr id="637" name="直線コネクタ 636">
          <a:extLst>
            <a:ext uri="{FF2B5EF4-FFF2-40B4-BE49-F238E27FC236}">
              <a16:creationId xmlns:a16="http://schemas.microsoft.com/office/drawing/2014/main" id="{00000000-0008-0000-0600-00007D020000}"/>
            </a:ext>
          </a:extLst>
        </xdr:cNvPr>
        <xdr:cNvCxnSpPr/>
      </xdr:nvCxnSpPr>
      <xdr:spPr>
        <a:xfrm>
          <a:off x="14592300" y="13014337"/>
          <a:ext cx="889000" cy="408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56007</xdr:rowOff>
    </xdr:from>
    <xdr:to>
      <xdr:col>81</xdr:col>
      <xdr:colOff>101600</xdr:colOff>
      <xdr:row>76</xdr:row>
      <xdr:rowOff>157607</xdr:rowOff>
    </xdr:to>
    <xdr:sp macro="" textlink="">
      <xdr:nvSpPr>
        <xdr:cNvPr id="638" name="フローチャート: 判断 637">
          <a:extLst>
            <a:ext uri="{FF2B5EF4-FFF2-40B4-BE49-F238E27FC236}">
              <a16:creationId xmlns:a16="http://schemas.microsoft.com/office/drawing/2014/main" id="{00000000-0008-0000-0600-00007E020000}"/>
            </a:ext>
          </a:extLst>
        </xdr:cNvPr>
        <xdr:cNvSpPr/>
      </xdr:nvSpPr>
      <xdr:spPr>
        <a:xfrm>
          <a:off x="15430500" y="13086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148734</xdr:rowOff>
    </xdr:from>
    <xdr:ext cx="534377"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5214111" y="13178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130543</xdr:rowOff>
    </xdr:from>
    <xdr:to>
      <xdr:col>76</xdr:col>
      <xdr:colOff>114300</xdr:colOff>
      <xdr:row>75</xdr:row>
      <xdr:rowOff>155587</xdr:rowOff>
    </xdr:to>
    <xdr:cxnSp macro="">
      <xdr:nvCxnSpPr>
        <xdr:cNvPr id="640" name="直線コネクタ 639">
          <a:extLst>
            <a:ext uri="{FF2B5EF4-FFF2-40B4-BE49-F238E27FC236}">
              <a16:creationId xmlns:a16="http://schemas.microsoft.com/office/drawing/2014/main" id="{00000000-0008-0000-0600-000080020000}"/>
            </a:ext>
          </a:extLst>
        </xdr:cNvPr>
        <xdr:cNvCxnSpPr/>
      </xdr:nvCxnSpPr>
      <xdr:spPr>
        <a:xfrm>
          <a:off x="13703300" y="12989293"/>
          <a:ext cx="889000" cy="25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48654</xdr:rowOff>
    </xdr:from>
    <xdr:to>
      <xdr:col>76</xdr:col>
      <xdr:colOff>165100</xdr:colOff>
      <xdr:row>76</xdr:row>
      <xdr:rowOff>150254</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4541500" y="13078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141381</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4325111" y="13171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109842</xdr:rowOff>
    </xdr:from>
    <xdr:to>
      <xdr:col>71</xdr:col>
      <xdr:colOff>177800</xdr:colOff>
      <xdr:row>75</xdr:row>
      <xdr:rowOff>130543</xdr:rowOff>
    </xdr:to>
    <xdr:cxnSp macro="">
      <xdr:nvCxnSpPr>
        <xdr:cNvPr id="643" name="直線コネクタ 642">
          <a:extLst>
            <a:ext uri="{FF2B5EF4-FFF2-40B4-BE49-F238E27FC236}">
              <a16:creationId xmlns:a16="http://schemas.microsoft.com/office/drawing/2014/main" id="{00000000-0008-0000-0600-000083020000}"/>
            </a:ext>
          </a:extLst>
        </xdr:cNvPr>
        <xdr:cNvCxnSpPr/>
      </xdr:nvCxnSpPr>
      <xdr:spPr>
        <a:xfrm>
          <a:off x="12814300" y="12968592"/>
          <a:ext cx="889000" cy="207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53087</xdr:rowOff>
    </xdr:from>
    <xdr:to>
      <xdr:col>72</xdr:col>
      <xdr:colOff>38100</xdr:colOff>
      <xdr:row>76</xdr:row>
      <xdr:rowOff>154687</xdr:rowOff>
    </xdr:to>
    <xdr:sp macro=""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3652500" y="13083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145814</xdr:rowOff>
    </xdr:from>
    <xdr:ext cx="534377"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3436111" y="13176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49518</xdr:rowOff>
    </xdr:from>
    <xdr:to>
      <xdr:col>67</xdr:col>
      <xdr:colOff>101600</xdr:colOff>
      <xdr:row>76</xdr:row>
      <xdr:rowOff>151118</xdr:rowOff>
    </xdr:to>
    <xdr:sp macro="" textlink="">
      <xdr:nvSpPr>
        <xdr:cNvPr id="646" name="フローチャート: 判断 645">
          <a:extLst>
            <a:ext uri="{FF2B5EF4-FFF2-40B4-BE49-F238E27FC236}">
              <a16:creationId xmlns:a16="http://schemas.microsoft.com/office/drawing/2014/main" id="{00000000-0008-0000-0600-000086020000}"/>
            </a:ext>
          </a:extLst>
        </xdr:cNvPr>
        <xdr:cNvSpPr/>
      </xdr:nvSpPr>
      <xdr:spPr>
        <a:xfrm>
          <a:off x="12763500" y="13079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142245</xdr:rowOff>
    </xdr:from>
    <xdr:ext cx="534377"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2547111" y="131724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3454</xdr:rowOff>
    </xdr:from>
    <xdr:to>
      <xdr:col>85</xdr:col>
      <xdr:colOff>177800</xdr:colOff>
      <xdr:row>76</xdr:row>
      <xdr:rowOff>105054</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6268700" y="13033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26331</xdr:rowOff>
    </xdr:from>
    <xdr:ext cx="534377" cy="259045"/>
    <xdr:sp macro="" textlink="">
      <xdr:nvSpPr>
        <xdr:cNvPr id="654" name="公債費該当値テキスト">
          <a:extLst>
            <a:ext uri="{FF2B5EF4-FFF2-40B4-BE49-F238E27FC236}">
              <a16:creationId xmlns:a16="http://schemas.microsoft.com/office/drawing/2014/main" id="{00000000-0008-0000-0600-00008E020000}"/>
            </a:ext>
          </a:extLst>
        </xdr:cNvPr>
        <xdr:cNvSpPr txBox="1"/>
      </xdr:nvSpPr>
      <xdr:spPr>
        <a:xfrm>
          <a:off x="16370300" y="12885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145669</xdr:rowOff>
    </xdr:from>
    <xdr:to>
      <xdr:col>81</xdr:col>
      <xdr:colOff>101600</xdr:colOff>
      <xdr:row>76</xdr:row>
      <xdr:rowOff>75819</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5430500" y="13004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92346</xdr:rowOff>
    </xdr:from>
    <xdr:ext cx="534377"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5214111" y="12779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104787</xdr:rowOff>
    </xdr:from>
    <xdr:to>
      <xdr:col>76</xdr:col>
      <xdr:colOff>165100</xdr:colOff>
      <xdr:row>76</xdr:row>
      <xdr:rowOff>34937</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4541500" y="12963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51464</xdr:rowOff>
    </xdr:from>
    <xdr:ext cx="534377"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4325111" y="12738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79743</xdr:rowOff>
    </xdr:from>
    <xdr:to>
      <xdr:col>72</xdr:col>
      <xdr:colOff>38100</xdr:colOff>
      <xdr:row>76</xdr:row>
      <xdr:rowOff>9894</xdr:rowOff>
    </xdr:to>
    <xdr:sp macro="" textlink="">
      <xdr:nvSpPr>
        <xdr:cNvPr id="659" name="楕円 658">
          <a:extLst>
            <a:ext uri="{FF2B5EF4-FFF2-40B4-BE49-F238E27FC236}">
              <a16:creationId xmlns:a16="http://schemas.microsoft.com/office/drawing/2014/main" id="{00000000-0008-0000-0600-000093020000}"/>
            </a:ext>
          </a:extLst>
        </xdr:cNvPr>
        <xdr:cNvSpPr/>
      </xdr:nvSpPr>
      <xdr:spPr>
        <a:xfrm>
          <a:off x="13652500" y="12938493"/>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26420</xdr:rowOff>
    </xdr:from>
    <xdr:ext cx="534377"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3436111" y="12713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59042</xdr:rowOff>
    </xdr:from>
    <xdr:to>
      <xdr:col>67</xdr:col>
      <xdr:colOff>101600</xdr:colOff>
      <xdr:row>75</xdr:row>
      <xdr:rowOff>160641</xdr:rowOff>
    </xdr:to>
    <xdr:sp macro="" textlink="">
      <xdr:nvSpPr>
        <xdr:cNvPr id="661" name="楕円 660">
          <a:extLst>
            <a:ext uri="{FF2B5EF4-FFF2-40B4-BE49-F238E27FC236}">
              <a16:creationId xmlns:a16="http://schemas.microsoft.com/office/drawing/2014/main" id="{00000000-0008-0000-0600-000095020000}"/>
            </a:ext>
          </a:extLst>
        </xdr:cNvPr>
        <xdr:cNvSpPr/>
      </xdr:nvSpPr>
      <xdr:spPr>
        <a:xfrm>
          <a:off x="12763500" y="12917792"/>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5719</xdr:rowOff>
    </xdr:from>
    <xdr:ext cx="534377"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547111" y="126930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id="{00000000-0008-0000-0600-00009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積立金グラフ枠">
          <a:extLst>
            <a:ext uri="{FF2B5EF4-FFF2-40B4-BE49-F238E27FC236}">
              <a16:creationId xmlns:a16="http://schemas.microsoft.com/office/drawing/2014/main" id="{00000000-0008-0000-0600-0000A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49851</xdr:rowOff>
    </xdr:from>
    <xdr:to>
      <xdr:col>85</xdr:col>
      <xdr:colOff>126364</xdr:colOff>
      <xdr:row>98</xdr:row>
      <xdr:rowOff>136564</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flipV="1">
          <a:off x="16317595" y="15480351"/>
          <a:ext cx="1269" cy="14583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140391</xdr:rowOff>
    </xdr:from>
    <xdr:ext cx="378565" cy="259045"/>
    <xdr:sp macro="" textlink="">
      <xdr:nvSpPr>
        <xdr:cNvPr id="685" name="積立金最小値テキスト">
          <a:extLst>
            <a:ext uri="{FF2B5EF4-FFF2-40B4-BE49-F238E27FC236}">
              <a16:creationId xmlns:a16="http://schemas.microsoft.com/office/drawing/2014/main" id="{00000000-0008-0000-0600-0000AD020000}"/>
            </a:ext>
          </a:extLst>
        </xdr:cNvPr>
        <xdr:cNvSpPr txBox="1"/>
      </xdr:nvSpPr>
      <xdr:spPr>
        <a:xfrm>
          <a:off x="16370300" y="169424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136564</xdr:rowOff>
    </xdr:from>
    <xdr:to>
      <xdr:col>86</xdr:col>
      <xdr:colOff>25400</xdr:colOff>
      <xdr:row>98</xdr:row>
      <xdr:rowOff>136564</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6230600" y="169386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167978</xdr:rowOff>
    </xdr:from>
    <xdr:ext cx="599010" cy="259045"/>
    <xdr:sp macro="" textlink="">
      <xdr:nvSpPr>
        <xdr:cNvPr id="687" name="積立金最大値テキスト">
          <a:extLst>
            <a:ext uri="{FF2B5EF4-FFF2-40B4-BE49-F238E27FC236}">
              <a16:creationId xmlns:a16="http://schemas.microsoft.com/office/drawing/2014/main" id="{00000000-0008-0000-0600-0000AF020000}"/>
            </a:ext>
          </a:extLst>
        </xdr:cNvPr>
        <xdr:cNvSpPr txBox="1"/>
      </xdr:nvSpPr>
      <xdr:spPr>
        <a:xfrm>
          <a:off x="16370300" y="15255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49851</xdr:rowOff>
    </xdr:from>
    <xdr:to>
      <xdr:col>86</xdr:col>
      <xdr:colOff>25400</xdr:colOff>
      <xdr:row>90</xdr:row>
      <xdr:rowOff>49851</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a:off x="16230600" y="15480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90743</xdr:rowOff>
    </xdr:from>
    <xdr:to>
      <xdr:col>85</xdr:col>
      <xdr:colOff>127000</xdr:colOff>
      <xdr:row>98</xdr:row>
      <xdr:rowOff>92965</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flipV="1">
          <a:off x="15481300" y="16892843"/>
          <a:ext cx="838200" cy="22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82498</xdr:rowOff>
    </xdr:from>
    <xdr:ext cx="534377" cy="259045"/>
    <xdr:sp macro="" textlink="">
      <xdr:nvSpPr>
        <xdr:cNvPr id="690" name="積立金平均値テキスト">
          <a:extLst>
            <a:ext uri="{FF2B5EF4-FFF2-40B4-BE49-F238E27FC236}">
              <a16:creationId xmlns:a16="http://schemas.microsoft.com/office/drawing/2014/main" id="{00000000-0008-0000-0600-0000B2020000}"/>
            </a:ext>
          </a:extLst>
        </xdr:cNvPr>
        <xdr:cNvSpPr txBox="1"/>
      </xdr:nvSpPr>
      <xdr:spPr>
        <a:xfrm>
          <a:off x="16370300" y="1654169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59621</xdr:rowOff>
    </xdr:from>
    <xdr:to>
      <xdr:col>85</xdr:col>
      <xdr:colOff>177800</xdr:colOff>
      <xdr:row>97</xdr:row>
      <xdr:rowOff>161221</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6268700" y="16690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92965</xdr:rowOff>
    </xdr:from>
    <xdr:to>
      <xdr:col>81</xdr:col>
      <xdr:colOff>50800</xdr:colOff>
      <xdr:row>98</xdr:row>
      <xdr:rowOff>108601</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flipV="1">
          <a:off x="14592300" y="16895065"/>
          <a:ext cx="889000" cy="156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84547</xdr:rowOff>
    </xdr:from>
    <xdr:to>
      <xdr:col>81</xdr:col>
      <xdr:colOff>101600</xdr:colOff>
      <xdr:row>98</xdr:row>
      <xdr:rowOff>14697</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5430500" y="16715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31224</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14111" y="16490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4918</xdr:rowOff>
    </xdr:from>
    <xdr:to>
      <xdr:col>76</xdr:col>
      <xdr:colOff>114300</xdr:colOff>
      <xdr:row>98</xdr:row>
      <xdr:rowOff>108601</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a:off x="13703300" y="16807018"/>
          <a:ext cx="889000" cy="103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69954</xdr:rowOff>
    </xdr:from>
    <xdr:to>
      <xdr:col>76</xdr:col>
      <xdr:colOff>165100</xdr:colOff>
      <xdr:row>98</xdr:row>
      <xdr:rowOff>104</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4541500" y="16700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16631</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4325111" y="16475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4918</xdr:rowOff>
    </xdr:from>
    <xdr:to>
      <xdr:col>71</xdr:col>
      <xdr:colOff>177800</xdr:colOff>
      <xdr:row>98</xdr:row>
      <xdr:rowOff>116584</xdr:rowOff>
    </xdr:to>
    <xdr:cxnSp macro="">
      <xdr:nvCxnSpPr>
        <xdr:cNvPr id="698" name="直線コネクタ 697">
          <a:extLst>
            <a:ext uri="{FF2B5EF4-FFF2-40B4-BE49-F238E27FC236}">
              <a16:creationId xmlns:a16="http://schemas.microsoft.com/office/drawing/2014/main" id="{00000000-0008-0000-0600-0000BA020000}"/>
            </a:ext>
          </a:extLst>
        </xdr:cNvPr>
        <xdr:cNvCxnSpPr/>
      </xdr:nvCxnSpPr>
      <xdr:spPr>
        <a:xfrm flipV="1">
          <a:off x="12814300" y="16807018"/>
          <a:ext cx="889000" cy="1116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52488</xdr:rowOff>
    </xdr:from>
    <xdr:to>
      <xdr:col>72</xdr:col>
      <xdr:colOff>38100</xdr:colOff>
      <xdr:row>97</xdr:row>
      <xdr:rowOff>154088</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3652500" y="16683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170615</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3436111" y="16458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120630</xdr:rowOff>
    </xdr:from>
    <xdr:to>
      <xdr:col>67</xdr:col>
      <xdr:colOff>101600</xdr:colOff>
      <xdr:row>98</xdr:row>
      <xdr:rowOff>50780</xdr:rowOff>
    </xdr:to>
    <xdr:sp macro="" textlink="">
      <xdr:nvSpPr>
        <xdr:cNvPr id="701" name="フローチャート: 判断 700">
          <a:extLst>
            <a:ext uri="{FF2B5EF4-FFF2-40B4-BE49-F238E27FC236}">
              <a16:creationId xmlns:a16="http://schemas.microsoft.com/office/drawing/2014/main" id="{00000000-0008-0000-0600-0000BD020000}"/>
            </a:ext>
          </a:extLst>
        </xdr:cNvPr>
        <xdr:cNvSpPr/>
      </xdr:nvSpPr>
      <xdr:spPr>
        <a:xfrm>
          <a:off x="12763500" y="16751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67307</xdr:rowOff>
    </xdr:from>
    <xdr:ext cx="534377"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2547111" y="16526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39943</xdr:rowOff>
    </xdr:from>
    <xdr:to>
      <xdr:col>85</xdr:col>
      <xdr:colOff>177800</xdr:colOff>
      <xdr:row>98</xdr:row>
      <xdr:rowOff>141543</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6268700" y="16842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126320</xdr:rowOff>
    </xdr:from>
    <xdr:ext cx="469744" cy="259045"/>
    <xdr:sp macro="" textlink="">
      <xdr:nvSpPr>
        <xdr:cNvPr id="709" name="積立金該当値テキスト">
          <a:extLst>
            <a:ext uri="{FF2B5EF4-FFF2-40B4-BE49-F238E27FC236}">
              <a16:creationId xmlns:a16="http://schemas.microsoft.com/office/drawing/2014/main" id="{00000000-0008-0000-0600-0000C5020000}"/>
            </a:ext>
          </a:extLst>
        </xdr:cNvPr>
        <xdr:cNvSpPr txBox="1"/>
      </xdr:nvSpPr>
      <xdr:spPr>
        <a:xfrm>
          <a:off x="16370300" y="16756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42165</xdr:rowOff>
    </xdr:from>
    <xdr:to>
      <xdr:col>81</xdr:col>
      <xdr:colOff>101600</xdr:colOff>
      <xdr:row>98</xdr:row>
      <xdr:rowOff>143765</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5430500" y="16844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98</xdr:row>
      <xdr:rowOff>134892</xdr:rowOff>
    </xdr:from>
    <xdr:ext cx="469744"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5246428" y="16936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57801</xdr:rowOff>
    </xdr:from>
    <xdr:to>
      <xdr:col>76</xdr:col>
      <xdr:colOff>165100</xdr:colOff>
      <xdr:row>98</xdr:row>
      <xdr:rowOff>159401</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4541500" y="16859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98</xdr:row>
      <xdr:rowOff>150528</xdr:rowOff>
    </xdr:from>
    <xdr:ext cx="469744"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4357428" y="169526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125568</xdr:rowOff>
    </xdr:from>
    <xdr:to>
      <xdr:col>72</xdr:col>
      <xdr:colOff>38100</xdr:colOff>
      <xdr:row>98</xdr:row>
      <xdr:rowOff>55718</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3652500" y="16756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46845</xdr:rowOff>
    </xdr:from>
    <xdr:ext cx="534377"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3436111" y="16848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65784</xdr:rowOff>
    </xdr:from>
    <xdr:to>
      <xdr:col>67</xdr:col>
      <xdr:colOff>101600</xdr:colOff>
      <xdr:row>98</xdr:row>
      <xdr:rowOff>167384</xdr:rowOff>
    </xdr:to>
    <xdr:sp macro="" textlink="">
      <xdr:nvSpPr>
        <xdr:cNvPr id="716" name="楕円 715">
          <a:extLst>
            <a:ext uri="{FF2B5EF4-FFF2-40B4-BE49-F238E27FC236}">
              <a16:creationId xmlns:a16="http://schemas.microsoft.com/office/drawing/2014/main" id="{00000000-0008-0000-0600-0000CC020000}"/>
            </a:ext>
          </a:extLst>
        </xdr:cNvPr>
        <xdr:cNvSpPr/>
      </xdr:nvSpPr>
      <xdr:spPr>
        <a:xfrm>
          <a:off x="12763500" y="16867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158511</xdr:rowOff>
    </xdr:from>
    <xdr:ext cx="469744"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2579428" y="16960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0" name="投資及び出資金グラフ枠">
          <a:extLst>
            <a:ext uri="{FF2B5EF4-FFF2-40B4-BE49-F238E27FC236}">
              <a16:creationId xmlns:a16="http://schemas.microsoft.com/office/drawing/2014/main" id="{00000000-0008-0000-0600-0000E4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89281</xdr:rowOff>
    </xdr:from>
    <xdr:to>
      <xdr:col>116</xdr:col>
      <xdr:colOff>62864</xdr:colOff>
      <xdr:row>39</xdr:row>
      <xdr:rowOff>44450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flipV="1">
          <a:off x="22159595" y="5404231"/>
          <a:ext cx="1269" cy="13267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42" name="投資及び出資金最小値テキスト">
          <a:extLst>
            <a:ext uri="{FF2B5EF4-FFF2-40B4-BE49-F238E27FC236}">
              <a16:creationId xmlns:a16="http://schemas.microsoft.com/office/drawing/2014/main" id="{00000000-0008-0000-0600-0000E6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35958</xdr:rowOff>
    </xdr:from>
    <xdr:ext cx="534377" cy="259045"/>
    <xdr:sp macro="" textlink="">
      <xdr:nvSpPr>
        <xdr:cNvPr id="744" name="投資及び出資金最大値テキスト">
          <a:extLst>
            <a:ext uri="{FF2B5EF4-FFF2-40B4-BE49-F238E27FC236}">
              <a16:creationId xmlns:a16="http://schemas.microsoft.com/office/drawing/2014/main" id="{00000000-0008-0000-0600-0000E8020000}"/>
            </a:ext>
          </a:extLst>
        </xdr:cNvPr>
        <xdr:cNvSpPr txBox="1"/>
      </xdr:nvSpPr>
      <xdr:spPr>
        <a:xfrm>
          <a:off x="22212300" y="5179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89281</xdr:rowOff>
    </xdr:from>
    <xdr:to>
      <xdr:col>116</xdr:col>
      <xdr:colOff>152400</xdr:colOff>
      <xdr:row>31</xdr:row>
      <xdr:rowOff>89281</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22072600" y="54042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49928</xdr:rowOff>
    </xdr:from>
    <xdr:ext cx="469744" cy="259045"/>
    <xdr:sp macro="" textlink="">
      <xdr:nvSpPr>
        <xdr:cNvPr id="747" name="投資及び出資金平均値テキスト">
          <a:extLst>
            <a:ext uri="{FF2B5EF4-FFF2-40B4-BE49-F238E27FC236}">
              <a16:creationId xmlns:a16="http://schemas.microsoft.com/office/drawing/2014/main" id="{00000000-0008-0000-0600-0000EB020000}"/>
            </a:ext>
          </a:extLst>
        </xdr:cNvPr>
        <xdr:cNvSpPr txBox="1"/>
      </xdr:nvSpPr>
      <xdr:spPr>
        <a:xfrm>
          <a:off x="22212300" y="63935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27051</xdr:rowOff>
    </xdr:from>
    <xdr:to>
      <xdr:col>116</xdr:col>
      <xdr:colOff>114300</xdr:colOff>
      <xdr:row>38</xdr:row>
      <xdr:rowOff>128651</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22110700" y="6542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9" name="直線コネクタ 748">
          <a:extLst>
            <a:ext uri="{FF2B5EF4-FFF2-40B4-BE49-F238E27FC236}">
              <a16:creationId xmlns:a16="http://schemas.microsoft.com/office/drawing/2014/main" id="{00000000-0008-0000-0600-0000ED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6223</xdr:rowOff>
    </xdr:from>
    <xdr:to>
      <xdr:col>112</xdr:col>
      <xdr:colOff>38100</xdr:colOff>
      <xdr:row>38</xdr:row>
      <xdr:rowOff>107823</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21272500" y="6521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124350</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1088428" y="62965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52" name="直線コネクタ 751">
          <a:extLst>
            <a:ext uri="{FF2B5EF4-FFF2-40B4-BE49-F238E27FC236}">
              <a16:creationId xmlns:a16="http://schemas.microsoft.com/office/drawing/2014/main" id="{00000000-0008-0000-0600-0000F0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4699</xdr:rowOff>
    </xdr:from>
    <xdr:to>
      <xdr:col>107</xdr:col>
      <xdr:colOff>101600</xdr:colOff>
      <xdr:row>38</xdr:row>
      <xdr:rowOff>106299</xdr:rowOff>
    </xdr:to>
    <xdr:sp macro="" textlink="">
      <xdr:nvSpPr>
        <xdr:cNvPr id="753" name="フローチャート: 判断 752">
          <a:extLst>
            <a:ext uri="{FF2B5EF4-FFF2-40B4-BE49-F238E27FC236}">
              <a16:creationId xmlns:a16="http://schemas.microsoft.com/office/drawing/2014/main" id="{00000000-0008-0000-0600-0000F1020000}"/>
            </a:ext>
          </a:extLst>
        </xdr:cNvPr>
        <xdr:cNvSpPr/>
      </xdr:nvSpPr>
      <xdr:spPr>
        <a:xfrm>
          <a:off x="20383500" y="6519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122826</xdr:rowOff>
    </xdr:from>
    <xdr:ext cx="469744"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0199428" y="6295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55" name="直線コネクタ 754">
          <a:extLst>
            <a:ext uri="{FF2B5EF4-FFF2-40B4-BE49-F238E27FC236}">
              <a16:creationId xmlns:a16="http://schemas.microsoft.com/office/drawing/2014/main" id="{00000000-0008-0000-0600-0000F3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162560</xdr:rowOff>
    </xdr:from>
    <xdr:to>
      <xdr:col>102</xdr:col>
      <xdr:colOff>165100</xdr:colOff>
      <xdr:row>38</xdr:row>
      <xdr:rowOff>92710</xdr:rowOff>
    </xdr:to>
    <xdr:sp macro="" textlink="">
      <xdr:nvSpPr>
        <xdr:cNvPr id="756" name="フローチャート: 判断 755">
          <a:extLst>
            <a:ext uri="{FF2B5EF4-FFF2-40B4-BE49-F238E27FC236}">
              <a16:creationId xmlns:a16="http://schemas.microsoft.com/office/drawing/2014/main" id="{00000000-0008-0000-0600-0000F4020000}"/>
            </a:ext>
          </a:extLst>
        </xdr:cNvPr>
        <xdr:cNvSpPr/>
      </xdr:nvSpPr>
      <xdr:spPr>
        <a:xfrm>
          <a:off x="194945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109237</xdr:rowOff>
    </xdr:from>
    <xdr:ext cx="469744"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9310428" y="6281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5207</xdr:rowOff>
    </xdr:from>
    <xdr:to>
      <xdr:col>98</xdr:col>
      <xdr:colOff>38100</xdr:colOff>
      <xdr:row>38</xdr:row>
      <xdr:rowOff>106807</xdr:rowOff>
    </xdr:to>
    <xdr:sp macro="" textlink="">
      <xdr:nvSpPr>
        <xdr:cNvPr id="758" name="フローチャート: 判断 757">
          <a:extLst>
            <a:ext uri="{FF2B5EF4-FFF2-40B4-BE49-F238E27FC236}">
              <a16:creationId xmlns:a16="http://schemas.microsoft.com/office/drawing/2014/main" id="{00000000-0008-0000-0600-0000F6020000}"/>
            </a:ext>
          </a:extLst>
        </xdr:cNvPr>
        <xdr:cNvSpPr/>
      </xdr:nvSpPr>
      <xdr:spPr>
        <a:xfrm>
          <a:off x="18605500" y="6520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123334</xdr:rowOff>
    </xdr:from>
    <xdr:ext cx="469744"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8421428" y="62955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66" name="投資及び出資金該当値テキスト">
          <a:extLst>
            <a:ext uri="{FF2B5EF4-FFF2-40B4-BE49-F238E27FC236}">
              <a16:creationId xmlns:a16="http://schemas.microsoft.com/office/drawing/2014/main" id="{00000000-0008-0000-0600-0000FE020000}"/>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71" name="楕円 770">
          <a:extLst>
            <a:ext uri="{FF2B5EF4-FFF2-40B4-BE49-F238E27FC236}">
              <a16:creationId xmlns:a16="http://schemas.microsoft.com/office/drawing/2014/main" id="{00000000-0008-0000-0600-00000303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73" name="楕円 772">
          <a:extLst>
            <a:ext uri="{FF2B5EF4-FFF2-40B4-BE49-F238E27FC236}">
              <a16:creationId xmlns:a16="http://schemas.microsoft.com/office/drawing/2014/main" id="{00000000-0008-0000-0600-000005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5" name="貸付金グラフ枠">
          <a:extLst>
            <a:ext uri="{FF2B5EF4-FFF2-40B4-BE49-F238E27FC236}">
              <a16:creationId xmlns:a16="http://schemas.microsoft.com/office/drawing/2014/main" id="{00000000-0008-0000-0600-00001B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112816</xdr:rowOff>
    </xdr:from>
    <xdr:to>
      <xdr:col>116</xdr:col>
      <xdr:colOff>62864</xdr:colOff>
      <xdr:row>58</xdr:row>
      <xdr:rowOff>139700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flipV="1">
          <a:off x="22159595" y="8856766"/>
          <a:ext cx="1269" cy="12270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143966</xdr:rowOff>
    </xdr:from>
    <xdr:ext cx="249299" cy="259045"/>
    <xdr:sp macro="" textlink="">
      <xdr:nvSpPr>
        <xdr:cNvPr id="797" name="貸付金最小値テキスト">
          <a:extLst>
            <a:ext uri="{FF2B5EF4-FFF2-40B4-BE49-F238E27FC236}">
              <a16:creationId xmlns:a16="http://schemas.microsoft.com/office/drawing/2014/main" id="{00000000-0008-0000-0600-00001D030000}"/>
            </a:ext>
          </a:extLst>
        </xdr:cNvPr>
        <xdr:cNvSpPr txBox="1"/>
      </xdr:nvSpPr>
      <xdr:spPr>
        <a:xfrm>
          <a:off x="22212300" y="1008806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59493</xdr:rowOff>
    </xdr:from>
    <xdr:ext cx="534377" cy="259045"/>
    <xdr:sp macro="" textlink="">
      <xdr:nvSpPr>
        <xdr:cNvPr id="799" name="貸付金最大値テキスト">
          <a:extLst>
            <a:ext uri="{FF2B5EF4-FFF2-40B4-BE49-F238E27FC236}">
              <a16:creationId xmlns:a16="http://schemas.microsoft.com/office/drawing/2014/main" id="{00000000-0008-0000-0600-00001F030000}"/>
            </a:ext>
          </a:extLst>
        </xdr:cNvPr>
        <xdr:cNvSpPr txBox="1"/>
      </xdr:nvSpPr>
      <xdr:spPr>
        <a:xfrm>
          <a:off x="22212300" y="8631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53,676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112816</xdr:rowOff>
    </xdr:from>
    <xdr:to>
      <xdr:col>116</xdr:col>
      <xdr:colOff>152400</xdr:colOff>
      <xdr:row>51</xdr:row>
      <xdr:rowOff>112816</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a:off x="22072600" y="88567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139700</xdr:rowOff>
    </xdr:from>
    <xdr:to>
      <xdr:col>116</xdr:col>
      <xdr:colOff>63500</xdr:colOff>
      <xdr:row>58</xdr:row>
      <xdr:rowOff>139700</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21323300" y="10083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61417</xdr:rowOff>
    </xdr:from>
    <xdr:ext cx="469744" cy="259045"/>
    <xdr:sp macro="" textlink="">
      <xdr:nvSpPr>
        <xdr:cNvPr id="802" name="貸付金平均値テキスト">
          <a:extLst>
            <a:ext uri="{FF2B5EF4-FFF2-40B4-BE49-F238E27FC236}">
              <a16:creationId xmlns:a16="http://schemas.microsoft.com/office/drawing/2014/main" id="{00000000-0008-0000-0600-000022030000}"/>
            </a:ext>
          </a:extLst>
        </xdr:cNvPr>
        <xdr:cNvSpPr txBox="1"/>
      </xdr:nvSpPr>
      <xdr:spPr>
        <a:xfrm>
          <a:off x="22212300" y="98340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38540</xdr:rowOff>
    </xdr:from>
    <xdr:to>
      <xdr:col>116</xdr:col>
      <xdr:colOff>114300</xdr:colOff>
      <xdr:row>58</xdr:row>
      <xdr:rowOff>140140</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22110700" y="998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139700</xdr:rowOff>
    </xdr:from>
    <xdr:to>
      <xdr:col>111</xdr:col>
      <xdr:colOff>177800</xdr:colOff>
      <xdr:row>58</xdr:row>
      <xdr:rowOff>139700</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20434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39819</xdr:rowOff>
    </xdr:from>
    <xdr:to>
      <xdr:col>112</xdr:col>
      <xdr:colOff>38100</xdr:colOff>
      <xdr:row>58</xdr:row>
      <xdr:rowOff>141419</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21272500" y="9983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157946</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1088428" y="97591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139700</xdr:rowOff>
    </xdr:from>
    <xdr:to>
      <xdr:col>107</xdr:col>
      <xdr:colOff>50800</xdr:colOff>
      <xdr:row>58</xdr:row>
      <xdr:rowOff>139700</xdr:rowOff>
    </xdr:to>
    <xdr:cxnSp macro="">
      <xdr:nvCxnSpPr>
        <xdr:cNvPr id="807" name="直線コネクタ 806">
          <a:extLst>
            <a:ext uri="{FF2B5EF4-FFF2-40B4-BE49-F238E27FC236}">
              <a16:creationId xmlns:a16="http://schemas.microsoft.com/office/drawing/2014/main" id="{00000000-0008-0000-0600-000027030000}"/>
            </a:ext>
          </a:extLst>
        </xdr:cNvPr>
        <xdr:cNvCxnSpPr/>
      </xdr:nvCxnSpPr>
      <xdr:spPr>
        <a:xfrm>
          <a:off x="19545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41488</xdr:rowOff>
    </xdr:from>
    <xdr:to>
      <xdr:col>107</xdr:col>
      <xdr:colOff>101600</xdr:colOff>
      <xdr:row>58</xdr:row>
      <xdr:rowOff>143088</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20383500" y="9985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159615</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0199428" y="9760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139700</xdr:rowOff>
    </xdr:from>
    <xdr:to>
      <xdr:col>102</xdr:col>
      <xdr:colOff>114300</xdr:colOff>
      <xdr:row>58</xdr:row>
      <xdr:rowOff>139700</xdr:rowOff>
    </xdr:to>
    <xdr:cxnSp macro="">
      <xdr:nvCxnSpPr>
        <xdr:cNvPr id="810" name="直線コネクタ 809">
          <a:extLst>
            <a:ext uri="{FF2B5EF4-FFF2-40B4-BE49-F238E27FC236}">
              <a16:creationId xmlns:a16="http://schemas.microsoft.com/office/drawing/2014/main" id="{00000000-0008-0000-0600-00002A030000}"/>
            </a:ext>
          </a:extLst>
        </xdr:cNvPr>
        <xdr:cNvCxnSpPr/>
      </xdr:nvCxnSpPr>
      <xdr:spPr>
        <a:xfrm>
          <a:off x="18656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37099</xdr:rowOff>
    </xdr:from>
    <xdr:to>
      <xdr:col>102</xdr:col>
      <xdr:colOff>165100</xdr:colOff>
      <xdr:row>58</xdr:row>
      <xdr:rowOff>138699</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19494500" y="9981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155226</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10428" y="97564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25509</xdr:rowOff>
    </xdr:from>
    <xdr:to>
      <xdr:col>98</xdr:col>
      <xdr:colOff>38100</xdr:colOff>
      <xdr:row>58</xdr:row>
      <xdr:rowOff>127109</xdr:rowOff>
    </xdr:to>
    <xdr:sp macro="" textlink="">
      <xdr:nvSpPr>
        <xdr:cNvPr id="813" name="フローチャート: 判断 812">
          <a:extLst>
            <a:ext uri="{FF2B5EF4-FFF2-40B4-BE49-F238E27FC236}">
              <a16:creationId xmlns:a16="http://schemas.microsoft.com/office/drawing/2014/main" id="{00000000-0008-0000-0600-00002D030000}"/>
            </a:ext>
          </a:extLst>
        </xdr:cNvPr>
        <xdr:cNvSpPr/>
      </xdr:nvSpPr>
      <xdr:spPr>
        <a:xfrm>
          <a:off x="18605500" y="9969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143636</xdr:rowOff>
    </xdr:from>
    <xdr:ext cx="469744"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8421428" y="9744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88900</xdr:rowOff>
    </xdr:from>
    <xdr:to>
      <xdr:col>116</xdr:col>
      <xdr:colOff>114300</xdr:colOff>
      <xdr:row>59</xdr:row>
      <xdr:rowOff>19050</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221107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16966</xdr:rowOff>
    </xdr:from>
    <xdr:ext cx="249299" cy="259045"/>
    <xdr:sp macro="" textlink="">
      <xdr:nvSpPr>
        <xdr:cNvPr id="821" name="貸付金該当値テキスト">
          <a:extLst>
            <a:ext uri="{FF2B5EF4-FFF2-40B4-BE49-F238E27FC236}">
              <a16:creationId xmlns:a16="http://schemas.microsoft.com/office/drawing/2014/main" id="{00000000-0008-0000-0600-000035030000}"/>
            </a:ext>
          </a:extLst>
        </xdr:cNvPr>
        <xdr:cNvSpPr txBox="1"/>
      </xdr:nvSpPr>
      <xdr:spPr>
        <a:xfrm>
          <a:off x="22212300" y="996106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88900</xdr:rowOff>
    </xdr:from>
    <xdr:to>
      <xdr:col>112</xdr:col>
      <xdr:colOff>38100</xdr:colOff>
      <xdr:row>59</xdr:row>
      <xdr:rowOff>19050</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21272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10177</xdr:rowOff>
    </xdr:from>
    <xdr:ext cx="249299"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21198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88900</xdr:rowOff>
    </xdr:from>
    <xdr:to>
      <xdr:col>107</xdr:col>
      <xdr:colOff>101600</xdr:colOff>
      <xdr:row>59</xdr:row>
      <xdr:rowOff>19050</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20383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10177</xdr:rowOff>
    </xdr:from>
    <xdr:ext cx="249299"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20309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88900</xdr:rowOff>
    </xdr:from>
    <xdr:to>
      <xdr:col>102</xdr:col>
      <xdr:colOff>165100</xdr:colOff>
      <xdr:row>59</xdr:row>
      <xdr:rowOff>19050</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19494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10177</xdr:rowOff>
    </xdr:from>
    <xdr:ext cx="249299"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9420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88900</xdr:rowOff>
    </xdr:from>
    <xdr:to>
      <xdr:col>98</xdr:col>
      <xdr:colOff>38100</xdr:colOff>
      <xdr:row>59</xdr:row>
      <xdr:rowOff>19050</xdr:rowOff>
    </xdr:to>
    <xdr:sp macro="" textlink="">
      <xdr:nvSpPr>
        <xdr:cNvPr id="828" name="楕円 827">
          <a:extLst>
            <a:ext uri="{FF2B5EF4-FFF2-40B4-BE49-F238E27FC236}">
              <a16:creationId xmlns:a16="http://schemas.microsoft.com/office/drawing/2014/main" id="{00000000-0008-0000-0600-00003C030000}"/>
            </a:ext>
          </a:extLst>
        </xdr:cNvPr>
        <xdr:cNvSpPr/>
      </xdr:nvSpPr>
      <xdr:spPr>
        <a:xfrm>
          <a:off x="18605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10177</xdr:rowOff>
    </xdr:from>
    <xdr:ext cx="249299"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8531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3" name="繰出金グラフ枠">
          <a:extLst>
            <a:ext uri="{FF2B5EF4-FFF2-40B4-BE49-F238E27FC236}">
              <a16:creationId xmlns:a16="http://schemas.microsoft.com/office/drawing/2014/main" id="{00000000-0008-0000-0600-000055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120307</xdr:rowOff>
    </xdr:from>
    <xdr:to>
      <xdr:col>116</xdr:col>
      <xdr:colOff>62864</xdr:colOff>
      <xdr:row>79</xdr:row>
      <xdr:rowOff>84035</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flipV="1">
          <a:off x="22159595" y="12121807"/>
          <a:ext cx="1269" cy="15067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87862</xdr:rowOff>
    </xdr:from>
    <xdr:ext cx="534377" cy="259045"/>
    <xdr:sp macro="" textlink="">
      <xdr:nvSpPr>
        <xdr:cNvPr id="855" name="繰出金最小値テキスト">
          <a:extLst>
            <a:ext uri="{FF2B5EF4-FFF2-40B4-BE49-F238E27FC236}">
              <a16:creationId xmlns:a16="http://schemas.microsoft.com/office/drawing/2014/main" id="{00000000-0008-0000-0600-000057030000}"/>
            </a:ext>
          </a:extLst>
        </xdr:cNvPr>
        <xdr:cNvSpPr txBox="1"/>
      </xdr:nvSpPr>
      <xdr:spPr>
        <a:xfrm>
          <a:off x="22212300" y="13632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84035</xdr:rowOff>
    </xdr:from>
    <xdr:to>
      <xdr:col>116</xdr:col>
      <xdr:colOff>152400</xdr:colOff>
      <xdr:row>79</xdr:row>
      <xdr:rowOff>84035</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a:off x="22072600" y="13628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66984</xdr:rowOff>
    </xdr:from>
    <xdr:ext cx="534377" cy="259045"/>
    <xdr:sp macro="" textlink="">
      <xdr:nvSpPr>
        <xdr:cNvPr id="857" name="繰出金最大値テキスト">
          <a:extLst>
            <a:ext uri="{FF2B5EF4-FFF2-40B4-BE49-F238E27FC236}">
              <a16:creationId xmlns:a16="http://schemas.microsoft.com/office/drawing/2014/main" id="{00000000-0008-0000-0600-000059030000}"/>
            </a:ext>
          </a:extLst>
        </xdr:cNvPr>
        <xdr:cNvSpPr txBox="1"/>
      </xdr:nvSpPr>
      <xdr:spPr>
        <a:xfrm>
          <a:off x="22212300" y="11897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58,509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120307</xdr:rowOff>
    </xdr:from>
    <xdr:to>
      <xdr:col>116</xdr:col>
      <xdr:colOff>152400</xdr:colOff>
      <xdr:row>70</xdr:row>
      <xdr:rowOff>120307</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a:off x="22072600" y="12121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73</xdr:row>
      <xdr:rowOff>130442</xdr:rowOff>
    </xdr:from>
    <xdr:to>
      <xdr:col>116</xdr:col>
      <xdr:colOff>63500</xdr:colOff>
      <xdr:row>73</xdr:row>
      <xdr:rowOff>152197</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flipV="1">
          <a:off x="21323300" y="12646292"/>
          <a:ext cx="838200" cy="21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91673</xdr:rowOff>
    </xdr:from>
    <xdr:ext cx="534377" cy="259045"/>
    <xdr:sp macro="" textlink="">
      <xdr:nvSpPr>
        <xdr:cNvPr id="860" name="繰出金平均値テキスト">
          <a:extLst>
            <a:ext uri="{FF2B5EF4-FFF2-40B4-BE49-F238E27FC236}">
              <a16:creationId xmlns:a16="http://schemas.microsoft.com/office/drawing/2014/main" id="{00000000-0008-0000-0600-00005C030000}"/>
            </a:ext>
          </a:extLst>
        </xdr:cNvPr>
        <xdr:cNvSpPr txBox="1"/>
      </xdr:nvSpPr>
      <xdr:spPr>
        <a:xfrm>
          <a:off x="22212300" y="127789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113246</xdr:rowOff>
    </xdr:from>
    <xdr:to>
      <xdr:col>116</xdr:col>
      <xdr:colOff>114300</xdr:colOff>
      <xdr:row>75</xdr:row>
      <xdr:rowOff>43396</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22110700" y="12800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73</xdr:row>
      <xdr:rowOff>152197</xdr:rowOff>
    </xdr:from>
    <xdr:to>
      <xdr:col>111</xdr:col>
      <xdr:colOff>177800</xdr:colOff>
      <xdr:row>74</xdr:row>
      <xdr:rowOff>11188</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flipV="1">
          <a:off x="20434300" y="12668047"/>
          <a:ext cx="889000" cy="30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138468</xdr:rowOff>
    </xdr:from>
    <xdr:to>
      <xdr:col>112</xdr:col>
      <xdr:colOff>38100</xdr:colOff>
      <xdr:row>75</xdr:row>
      <xdr:rowOff>68618</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21272500" y="12825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59745</xdr:rowOff>
    </xdr:from>
    <xdr:ext cx="534377"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21056111" y="129184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11188</xdr:rowOff>
    </xdr:from>
    <xdr:to>
      <xdr:col>107</xdr:col>
      <xdr:colOff>50800</xdr:colOff>
      <xdr:row>74</xdr:row>
      <xdr:rowOff>41364</xdr:rowOff>
    </xdr:to>
    <xdr:cxnSp macro="">
      <xdr:nvCxnSpPr>
        <xdr:cNvPr id="865" name="直線コネクタ 864">
          <a:extLst>
            <a:ext uri="{FF2B5EF4-FFF2-40B4-BE49-F238E27FC236}">
              <a16:creationId xmlns:a16="http://schemas.microsoft.com/office/drawing/2014/main" id="{00000000-0008-0000-0600-000061030000}"/>
            </a:ext>
          </a:extLst>
        </xdr:cNvPr>
        <xdr:cNvCxnSpPr/>
      </xdr:nvCxnSpPr>
      <xdr:spPr>
        <a:xfrm flipV="1">
          <a:off x="19545300" y="12698488"/>
          <a:ext cx="889000" cy="30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46533</xdr:rowOff>
    </xdr:from>
    <xdr:to>
      <xdr:col>107</xdr:col>
      <xdr:colOff>101600</xdr:colOff>
      <xdr:row>75</xdr:row>
      <xdr:rowOff>148134</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20383500" y="1290528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139259</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0167111" y="12998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41364</xdr:rowOff>
    </xdr:from>
    <xdr:to>
      <xdr:col>102</xdr:col>
      <xdr:colOff>114300</xdr:colOff>
      <xdr:row>74</xdr:row>
      <xdr:rowOff>49022</xdr:rowOff>
    </xdr:to>
    <xdr:cxnSp macro="">
      <xdr:nvCxnSpPr>
        <xdr:cNvPr id="868" name="直線コネクタ 867">
          <a:extLst>
            <a:ext uri="{FF2B5EF4-FFF2-40B4-BE49-F238E27FC236}">
              <a16:creationId xmlns:a16="http://schemas.microsoft.com/office/drawing/2014/main" id="{00000000-0008-0000-0600-000064030000}"/>
            </a:ext>
          </a:extLst>
        </xdr:cNvPr>
        <xdr:cNvCxnSpPr/>
      </xdr:nvCxnSpPr>
      <xdr:spPr>
        <a:xfrm flipV="1">
          <a:off x="18656300" y="12728664"/>
          <a:ext cx="889000" cy="7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80099</xdr:rowOff>
    </xdr:from>
    <xdr:to>
      <xdr:col>102</xdr:col>
      <xdr:colOff>165100</xdr:colOff>
      <xdr:row>76</xdr:row>
      <xdr:rowOff>10249</xdr:rowOff>
    </xdr:to>
    <xdr:sp macro="" textlink="">
      <xdr:nvSpPr>
        <xdr:cNvPr id="869" name="フローチャート: 判断 868">
          <a:extLst>
            <a:ext uri="{FF2B5EF4-FFF2-40B4-BE49-F238E27FC236}">
              <a16:creationId xmlns:a16="http://schemas.microsoft.com/office/drawing/2014/main" id="{00000000-0008-0000-0600-000065030000}"/>
            </a:ext>
          </a:extLst>
        </xdr:cNvPr>
        <xdr:cNvSpPr/>
      </xdr:nvSpPr>
      <xdr:spPr>
        <a:xfrm>
          <a:off x="19494500" y="12938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1376</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278111" y="13031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114656</xdr:rowOff>
    </xdr:from>
    <xdr:to>
      <xdr:col>98</xdr:col>
      <xdr:colOff>38100</xdr:colOff>
      <xdr:row>76</xdr:row>
      <xdr:rowOff>44807</xdr:rowOff>
    </xdr:to>
    <xdr:sp macro="" textlink="">
      <xdr:nvSpPr>
        <xdr:cNvPr id="871" name="フローチャート: 判断 870">
          <a:extLst>
            <a:ext uri="{FF2B5EF4-FFF2-40B4-BE49-F238E27FC236}">
              <a16:creationId xmlns:a16="http://schemas.microsoft.com/office/drawing/2014/main" id="{00000000-0008-0000-0600-000067030000}"/>
            </a:ext>
          </a:extLst>
        </xdr:cNvPr>
        <xdr:cNvSpPr/>
      </xdr:nvSpPr>
      <xdr:spPr>
        <a:xfrm>
          <a:off x="18605500" y="1297340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35932</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8389111" y="130661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79642</xdr:rowOff>
    </xdr:from>
    <xdr:to>
      <xdr:col>116</xdr:col>
      <xdr:colOff>114300</xdr:colOff>
      <xdr:row>74</xdr:row>
      <xdr:rowOff>9792</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2110700" y="12595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72</xdr:row>
      <xdr:rowOff>102519</xdr:rowOff>
    </xdr:from>
    <xdr:ext cx="534377" cy="259045"/>
    <xdr:sp macro="" textlink="">
      <xdr:nvSpPr>
        <xdr:cNvPr id="879" name="繰出金該当値テキスト">
          <a:extLst>
            <a:ext uri="{FF2B5EF4-FFF2-40B4-BE49-F238E27FC236}">
              <a16:creationId xmlns:a16="http://schemas.microsoft.com/office/drawing/2014/main" id="{00000000-0008-0000-0600-00006F030000}"/>
            </a:ext>
          </a:extLst>
        </xdr:cNvPr>
        <xdr:cNvSpPr txBox="1"/>
      </xdr:nvSpPr>
      <xdr:spPr>
        <a:xfrm>
          <a:off x="22212300" y="12446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73</xdr:row>
      <xdr:rowOff>101397</xdr:rowOff>
    </xdr:from>
    <xdr:to>
      <xdr:col>112</xdr:col>
      <xdr:colOff>38100</xdr:colOff>
      <xdr:row>74</xdr:row>
      <xdr:rowOff>31547</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21272500" y="12617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48074</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21056111" y="12392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73</xdr:row>
      <xdr:rowOff>131838</xdr:rowOff>
    </xdr:from>
    <xdr:to>
      <xdr:col>107</xdr:col>
      <xdr:colOff>101600</xdr:colOff>
      <xdr:row>74</xdr:row>
      <xdr:rowOff>61988</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20383500" y="12647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78515</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20167111" y="124229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73</xdr:row>
      <xdr:rowOff>162014</xdr:rowOff>
    </xdr:from>
    <xdr:to>
      <xdr:col>102</xdr:col>
      <xdr:colOff>165100</xdr:colOff>
      <xdr:row>74</xdr:row>
      <xdr:rowOff>92164</xdr:rowOff>
    </xdr:to>
    <xdr:sp macro="" textlink="">
      <xdr:nvSpPr>
        <xdr:cNvPr id="884" name="楕円 883">
          <a:extLst>
            <a:ext uri="{FF2B5EF4-FFF2-40B4-BE49-F238E27FC236}">
              <a16:creationId xmlns:a16="http://schemas.microsoft.com/office/drawing/2014/main" id="{00000000-0008-0000-0600-000074030000}"/>
            </a:ext>
          </a:extLst>
        </xdr:cNvPr>
        <xdr:cNvSpPr/>
      </xdr:nvSpPr>
      <xdr:spPr>
        <a:xfrm>
          <a:off x="19494500" y="12677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108691</xdr:rowOff>
    </xdr:from>
    <xdr:ext cx="534377"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9278111" y="12453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169672</xdr:rowOff>
    </xdr:from>
    <xdr:to>
      <xdr:col>98</xdr:col>
      <xdr:colOff>38100</xdr:colOff>
      <xdr:row>74</xdr:row>
      <xdr:rowOff>99822</xdr:rowOff>
    </xdr:to>
    <xdr:sp macro="" textlink="">
      <xdr:nvSpPr>
        <xdr:cNvPr id="886" name="楕円 885">
          <a:extLst>
            <a:ext uri="{FF2B5EF4-FFF2-40B4-BE49-F238E27FC236}">
              <a16:creationId xmlns:a16="http://schemas.microsoft.com/office/drawing/2014/main" id="{00000000-0008-0000-0600-000076030000}"/>
            </a:ext>
          </a:extLst>
        </xdr:cNvPr>
        <xdr:cNvSpPr/>
      </xdr:nvSpPr>
      <xdr:spPr>
        <a:xfrm>
          <a:off x="18605500" y="12685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116349</xdr:rowOff>
    </xdr:from>
    <xdr:ext cx="534377" cy="259045"/>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18389111" y="12460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2" name="前年度繰上充用金グラフ枠">
          <a:extLst>
            <a:ext uri="{FF2B5EF4-FFF2-40B4-BE49-F238E27FC236}">
              <a16:creationId xmlns:a16="http://schemas.microsoft.com/office/drawing/2014/main" id="{00000000-0008-0000-0600-000086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4" name="前年度繰上充用金最小値テキスト">
          <a:extLst>
            <a:ext uri="{FF2B5EF4-FFF2-40B4-BE49-F238E27FC236}">
              <a16:creationId xmlns:a16="http://schemas.microsoft.com/office/drawing/2014/main" id="{00000000-0008-0000-0600-000088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6" name="前年度繰上充用金最大値テキスト">
          <a:extLst>
            <a:ext uri="{FF2B5EF4-FFF2-40B4-BE49-F238E27FC236}">
              <a16:creationId xmlns:a16="http://schemas.microsoft.com/office/drawing/2014/main" id="{00000000-0008-0000-0600-00008A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9" name="前年度繰上充用金平均値テキスト">
          <a:extLst>
            <a:ext uri="{FF2B5EF4-FFF2-40B4-BE49-F238E27FC236}">
              <a16:creationId xmlns:a16="http://schemas.microsoft.com/office/drawing/2014/main" id="{00000000-0008-0000-0600-00008D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1" name="直線コネクタ 910">
          <a:extLst>
            <a:ext uri="{FF2B5EF4-FFF2-40B4-BE49-F238E27FC236}">
              <a16:creationId xmlns:a16="http://schemas.microsoft.com/office/drawing/2014/main" id="{00000000-0008-0000-0600-00008F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4" name="直線コネクタ 913">
          <a:extLst>
            <a:ext uri="{FF2B5EF4-FFF2-40B4-BE49-F238E27FC236}">
              <a16:creationId xmlns:a16="http://schemas.microsoft.com/office/drawing/2014/main" id="{00000000-0008-0000-0600-000092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7" name="直線コネクタ 916">
          <a:extLst>
            <a:ext uri="{FF2B5EF4-FFF2-40B4-BE49-F238E27FC236}">
              <a16:creationId xmlns:a16="http://schemas.microsoft.com/office/drawing/2014/main" id="{00000000-0008-0000-0600-000095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8" name="フローチャート: 判断 917">
          <a:extLst>
            <a:ext uri="{FF2B5EF4-FFF2-40B4-BE49-F238E27FC236}">
              <a16:creationId xmlns:a16="http://schemas.microsoft.com/office/drawing/2014/main" id="{00000000-0008-0000-0600-000096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0" name="フローチャート: 判断 919">
          <a:extLst>
            <a:ext uri="{FF2B5EF4-FFF2-40B4-BE49-F238E27FC236}">
              <a16:creationId xmlns:a16="http://schemas.microsoft.com/office/drawing/2014/main" id="{00000000-0008-0000-0600-000098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8" name="前年度繰上充用金該当値テキスト">
          <a:extLst>
            <a:ext uri="{FF2B5EF4-FFF2-40B4-BE49-F238E27FC236}">
              <a16:creationId xmlns:a16="http://schemas.microsoft.com/office/drawing/2014/main" id="{00000000-0008-0000-0600-0000A0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5" name="楕円 934">
          <a:extLst>
            <a:ext uri="{FF2B5EF4-FFF2-40B4-BE49-F238E27FC236}">
              <a16:creationId xmlns:a16="http://schemas.microsoft.com/office/drawing/2014/main" id="{00000000-0008-0000-0600-0000A7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7" name="正方形/長方形 936">
          <a:extLst>
            <a:ext uri="{FF2B5EF4-FFF2-40B4-BE49-F238E27FC236}">
              <a16:creationId xmlns:a16="http://schemas.microsoft.com/office/drawing/2014/main" id="{00000000-0008-0000-0600-0000A9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8" name="正方形/長方形 937">
          <a:extLst>
            <a:ext uri="{FF2B5EF4-FFF2-40B4-BE49-F238E27FC236}">
              <a16:creationId xmlns:a16="http://schemas.microsoft.com/office/drawing/2014/main" id="{00000000-0008-0000-0600-0000AA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9" name="テキスト ボックス 938">
          <a:extLst>
            <a:ext uri="{FF2B5EF4-FFF2-40B4-BE49-F238E27FC236}">
              <a16:creationId xmlns:a16="http://schemas.microsoft.com/office/drawing/2014/main" id="{00000000-0008-0000-0600-0000AB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年度の歳出決算総額は住民一人当たり</a:t>
          </a:r>
          <a:r>
            <a:rPr kumimoji="1" lang="en-US" altLang="ja-JP" sz="1100">
              <a:solidFill>
                <a:schemeClr val="dk1"/>
              </a:solidFill>
              <a:effectLst/>
              <a:latin typeface="+mn-lt"/>
              <a:ea typeface="+mn-ea"/>
              <a:cs typeface="+mn-cs"/>
            </a:rPr>
            <a:t>487,791</a:t>
          </a:r>
          <a:r>
            <a:rPr kumimoji="1" lang="ja-JP" altLang="ja-JP" sz="1100">
              <a:solidFill>
                <a:schemeClr val="dk1"/>
              </a:solidFill>
              <a:effectLst/>
              <a:latin typeface="+mn-lt"/>
              <a:ea typeface="+mn-ea"/>
              <a:cs typeface="+mn-cs"/>
            </a:rPr>
            <a:t>円となっている。主な構成項目である人件費については住民一人当たり</a:t>
          </a:r>
          <a:r>
            <a:rPr kumimoji="1" lang="en-US" altLang="ja-JP" sz="1100">
              <a:solidFill>
                <a:schemeClr val="dk1"/>
              </a:solidFill>
              <a:effectLst/>
              <a:latin typeface="+mn-lt"/>
              <a:ea typeface="+mn-ea"/>
              <a:cs typeface="+mn-cs"/>
            </a:rPr>
            <a:t>60,961</a:t>
          </a:r>
          <a:r>
            <a:rPr kumimoji="1" lang="ja-JP" altLang="ja-JP" sz="1100">
              <a:solidFill>
                <a:schemeClr val="dk1"/>
              </a:solidFill>
              <a:effectLst/>
              <a:latin typeface="+mn-lt"/>
              <a:ea typeface="+mn-ea"/>
              <a:cs typeface="+mn-cs"/>
            </a:rPr>
            <a:t>円となっており、前年度より微増となったものの、同水準で推移している。</a:t>
          </a:r>
          <a:endParaRPr lang="ja-JP" altLang="ja-JP" sz="1400">
            <a:effectLst/>
          </a:endParaRPr>
        </a:p>
        <a:p>
          <a:r>
            <a:rPr kumimoji="1" lang="ja-JP" altLang="ja-JP" sz="1100">
              <a:solidFill>
                <a:schemeClr val="dk1"/>
              </a:solidFill>
              <a:effectLst/>
              <a:latin typeface="+mn-lt"/>
              <a:ea typeface="+mn-ea"/>
              <a:cs typeface="+mn-cs"/>
            </a:rPr>
            <a:t>　また、扶助費については住民一人当たり</a:t>
          </a:r>
          <a:r>
            <a:rPr kumimoji="1" lang="en-US" altLang="ja-JP" sz="1100">
              <a:solidFill>
                <a:schemeClr val="dk1"/>
              </a:solidFill>
              <a:effectLst/>
              <a:latin typeface="+mn-lt"/>
              <a:ea typeface="+mn-ea"/>
              <a:cs typeface="+mn-cs"/>
            </a:rPr>
            <a:t>170,068</a:t>
          </a:r>
          <a:r>
            <a:rPr kumimoji="1" lang="ja-JP" altLang="ja-JP" sz="1100">
              <a:solidFill>
                <a:schemeClr val="dk1"/>
              </a:solidFill>
              <a:effectLst/>
              <a:latin typeface="+mn-lt"/>
              <a:ea typeface="+mn-ea"/>
              <a:cs typeface="+mn-cs"/>
            </a:rPr>
            <a:t>円となっており、類似団体平均値を大きく上回っている。これは、障害者自立支援給付事業、障害児通所支援事業、私立保育所等給付事業等が大きな要因となっている。</a:t>
          </a:r>
          <a:endParaRPr lang="ja-JP" altLang="ja-JP" sz="1400">
            <a:effectLst/>
          </a:endParaRPr>
        </a:p>
        <a:p>
          <a:r>
            <a:rPr kumimoji="1" lang="ja-JP" altLang="ja-JP" sz="1100">
              <a:solidFill>
                <a:schemeClr val="dk1"/>
              </a:solidFill>
              <a:effectLst/>
              <a:latin typeface="+mn-lt"/>
              <a:ea typeface="+mn-ea"/>
              <a:cs typeface="+mn-cs"/>
            </a:rPr>
            <a:t>　普通建設事業費（新規整備）については住民一人当たり</a:t>
          </a:r>
          <a:r>
            <a:rPr kumimoji="1" lang="en-US" altLang="ja-JP" sz="1100">
              <a:solidFill>
                <a:schemeClr val="dk1"/>
              </a:solidFill>
              <a:effectLst/>
              <a:latin typeface="+mn-lt"/>
              <a:ea typeface="+mn-ea"/>
              <a:cs typeface="+mn-cs"/>
            </a:rPr>
            <a:t>11,702</a:t>
          </a:r>
          <a:r>
            <a:rPr kumimoji="1" lang="ja-JP" altLang="ja-JP" sz="1100">
              <a:solidFill>
                <a:schemeClr val="dk1"/>
              </a:solidFill>
              <a:effectLst/>
              <a:latin typeface="+mn-lt"/>
              <a:ea typeface="+mn-ea"/>
              <a:cs typeface="+mn-cs"/>
            </a:rPr>
            <a:t>円となっており、</a:t>
          </a:r>
          <a:r>
            <a:rPr kumimoji="1" lang="ja-JP" altLang="en-US" sz="1100">
              <a:solidFill>
                <a:schemeClr val="dk1"/>
              </a:solidFill>
              <a:effectLst/>
              <a:latin typeface="+mn-lt"/>
              <a:ea typeface="+mn-ea"/>
              <a:cs typeface="+mn-cs"/>
            </a:rPr>
            <a:t>複合新庁舎建設事業や</a:t>
          </a:r>
          <a:r>
            <a:rPr kumimoji="1" lang="ja-JP" altLang="ja-JP" sz="1100">
              <a:solidFill>
                <a:schemeClr val="dk1"/>
              </a:solidFill>
              <a:effectLst/>
              <a:latin typeface="+mn-lt"/>
              <a:ea typeface="+mn-ea"/>
              <a:cs typeface="+mn-cs"/>
            </a:rPr>
            <a:t>子育て支援拠点施設整備事業</a:t>
          </a:r>
          <a:r>
            <a:rPr kumimoji="1" lang="ja-JP" altLang="en-US" sz="1100">
              <a:solidFill>
                <a:schemeClr val="dk1"/>
              </a:solidFill>
              <a:effectLst/>
              <a:latin typeface="+mn-lt"/>
              <a:ea typeface="+mn-ea"/>
              <a:cs typeface="+mn-cs"/>
            </a:rPr>
            <a:t>が令和５年度でピークを越えたことにより、前年度比で大きく減少した</a:t>
          </a:r>
          <a:r>
            <a:rPr kumimoji="1" lang="ja-JP" altLang="ja-JP" sz="1100">
              <a:solidFill>
                <a:schemeClr val="dk1"/>
              </a:solidFill>
              <a:effectLst/>
              <a:latin typeface="+mn-lt"/>
              <a:ea typeface="+mn-ea"/>
              <a:cs typeface="+mn-cs"/>
            </a:rPr>
            <a:t>。</a:t>
          </a:r>
          <a:endParaRPr lang="ja-JP" altLang="ja-JP" sz="14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鹿児島県姶良市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78,123
77,450
231.25
39,386,680
38,107,724
1,133,208
19,179,245
32,363,761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8.7
52.6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00000000-0008-0000-07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103124</xdr:rowOff>
    </xdr:from>
    <xdr:to>
      <xdr:col>24</xdr:col>
      <xdr:colOff>62865</xdr:colOff>
      <xdr:row>38</xdr:row>
      <xdr:rowOff>10313</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flipV="1">
          <a:off x="4633595" y="5246624"/>
          <a:ext cx="1270" cy="12787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14140</xdr:rowOff>
    </xdr:from>
    <xdr:ext cx="469744" cy="259045"/>
    <xdr:sp macro="" textlink="">
      <xdr:nvSpPr>
        <xdr:cNvPr id="55" name="議会費最小値テキスト">
          <a:extLst>
            <a:ext uri="{FF2B5EF4-FFF2-40B4-BE49-F238E27FC236}">
              <a16:creationId xmlns:a16="http://schemas.microsoft.com/office/drawing/2014/main" id="{00000000-0008-0000-0700-000037000000}"/>
            </a:ext>
          </a:extLst>
        </xdr:cNvPr>
        <xdr:cNvSpPr txBox="1"/>
      </xdr:nvSpPr>
      <xdr:spPr>
        <a:xfrm>
          <a:off x="4686300" y="6529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10313</xdr:rowOff>
    </xdr:from>
    <xdr:to>
      <xdr:col>24</xdr:col>
      <xdr:colOff>152400</xdr:colOff>
      <xdr:row>38</xdr:row>
      <xdr:rowOff>10313</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6525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49801</xdr:rowOff>
    </xdr:from>
    <xdr:ext cx="469744" cy="259045"/>
    <xdr:sp macro="" textlink="">
      <xdr:nvSpPr>
        <xdr:cNvPr id="57" name="議会費最大値テキスト">
          <a:extLst>
            <a:ext uri="{FF2B5EF4-FFF2-40B4-BE49-F238E27FC236}">
              <a16:creationId xmlns:a16="http://schemas.microsoft.com/office/drawing/2014/main" id="{00000000-0008-0000-0700-000039000000}"/>
            </a:ext>
          </a:extLst>
        </xdr:cNvPr>
        <xdr:cNvSpPr txBox="1"/>
      </xdr:nvSpPr>
      <xdr:spPr>
        <a:xfrm>
          <a:off x="4686300" y="5021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5,080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103124</xdr:rowOff>
    </xdr:from>
    <xdr:to>
      <xdr:col>24</xdr:col>
      <xdr:colOff>152400</xdr:colOff>
      <xdr:row>30</xdr:row>
      <xdr:rowOff>103124</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52466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163475</xdr:rowOff>
    </xdr:from>
    <xdr:to>
      <xdr:col>24</xdr:col>
      <xdr:colOff>63500</xdr:colOff>
      <xdr:row>36</xdr:row>
      <xdr:rowOff>171247</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flipV="1">
          <a:off x="3797300" y="6335675"/>
          <a:ext cx="838200" cy="7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13936</xdr:rowOff>
    </xdr:from>
    <xdr:ext cx="469744" cy="259045"/>
    <xdr:sp macro="" textlink="">
      <xdr:nvSpPr>
        <xdr:cNvPr id="60" name="議会費平均値テキスト">
          <a:extLst>
            <a:ext uri="{FF2B5EF4-FFF2-40B4-BE49-F238E27FC236}">
              <a16:creationId xmlns:a16="http://schemas.microsoft.com/office/drawing/2014/main" id="{00000000-0008-0000-0700-00003C000000}"/>
            </a:ext>
          </a:extLst>
        </xdr:cNvPr>
        <xdr:cNvSpPr txBox="1"/>
      </xdr:nvSpPr>
      <xdr:spPr>
        <a:xfrm>
          <a:off x="4686300" y="58432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162509</xdr:rowOff>
    </xdr:from>
    <xdr:to>
      <xdr:col>24</xdr:col>
      <xdr:colOff>114300</xdr:colOff>
      <xdr:row>35</xdr:row>
      <xdr:rowOff>92659</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4584700" y="5991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171247</xdr:rowOff>
    </xdr:from>
    <xdr:to>
      <xdr:col>19</xdr:col>
      <xdr:colOff>177800</xdr:colOff>
      <xdr:row>37</xdr:row>
      <xdr:rowOff>74320</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flipV="1">
          <a:off x="2908300" y="6343447"/>
          <a:ext cx="889000" cy="745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3861</xdr:rowOff>
    </xdr:from>
    <xdr:to>
      <xdr:col>20</xdr:col>
      <xdr:colOff>38100</xdr:colOff>
      <xdr:row>35</xdr:row>
      <xdr:rowOff>105461</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3746500" y="6004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121988</xdr:rowOff>
    </xdr:from>
    <xdr:ext cx="469744" cy="259045"/>
    <xdr:sp macro="" textlink="">
      <xdr:nvSpPr>
        <xdr:cNvPr id="64" name="テキスト ボックス 63">
          <a:extLst>
            <a:ext uri="{FF2B5EF4-FFF2-40B4-BE49-F238E27FC236}">
              <a16:creationId xmlns:a16="http://schemas.microsoft.com/office/drawing/2014/main" id="{00000000-0008-0000-0700-000040000000}"/>
            </a:ext>
          </a:extLst>
        </xdr:cNvPr>
        <xdr:cNvSpPr txBox="1"/>
      </xdr:nvSpPr>
      <xdr:spPr>
        <a:xfrm>
          <a:off x="3562428" y="5779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67463</xdr:rowOff>
    </xdr:from>
    <xdr:to>
      <xdr:col>15</xdr:col>
      <xdr:colOff>50800</xdr:colOff>
      <xdr:row>37</xdr:row>
      <xdr:rowOff>74320</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a:off x="2019300" y="6411113"/>
          <a:ext cx="889000" cy="6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29007</xdr:rowOff>
    </xdr:from>
    <xdr:to>
      <xdr:col>15</xdr:col>
      <xdr:colOff>101600</xdr:colOff>
      <xdr:row>35</xdr:row>
      <xdr:rowOff>130607</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2857500" y="6029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147134</xdr:rowOff>
    </xdr:from>
    <xdr:ext cx="469744" cy="259045"/>
    <xdr:sp macro="" textlink="">
      <xdr:nvSpPr>
        <xdr:cNvPr id="67" name="テキスト ボックス 66">
          <a:extLst>
            <a:ext uri="{FF2B5EF4-FFF2-40B4-BE49-F238E27FC236}">
              <a16:creationId xmlns:a16="http://schemas.microsoft.com/office/drawing/2014/main" id="{00000000-0008-0000-0700-000043000000}"/>
            </a:ext>
          </a:extLst>
        </xdr:cNvPr>
        <xdr:cNvSpPr txBox="1"/>
      </xdr:nvSpPr>
      <xdr:spPr>
        <a:xfrm>
          <a:off x="2673428" y="5804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143815</xdr:rowOff>
    </xdr:from>
    <xdr:to>
      <xdr:col>10</xdr:col>
      <xdr:colOff>114300</xdr:colOff>
      <xdr:row>37</xdr:row>
      <xdr:rowOff>67463</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a:off x="1130300" y="6316015"/>
          <a:ext cx="889000" cy="95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16205</xdr:rowOff>
    </xdr:from>
    <xdr:to>
      <xdr:col>10</xdr:col>
      <xdr:colOff>165100</xdr:colOff>
      <xdr:row>35</xdr:row>
      <xdr:rowOff>117805</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968500" y="6016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134332</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1784428" y="5792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36779</xdr:rowOff>
    </xdr:from>
    <xdr:to>
      <xdr:col>6</xdr:col>
      <xdr:colOff>38100</xdr:colOff>
      <xdr:row>35</xdr:row>
      <xdr:rowOff>138379</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079500" y="6037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154906</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895428" y="5812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112675</xdr:rowOff>
    </xdr:from>
    <xdr:to>
      <xdr:col>24</xdr:col>
      <xdr:colOff>114300</xdr:colOff>
      <xdr:row>37</xdr:row>
      <xdr:rowOff>42825</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4584700" y="6284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91102</xdr:rowOff>
    </xdr:from>
    <xdr:ext cx="469744" cy="259045"/>
    <xdr:sp macro="" textlink="">
      <xdr:nvSpPr>
        <xdr:cNvPr id="79" name="議会費該当値テキスト">
          <a:extLst>
            <a:ext uri="{FF2B5EF4-FFF2-40B4-BE49-F238E27FC236}">
              <a16:creationId xmlns:a16="http://schemas.microsoft.com/office/drawing/2014/main" id="{00000000-0008-0000-0700-00004F000000}"/>
            </a:ext>
          </a:extLst>
        </xdr:cNvPr>
        <xdr:cNvSpPr txBox="1"/>
      </xdr:nvSpPr>
      <xdr:spPr>
        <a:xfrm>
          <a:off x="4686300" y="62633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120447</xdr:rowOff>
    </xdr:from>
    <xdr:to>
      <xdr:col>20</xdr:col>
      <xdr:colOff>38100</xdr:colOff>
      <xdr:row>37</xdr:row>
      <xdr:rowOff>50597</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3746500" y="6292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41724</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3562428" y="63853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23520</xdr:rowOff>
    </xdr:from>
    <xdr:to>
      <xdr:col>15</xdr:col>
      <xdr:colOff>101600</xdr:colOff>
      <xdr:row>37</xdr:row>
      <xdr:rowOff>125120</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2857500" y="6367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116247</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2673428" y="6459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16663</xdr:rowOff>
    </xdr:from>
    <xdr:to>
      <xdr:col>10</xdr:col>
      <xdr:colOff>165100</xdr:colOff>
      <xdr:row>37</xdr:row>
      <xdr:rowOff>118263</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968500" y="6360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109390</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1784428" y="64530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93015</xdr:rowOff>
    </xdr:from>
    <xdr:to>
      <xdr:col>6</xdr:col>
      <xdr:colOff>38100</xdr:colOff>
      <xdr:row>37</xdr:row>
      <xdr:rowOff>23165</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079500" y="6265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14292</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895428" y="63579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7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63524</xdr:rowOff>
    </xdr:from>
    <xdr:to>
      <xdr:col>24</xdr:col>
      <xdr:colOff>62865</xdr:colOff>
      <xdr:row>58</xdr:row>
      <xdr:rowOff>64843</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807474"/>
          <a:ext cx="1270" cy="12014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68670</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012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31,461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64843</xdr:rowOff>
    </xdr:from>
    <xdr:to>
      <xdr:col>24</xdr:col>
      <xdr:colOff>152400</xdr:colOff>
      <xdr:row>58</xdr:row>
      <xdr:rowOff>64843</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0089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10201</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5827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215,413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63524</xdr:rowOff>
    </xdr:from>
    <xdr:to>
      <xdr:col>24</xdr:col>
      <xdr:colOff>152400</xdr:colOff>
      <xdr:row>51</xdr:row>
      <xdr:rowOff>63524</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8074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32441</xdr:rowOff>
    </xdr:from>
    <xdr:to>
      <xdr:col>24</xdr:col>
      <xdr:colOff>63500</xdr:colOff>
      <xdr:row>56</xdr:row>
      <xdr:rowOff>130543</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3797300" y="9633641"/>
          <a:ext cx="838200" cy="98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84008</xdr:rowOff>
    </xdr:from>
    <xdr:ext cx="534377"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6852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105581</xdr:rowOff>
    </xdr:from>
    <xdr:to>
      <xdr:col>24</xdr:col>
      <xdr:colOff>114300</xdr:colOff>
      <xdr:row>57</xdr:row>
      <xdr:rowOff>35731</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706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32441</xdr:rowOff>
    </xdr:from>
    <xdr:to>
      <xdr:col>19</xdr:col>
      <xdr:colOff>177800</xdr:colOff>
      <xdr:row>57</xdr:row>
      <xdr:rowOff>82798</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9633641"/>
          <a:ext cx="889000" cy="2218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147800</xdr:rowOff>
    </xdr:from>
    <xdr:to>
      <xdr:col>20</xdr:col>
      <xdr:colOff>38100</xdr:colOff>
      <xdr:row>57</xdr:row>
      <xdr:rowOff>77950</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749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69077</xdr:rowOff>
    </xdr:from>
    <xdr:ext cx="534377"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530111" y="9841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80643</xdr:rowOff>
    </xdr:from>
    <xdr:to>
      <xdr:col>15</xdr:col>
      <xdr:colOff>50800</xdr:colOff>
      <xdr:row>57</xdr:row>
      <xdr:rowOff>82798</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019300" y="9681843"/>
          <a:ext cx="889000" cy="173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126305</xdr:rowOff>
    </xdr:from>
    <xdr:to>
      <xdr:col>15</xdr:col>
      <xdr:colOff>101600</xdr:colOff>
      <xdr:row>57</xdr:row>
      <xdr:rowOff>56455</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727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72982</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41111" y="9502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54</xdr:row>
      <xdr:rowOff>11129</xdr:rowOff>
    </xdr:from>
    <xdr:to>
      <xdr:col>10</xdr:col>
      <xdr:colOff>114300</xdr:colOff>
      <xdr:row>56</xdr:row>
      <xdr:rowOff>80643</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269429"/>
          <a:ext cx="889000" cy="412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121942</xdr:rowOff>
    </xdr:from>
    <xdr:to>
      <xdr:col>10</xdr:col>
      <xdr:colOff>165100</xdr:colOff>
      <xdr:row>57</xdr:row>
      <xdr:rowOff>52092</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723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43219</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52111" y="9815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53134</xdr:rowOff>
    </xdr:from>
    <xdr:to>
      <xdr:col>6</xdr:col>
      <xdr:colOff>38100</xdr:colOff>
      <xdr:row>53</xdr:row>
      <xdr:rowOff>154734</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139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51</xdr:row>
      <xdr:rowOff>171261</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89152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79743</xdr:rowOff>
    </xdr:from>
    <xdr:to>
      <xdr:col>24</xdr:col>
      <xdr:colOff>114300</xdr:colOff>
      <xdr:row>57</xdr:row>
      <xdr:rowOff>9893</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680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102620</xdr:rowOff>
    </xdr:from>
    <xdr:ext cx="534377"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5323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153091</xdr:rowOff>
    </xdr:from>
    <xdr:to>
      <xdr:col>20</xdr:col>
      <xdr:colOff>38100</xdr:colOff>
      <xdr:row>56</xdr:row>
      <xdr:rowOff>83241</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582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99768</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30111" y="93580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31998</xdr:rowOff>
    </xdr:from>
    <xdr:to>
      <xdr:col>15</xdr:col>
      <xdr:colOff>101600</xdr:colOff>
      <xdr:row>57</xdr:row>
      <xdr:rowOff>133598</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804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124725</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98973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29843</xdr:rowOff>
    </xdr:from>
    <xdr:to>
      <xdr:col>10</xdr:col>
      <xdr:colOff>165100</xdr:colOff>
      <xdr:row>56</xdr:row>
      <xdr:rowOff>131443</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631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147970</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2111" y="9406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131779</xdr:rowOff>
    </xdr:from>
    <xdr:to>
      <xdr:col>6</xdr:col>
      <xdr:colOff>38100</xdr:colOff>
      <xdr:row>54</xdr:row>
      <xdr:rowOff>61929</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218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53056</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3113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260,042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id="{00000000-0008-0000-07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110082</xdr:rowOff>
    </xdr:from>
    <xdr:to>
      <xdr:col>24</xdr:col>
      <xdr:colOff>62865</xdr:colOff>
      <xdr:row>78</xdr:row>
      <xdr:rowOff>135621</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flipV="1">
          <a:off x="4633595" y="12111582"/>
          <a:ext cx="1270" cy="13971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139448</xdr:rowOff>
    </xdr:from>
    <xdr:ext cx="599010" cy="259045"/>
    <xdr:sp macro="" textlink="">
      <xdr:nvSpPr>
        <xdr:cNvPr id="170" name="民生費最小値テキスト">
          <a:extLst>
            <a:ext uri="{FF2B5EF4-FFF2-40B4-BE49-F238E27FC236}">
              <a16:creationId xmlns:a16="http://schemas.microsoft.com/office/drawing/2014/main" id="{00000000-0008-0000-0700-0000AA000000}"/>
            </a:ext>
          </a:extLst>
        </xdr:cNvPr>
        <xdr:cNvSpPr txBox="1"/>
      </xdr:nvSpPr>
      <xdr:spPr>
        <a:xfrm>
          <a:off x="4686300" y="135125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150,446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135621</xdr:rowOff>
    </xdr:from>
    <xdr:to>
      <xdr:col>24</xdr:col>
      <xdr:colOff>152400</xdr:colOff>
      <xdr:row>78</xdr:row>
      <xdr:rowOff>135621</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35087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56759</xdr:rowOff>
    </xdr:from>
    <xdr:ext cx="599010" cy="259045"/>
    <xdr:sp macro="" textlink="">
      <xdr:nvSpPr>
        <xdr:cNvPr id="172" name="民生費最大値テキスト">
          <a:extLst>
            <a:ext uri="{FF2B5EF4-FFF2-40B4-BE49-F238E27FC236}">
              <a16:creationId xmlns:a16="http://schemas.microsoft.com/office/drawing/2014/main" id="{00000000-0008-0000-0700-0000AC000000}"/>
            </a:ext>
          </a:extLst>
        </xdr:cNvPr>
        <xdr:cNvSpPr txBox="1"/>
      </xdr:nvSpPr>
      <xdr:spPr>
        <a:xfrm>
          <a:off x="4686300" y="118868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303,239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110082</xdr:rowOff>
    </xdr:from>
    <xdr:to>
      <xdr:col>24</xdr:col>
      <xdr:colOff>152400</xdr:colOff>
      <xdr:row>70</xdr:row>
      <xdr:rowOff>110082</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2111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74</xdr:row>
      <xdr:rowOff>117965</xdr:rowOff>
    </xdr:from>
    <xdr:to>
      <xdr:col>24</xdr:col>
      <xdr:colOff>63500</xdr:colOff>
      <xdr:row>74</xdr:row>
      <xdr:rowOff>148130</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3797300" y="12805265"/>
          <a:ext cx="838200" cy="30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98937</xdr:rowOff>
    </xdr:from>
    <xdr:ext cx="599010" cy="259045"/>
    <xdr:sp macro="" textlink="">
      <xdr:nvSpPr>
        <xdr:cNvPr id="175" name="民生費平均値テキスト">
          <a:extLst>
            <a:ext uri="{FF2B5EF4-FFF2-40B4-BE49-F238E27FC236}">
              <a16:creationId xmlns:a16="http://schemas.microsoft.com/office/drawing/2014/main" id="{00000000-0008-0000-0700-0000AF000000}"/>
            </a:ext>
          </a:extLst>
        </xdr:cNvPr>
        <xdr:cNvSpPr txBox="1"/>
      </xdr:nvSpPr>
      <xdr:spPr>
        <a:xfrm>
          <a:off x="4686300" y="1295768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202,793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120510</xdr:rowOff>
    </xdr:from>
    <xdr:to>
      <xdr:col>24</xdr:col>
      <xdr:colOff>114300</xdr:colOff>
      <xdr:row>76</xdr:row>
      <xdr:rowOff>50660</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4584700" y="12979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74</xdr:row>
      <xdr:rowOff>148130</xdr:rowOff>
    </xdr:from>
    <xdr:to>
      <xdr:col>19</xdr:col>
      <xdr:colOff>177800</xdr:colOff>
      <xdr:row>75</xdr:row>
      <xdr:rowOff>149648</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flipV="1">
          <a:off x="2908300" y="12835430"/>
          <a:ext cx="889000" cy="1729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69816</xdr:rowOff>
    </xdr:from>
    <xdr:to>
      <xdr:col>20</xdr:col>
      <xdr:colOff>38100</xdr:colOff>
      <xdr:row>76</xdr:row>
      <xdr:rowOff>171416</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3746500" y="13100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162543</xdr:rowOff>
    </xdr:from>
    <xdr:ext cx="599010" cy="259045"/>
    <xdr:sp macro="" textlink="">
      <xdr:nvSpPr>
        <xdr:cNvPr id="179" name="テキスト ボックス 178">
          <a:extLst>
            <a:ext uri="{FF2B5EF4-FFF2-40B4-BE49-F238E27FC236}">
              <a16:creationId xmlns:a16="http://schemas.microsoft.com/office/drawing/2014/main" id="{00000000-0008-0000-0700-0000B3000000}"/>
            </a:ext>
          </a:extLst>
        </xdr:cNvPr>
        <xdr:cNvSpPr txBox="1"/>
      </xdr:nvSpPr>
      <xdr:spPr>
        <a:xfrm>
          <a:off x="3497795" y="131927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76369</xdr:rowOff>
    </xdr:from>
    <xdr:to>
      <xdr:col>15</xdr:col>
      <xdr:colOff>50800</xdr:colOff>
      <xdr:row>75</xdr:row>
      <xdr:rowOff>149648</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a:off x="2019300" y="12935119"/>
          <a:ext cx="889000" cy="73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163131</xdr:rowOff>
    </xdr:from>
    <xdr:to>
      <xdr:col>15</xdr:col>
      <xdr:colOff>101600</xdr:colOff>
      <xdr:row>77</xdr:row>
      <xdr:rowOff>93281</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2857500" y="13193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84408</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2608795" y="132860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76369</xdr:rowOff>
    </xdr:from>
    <xdr:to>
      <xdr:col>10</xdr:col>
      <xdr:colOff>114300</xdr:colOff>
      <xdr:row>77</xdr:row>
      <xdr:rowOff>26343</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1130300" y="12935119"/>
          <a:ext cx="889000" cy="2928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86010</xdr:rowOff>
    </xdr:from>
    <xdr:to>
      <xdr:col>10</xdr:col>
      <xdr:colOff>165100</xdr:colOff>
      <xdr:row>77</xdr:row>
      <xdr:rowOff>16160</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968500" y="1311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7287</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1719795" y="132089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164255</xdr:rowOff>
    </xdr:from>
    <xdr:to>
      <xdr:col>6</xdr:col>
      <xdr:colOff>38100</xdr:colOff>
      <xdr:row>78</xdr:row>
      <xdr:rowOff>94405</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079500" y="13365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85532</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830795" y="134586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67165</xdr:rowOff>
    </xdr:from>
    <xdr:to>
      <xdr:col>24</xdr:col>
      <xdr:colOff>114300</xdr:colOff>
      <xdr:row>74</xdr:row>
      <xdr:rowOff>168765</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4584700" y="12754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90042</xdr:rowOff>
    </xdr:from>
    <xdr:ext cx="599010" cy="259045"/>
    <xdr:sp macro="" textlink="">
      <xdr:nvSpPr>
        <xdr:cNvPr id="194" name="民生費該当値テキスト">
          <a:extLst>
            <a:ext uri="{FF2B5EF4-FFF2-40B4-BE49-F238E27FC236}">
              <a16:creationId xmlns:a16="http://schemas.microsoft.com/office/drawing/2014/main" id="{00000000-0008-0000-0700-0000C2000000}"/>
            </a:ext>
          </a:extLst>
        </xdr:cNvPr>
        <xdr:cNvSpPr txBox="1"/>
      </xdr:nvSpPr>
      <xdr:spPr>
        <a:xfrm>
          <a:off x="4686300" y="126058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227,377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74</xdr:row>
      <xdr:rowOff>97330</xdr:rowOff>
    </xdr:from>
    <xdr:to>
      <xdr:col>20</xdr:col>
      <xdr:colOff>38100</xdr:colOff>
      <xdr:row>75</xdr:row>
      <xdr:rowOff>27480</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3746500" y="12784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44007</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497795" y="125598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98849</xdr:rowOff>
    </xdr:from>
    <xdr:to>
      <xdr:col>15</xdr:col>
      <xdr:colOff>101600</xdr:colOff>
      <xdr:row>76</xdr:row>
      <xdr:rowOff>29000</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2857500" y="12957599"/>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45526</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2608795" y="127328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25569</xdr:rowOff>
    </xdr:from>
    <xdr:to>
      <xdr:col>10</xdr:col>
      <xdr:colOff>165100</xdr:colOff>
      <xdr:row>75</xdr:row>
      <xdr:rowOff>127169</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968500" y="12884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73</xdr:row>
      <xdr:rowOff>143696</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1719795" y="126595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146993</xdr:rowOff>
    </xdr:from>
    <xdr:to>
      <xdr:col>6</xdr:col>
      <xdr:colOff>38100</xdr:colOff>
      <xdr:row>77</xdr:row>
      <xdr:rowOff>77143</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079500" y="13177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93669</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830795" y="129524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id="{00000000-0008-0000-07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144630</xdr:rowOff>
    </xdr:from>
    <xdr:to>
      <xdr:col>24</xdr:col>
      <xdr:colOff>62865</xdr:colOff>
      <xdr:row>98</xdr:row>
      <xdr:rowOff>127874</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flipV="1">
          <a:off x="4633595" y="15403680"/>
          <a:ext cx="1270" cy="15262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131701</xdr:rowOff>
    </xdr:from>
    <xdr:ext cx="534377" cy="259045"/>
    <xdr:sp macro="" textlink="">
      <xdr:nvSpPr>
        <xdr:cNvPr id="227" name="衛生費最小値テキスト">
          <a:extLst>
            <a:ext uri="{FF2B5EF4-FFF2-40B4-BE49-F238E27FC236}">
              <a16:creationId xmlns:a16="http://schemas.microsoft.com/office/drawing/2014/main" id="{00000000-0008-0000-0700-0000E3000000}"/>
            </a:ext>
          </a:extLst>
        </xdr:cNvPr>
        <xdr:cNvSpPr txBox="1"/>
      </xdr:nvSpPr>
      <xdr:spPr>
        <a:xfrm>
          <a:off x="4686300" y="16933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127874</xdr:rowOff>
    </xdr:from>
    <xdr:to>
      <xdr:col>24</xdr:col>
      <xdr:colOff>152400</xdr:colOff>
      <xdr:row>98</xdr:row>
      <xdr:rowOff>127874</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69299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91307</xdr:rowOff>
    </xdr:from>
    <xdr:ext cx="599010" cy="259045"/>
    <xdr:sp macro="" textlink="">
      <xdr:nvSpPr>
        <xdr:cNvPr id="229" name="衛生費最大値テキスト">
          <a:extLst>
            <a:ext uri="{FF2B5EF4-FFF2-40B4-BE49-F238E27FC236}">
              <a16:creationId xmlns:a16="http://schemas.microsoft.com/office/drawing/2014/main" id="{00000000-0008-0000-0700-0000E5000000}"/>
            </a:ext>
          </a:extLst>
        </xdr:cNvPr>
        <xdr:cNvSpPr txBox="1"/>
      </xdr:nvSpPr>
      <xdr:spPr>
        <a:xfrm>
          <a:off x="4686300" y="15178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423,706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144630</xdr:rowOff>
    </xdr:from>
    <xdr:to>
      <xdr:col>24</xdr:col>
      <xdr:colOff>152400</xdr:colOff>
      <xdr:row>89</xdr:row>
      <xdr:rowOff>144630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5403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65984</xdr:rowOff>
    </xdr:from>
    <xdr:to>
      <xdr:col>24</xdr:col>
      <xdr:colOff>63500</xdr:colOff>
      <xdr:row>98</xdr:row>
      <xdr:rowOff>67177</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3797300" y="16868084"/>
          <a:ext cx="838200" cy="1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14964</xdr:rowOff>
    </xdr:from>
    <xdr:ext cx="534377" cy="259045"/>
    <xdr:sp macro="" textlink="">
      <xdr:nvSpPr>
        <xdr:cNvPr id="232" name="衛生費平均値テキスト">
          <a:extLst>
            <a:ext uri="{FF2B5EF4-FFF2-40B4-BE49-F238E27FC236}">
              <a16:creationId xmlns:a16="http://schemas.microsoft.com/office/drawing/2014/main" id="{00000000-0008-0000-0700-0000E8000000}"/>
            </a:ext>
          </a:extLst>
        </xdr:cNvPr>
        <xdr:cNvSpPr txBox="1"/>
      </xdr:nvSpPr>
      <xdr:spPr>
        <a:xfrm>
          <a:off x="4686300" y="1664561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163537</xdr:rowOff>
    </xdr:from>
    <xdr:to>
      <xdr:col>24</xdr:col>
      <xdr:colOff>114300</xdr:colOff>
      <xdr:row>98</xdr:row>
      <xdr:rowOff>93687</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4584700" y="16794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51753</xdr:rowOff>
    </xdr:from>
    <xdr:to>
      <xdr:col>19</xdr:col>
      <xdr:colOff>177800</xdr:colOff>
      <xdr:row>98</xdr:row>
      <xdr:rowOff>65984</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2908300" y="16853853"/>
          <a:ext cx="889000" cy="142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908</xdr:rowOff>
    </xdr:from>
    <xdr:to>
      <xdr:col>20</xdr:col>
      <xdr:colOff>38100</xdr:colOff>
      <xdr:row>98</xdr:row>
      <xdr:rowOff>102508</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3746500" y="16803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119035</xdr:rowOff>
    </xdr:from>
    <xdr:ext cx="534377" cy="259045"/>
    <xdr:sp macro="" textlink="">
      <xdr:nvSpPr>
        <xdr:cNvPr id="236" name="テキスト ボックス 235">
          <a:extLst>
            <a:ext uri="{FF2B5EF4-FFF2-40B4-BE49-F238E27FC236}">
              <a16:creationId xmlns:a16="http://schemas.microsoft.com/office/drawing/2014/main" id="{00000000-0008-0000-0700-0000EC000000}"/>
            </a:ext>
          </a:extLst>
        </xdr:cNvPr>
        <xdr:cNvSpPr txBox="1"/>
      </xdr:nvSpPr>
      <xdr:spPr>
        <a:xfrm>
          <a:off x="3530111" y="165782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51753</xdr:rowOff>
    </xdr:from>
    <xdr:to>
      <xdr:col>15</xdr:col>
      <xdr:colOff>50800</xdr:colOff>
      <xdr:row>98</xdr:row>
      <xdr:rowOff>55987</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flipV="1">
          <a:off x="2019300" y="16853853"/>
          <a:ext cx="889000" cy="42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165610</xdr:rowOff>
    </xdr:from>
    <xdr:to>
      <xdr:col>15</xdr:col>
      <xdr:colOff>101600</xdr:colOff>
      <xdr:row>98</xdr:row>
      <xdr:rowOff>95760</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2857500" y="1679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112287</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2641111" y="16571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55987</xdr:rowOff>
    </xdr:from>
    <xdr:to>
      <xdr:col>10</xdr:col>
      <xdr:colOff>114300</xdr:colOff>
      <xdr:row>98</xdr:row>
      <xdr:rowOff>78504</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1130300" y="16858087"/>
          <a:ext cx="889000" cy="22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170910</xdr:rowOff>
    </xdr:from>
    <xdr:to>
      <xdr:col>10</xdr:col>
      <xdr:colOff>165100</xdr:colOff>
      <xdr:row>98</xdr:row>
      <xdr:rowOff>101060</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968500" y="16801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117587</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1752111" y="16576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29324</xdr:rowOff>
    </xdr:from>
    <xdr:to>
      <xdr:col>6</xdr:col>
      <xdr:colOff>38100</xdr:colOff>
      <xdr:row>98</xdr:row>
      <xdr:rowOff>130924</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079500" y="16831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122051</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863111" y="16924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16377</xdr:rowOff>
    </xdr:from>
    <xdr:to>
      <xdr:col>24</xdr:col>
      <xdr:colOff>114300</xdr:colOff>
      <xdr:row>98</xdr:row>
      <xdr:rowOff>117977</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4584700" y="16818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141965</xdr:rowOff>
    </xdr:from>
    <xdr:ext cx="534377" cy="259045"/>
    <xdr:sp macro="" textlink="">
      <xdr:nvSpPr>
        <xdr:cNvPr id="251" name="衛生費該当値テキスト">
          <a:extLst>
            <a:ext uri="{FF2B5EF4-FFF2-40B4-BE49-F238E27FC236}">
              <a16:creationId xmlns:a16="http://schemas.microsoft.com/office/drawing/2014/main" id="{00000000-0008-0000-0700-0000FB000000}"/>
            </a:ext>
          </a:extLst>
        </xdr:cNvPr>
        <xdr:cNvSpPr txBox="1"/>
      </xdr:nvSpPr>
      <xdr:spPr>
        <a:xfrm>
          <a:off x="4686300" y="16772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15184</xdr:rowOff>
    </xdr:from>
    <xdr:to>
      <xdr:col>20</xdr:col>
      <xdr:colOff>38100</xdr:colOff>
      <xdr:row>98</xdr:row>
      <xdr:rowOff>116784</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3746500" y="16817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107911</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530111" y="16910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953</xdr:rowOff>
    </xdr:from>
    <xdr:to>
      <xdr:col>15</xdr:col>
      <xdr:colOff>101600</xdr:colOff>
      <xdr:row>98</xdr:row>
      <xdr:rowOff>102553</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2857500" y="16803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93680</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641111" y="16895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5187</xdr:rowOff>
    </xdr:from>
    <xdr:to>
      <xdr:col>10</xdr:col>
      <xdr:colOff>165100</xdr:colOff>
      <xdr:row>98</xdr:row>
      <xdr:rowOff>106787</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968500" y="16807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97914</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1752111" y="16900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27704</xdr:rowOff>
    </xdr:from>
    <xdr:to>
      <xdr:col>6</xdr:col>
      <xdr:colOff>38100</xdr:colOff>
      <xdr:row>98</xdr:row>
      <xdr:rowOff>129304</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079500" y="16829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145831</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863111" y="16605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7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労働費グラフ枠">
          <a:extLst>
            <a:ext uri="{FF2B5EF4-FFF2-40B4-BE49-F238E27FC236}">
              <a16:creationId xmlns:a16="http://schemas.microsoft.com/office/drawing/2014/main" id="{00000000-0008-0000-0700-00001A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153797</xdr:rowOff>
    </xdr:from>
    <xdr:to>
      <xdr:col>54</xdr:col>
      <xdr:colOff>189865</xdr:colOff>
      <xdr:row>39</xdr:row>
      <xdr:rowOff>44450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flipV="1">
          <a:off x="10475595" y="5297297"/>
          <a:ext cx="1270" cy="14337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4" name="労働費最小値テキスト">
          <a:extLst>
            <a:ext uri="{FF2B5EF4-FFF2-40B4-BE49-F238E27FC236}">
              <a16:creationId xmlns:a16="http://schemas.microsoft.com/office/drawing/2014/main" id="{00000000-0008-0000-0700-00001C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100474</xdr:rowOff>
    </xdr:from>
    <xdr:ext cx="534377" cy="259045"/>
    <xdr:sp macro="" textlink="">
      <xdr:nvSpPr>
        <xdr:cNvPr id="286" name="労働費最大値テキスト">
          <a:extLst>
            <a:ext uri="{FF2B5EF4-FFF2-40B4-BE49-F238E27FC236}">
              <a16:creationId xmlns:a16="http://schemas.microsoft.com/office/drawing/2014/main" id="{00000000-0008-0000-0700-00001E010000}"/>
            </a:ext>
          </a:extLst>
        </xdr:cNvPr>
        <xdr:cNvSpPr txBox="1"/>
      </xdr:nvSpPr>
      <xdr:spPr>
        <a:xfrm>
          <a:off x="10528300" y="5072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11,289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153797</xdr:rowOff>
    </xdr:from>
    <xdr:to>
      <xdr:col>55</xdr:col>
      <xdr:colOff>88900</xdr:colOff>
      <xdr:row>30</xdr:row>
      <xdr:rowOff>153797</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52972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167513</xdr:rowOff>
    </xdr:from>
    <xdr:to>
      <xdr:col>55</xdr:col>
      <xdr:colOff>0</xdr:colOff>
      <xdr:row>38</xdr:row>
      <xdr:rowOff>169037</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flipV="1">
          <a:off x="9639300" y="6682613"/>
          <a:ext cx="8382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103649</xdr:rowOff>
    </xdr:from>
    <xdr:ext cx="378565" cy="259045"/>
    <xdr:sp macro="" textlink="">
      <xdr:nvSpPr>
        <xdr:cNvPr id="289" name="労働費平均値テキスト">
          <a:extLst>
            <a:ext uri="{FF2B5EF4-FFF2-40B4-BE49-F238E27FC236}">
              <a16:creationId xmlns:a16="http://schemas.microsoft.com/office/drawing/2014/main" id="{00000000-0008-0000-0700-000021010000}"/>
            </a:ext>
          </a:extLst>
        </xdr:cNvPr>
        <xdr:cNvSpPr txBox="1"/>
      </xdr:nvSpPr>
      <xdr:spPr>
        <a:xfrm>
          <a:off x="10528300" y="644729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80772</xdr:rowOff>
    </xdr:from>
    <xdr:to>
      <xdr:col>55</xdr:col>
      <xdr:colOff>50800</xdr:colOff>
      <xdr:row>39</xdr:row>
      <xdr:rowOff>10922</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10426700" y="6595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169037</xdr:rowOff>
    </xdr:from>
    <xdr:to>
      <xdr:col>50</xdr:col>
      <xdr:colOff>114300</xdr:colOff>
      <xdr:row>38</xdr:row>
      <xdr:rowOff>170180</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flipV="1">
          <a:off x="8750300" y="6684137"/>
          <a:ext cx="8890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91313</xdr:rowOff>
    </xdr:from>
    <xdr:to>
      <xdr:col>50</xdr:col>
      <xdr:colOff>165100</xdr:colOff>
      <xdr:row>39</xdr:row>
      <xdr:rowOff>21463</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9588500" y="660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37990</xdr:rowOff>
    </xdr:from>
    <xdr:ext cx="378565" cy="259045"/>
    <xdr:sp macro="" textlink="">
      <xdr:nvSpPr>
        <xdr:cNvPr id="293" name="テキスト ボックス 292">
          <a:extLst>
            <a:ext uri="{FF2B5EF4-FFF2-40B4-BE49-F238E27FC236}">
              <a16:creationId xmlns:a16="http://schemas.microsoft.com/office/drawing/2014/main" id="{00000000-0008-0000-0700-000025010000}"/>
            </a:ext>
          </a:extLst>
        </xdr:cNvPr>
        <xdr:cNvSpPr txBox="1"/>
      </xdr:nvSpPr>
      <xdr:spPr>
        <a:xfrm>
          <a:off x="9450017" y="63816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170180</xdr:rowOff>
    </xdr:from>
    <xdr:to>
      <xdr:col>45</xdr:col>
      <xdr:colOff>177800</xdr:colOff>
      <xdr:row>39</xdr:row>
      <xdr:rowOff>381</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flipV="1">
          <a:off x="7861300" y="6685280"/>
          <a:ext cx="889000" cy="16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92456</xdr:rowOff>
    </xdr:from>
    <xdr:to>
      <xdr:col>46</xdr:col>
      <xdr:colOff>38100</xdr:colOff>
      <xdr:row>39</xdr:row>
      <xdr:rowOff>22606</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8699500" y="6607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39133</xdr:rowOff>
    </xdr:from>
    <xdr:ext cx="378565" cy="2590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8561017" y="63827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381</xdr:rowOff>
    </xdr:from>
    <xdr:to>
      <xdr:col>41</xdr:col>
      <xdr:colOff>50800</xdr:colOff>
      <xdr:row>39</xdr:row>
      <xdr:rowOff>508</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flipV="1">
          <a:off x="6972300" y="6686931"/>
          <a:ext cx="889000" cy="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90170</xdr:rowOff>
    </xdr:from>
    <xdr:to>
      <xdr:col>41</xdr:col>
      <xdr:colOff>101600</xdr:colOff>
      <xdr:row>39</xdr:row>
      <xdr:rowOff>20320</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7810500" y="6605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36847</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7672017" y="63804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86106</xdr:rowOff>
    </xdr:from>
    <xdr:to>
      <xdr:col>36</xdr:col>
      <xdr:colOff>165100</xdr:colOff>
      <xdr:row>39</xdr:row>
      <xdr:rowOff>16256</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6921500" y="6601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32783</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6783017" y="637643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116713</xdr:rowOff>
    </xdr:from>
    <xdr:to>
      <xdr:col>55</xdr:col>
      <xdr:colOff>50800</xdr:colOff>
      <xdr:row>39</xdr:row>
      <xdr:rowOff>46863</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10426700" y="6631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59199</xdr:rowOff>
    </xdr:from>
    <xdr:ext cx="378565" cy="259045"/>
    <xdr:sp macro="" textlink="">
      <xdr:nvSpPr>
        <xdr:cNvPr id="308" name="労働費該当値テキスト">
          <a:extLst>
            <a:ext uri="{FF2B5EF4-FFF2-40B4-BE49-F238E27FC236}">
              <a16:creationId xmlns:a16="http://schemas.microsoft.com/office/drawing/2014/main" id="{00000000-0008-0000-0700-000034010000}"/>
            </a:ext>
          </a:extLst>
        </xdr:cNvPr>
        <xdr:cNvSpPr txBox="1"/>
      </xdr:nvSpPr>
      <xdr:spPr>
        <a:xfrm>
          <a:off x="10528300" y="65742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118237</xdr:rowOff>
    </xdr:from>
    <xdr:to>
      <xdr:col>50</xdr:col>
      <xdr:colOff>165100</xdr:colOff>
      <xdr:row>39</xdr:row>
      <xdr:rowOff>48387</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9588500" y="6633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39514</xdr:rowOff>
    </xdr:from>
    <xdr:ext cx="378565"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450017" y="67260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119380</xdr:rowOff>
    </xdr:from>
    <xdr:to>
      <xdr:col>46</xdr:col>
      <xdr:colOff>38100</xdr:colOff>
      <xdr:row>39</xdr:row>
      <xdr:rowOff>49530</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8699500" y="6634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40657</xdr:rowOff>
    </xdr:from>
    <xdr:ext cx="378565"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8561017" y="67272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121031</xdr:rowOff>
    </xdr:from>
    <xdr:to>
      <xdr:col>41</xdr:col>
      <xdr:colOff>101600</xdr:colOff>
      <xdr:row>39</xdr:row>
      <xdr:rowOff>51181</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7810500" y="6636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42308</xdr:rowOff>
    </xdr:from>
    <xdr:ext cx="378565"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7672017" y="672885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121158</xdr:rowOff>
    </xdr:from>
    <xdr:to>
      <xdr:col>36</xdr:col>
      <xdr:colOff>165100</xdr:colOff>
      <xdr:row>39</xdr:row>
      <xdr:rowOff>51308</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6921500" y="6636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42435</xdr:rowOff>
    </xdr:from>
    <xdr:ext cx="378565"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6783017" y="672898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a:extLst>
            <a:ext uri="{FF2B5EF4-FFF2-40B4-BE49-F238E27FC236}">
              <a16:creationId xmlns:a16="http://schemas.microsoft.com/office/drawing/2014/main" id="{00000000-0008-0000-0700-000045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00000000-0008-0000-0700-000046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農林水産業費グラフ枠">
          <a:extLst>
            <a:ext uri="{FF2B5EF4-FFF2-40B4-BE49-F238E27FC236}">
              <a16:creationId xmlns:a16="http://schemas.microsoft.com/office/drawing/2014/main" id="{00000000-0008-0000-0700-000053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136309</xdr:rowOff>
    </xdr:from>
    <xdr:to>
      <xdr:col>54</xdr:col>
      <xdr:colOff>189865</xdr:colOff>
      <xdr:row>59</xdr:row>
      <xdr:rowOff>40183</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flipV="1">
          <a:off x="10475595" y="8708809"/>
          <a:ext cx="1270" cy="14469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44010</xdr:rowOff>
    </xdr:from>
    <xdr:ext cx="378565" cy="259045"/>
    <xdr:sp macro="" textlink="">
      <xdr:nvSpPr>
        <xdr:cNvPr id="341" name="農林水産業費最小値テキスト">
          <a:extLst>
            <a:ext uri="{FF2B5EF4-FFF2-40B4-BE49-F238E27FC236}">
              <a16:creationId xmlns:a16="http://schemas.microsoft.com/office/drawing/2014/main" id="{00000000-0008-0000-0700-000055010000}"/>
            </a:ext>
          </a:extLst>
        </xdr:cNvPr>
        <xdr:cNvSpPr txBox="1"/>
      </xdr:nvSpPr>
      <xdr:spPr>
        <a:xfrm>
          <a:off x="10528300" y="101595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40183</xdr:rowOff>
    </xdr:from>
    <xdr:to>
      <xdr:col>55</xdr:col>
      <xdr:colOff>88900</xdr:colOff>
      <xdr:row>59</xdr:row>
      <xdr:rowOff>40183</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10155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82986</xdr:rowOff>
    </xdr:from>
    <xdr:ext cx="534377" cy="259045"/>
    <xdr:sp macro="" textlink="">
      <xdr:nvSpPr>
        <xdr:cNvPr id="343" name="農林水産業費最大値テキスト">
          <a:extLst>
            <a:ext uri="{FF2B5EF4-FFF2-40B4-BE49-F238E27FC236}">
              <a16:creationId xmlns:a16="http://schemas.microsoft.com/office/drawing/2014/main" id="{00000000-0008-0000-0700-000057010000}"/>
            </a:ext>
          </a:extLst>
        </xdr:cNvPr>
        <xdr:cNvSpPr txBox="1"/>
      </xdr:nvSpPr>
      <xdr:spPr>
        <a:xfrm>
          <a:off x="10528300" y="8484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38,089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136309</xdr:rowOff>
    </xdr:from>
    <xdr:to>
      <xdr:col>55</xdr:col>
      <xdr:colOff>88900</xdr:colOff>
      <xdr:row>50</xdr:row>
      <xdr:rowOff>136309</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8708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109448</xdr:rowOff>
    </xdr:from>
    <xdr:to>
      <xdr:col>55</xdr:col>
      <xdr:colOff>0</xdr:colOff>
      <xdr:row>56</xdr:row>
      <xdr:rowOff>142405</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flipV="1">
          <a:off x="9639300" y="9710648"/>
          <a:ext cx="838200" cy="32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84738</xdr:rowOff>
    </xdr:from>
    <xdr:ext cx="469744" cy="259045"/>
    <xdr:sp macro="" textlink="">
      <xdr:nvSpPr>
        <xdr:cNvPr id="346" name="農林水産業費平均値テキスト">
          <a:extLst>
            <a:ext uri="{FF2B5EF4-FFF2-40B4-BE49-F238E27FC236}">
              <a16:creationId xmlns:a16="http://schemas.microsoft.com/office/drawing/2014/main" id="{00000000-0008-0000-0700-00005A010000}"/>
            </a:ext>
          </a:extLst>
        </xdr:cNvPr>
        <xdr:cNvSpPr txBox="1"/>
      </xdr:nvSpPr>
      <xdr:spPr>
        <a:xfrm>
          <a:off x="10528300" y="98573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106311</xdr:rowOff>
    </xdr:from>
    <xdr:to>
      <xdr:col>55</xdr:col>
      <xdr:colOff>50800</xdr:colOff>
      <xdr:row>58</xdr:row>
      <xdr:rowOff>36461</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10426700" y="9878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142405</xdr:rowOff>
    </xdr:from>
    <xdr:to>
      <xdr:col>50</xdr:col>
      <xdr:colOff>114300</xdr:colOff>
      <xdr:row>56</xdr:row>
      <xdr:rowOff>150330</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8750300" y="9743605"/>
          <a:ext cx="889000" cy="7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96253</xdr:rowOff>
    </xdr:from>
    <xdr:to>
      <xdr:col>50</xdr:col>
      <xdr:colOff>165100</xdr:colOff>
      <xdr:row>58</xdr:row>
      <xdr:rowOff>26403</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9588500" y="9868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58</xdr:row>
      <xdr:rowOff>17530</xdr:rowOff>
    </xdr:from>
    <xdr:ext cx="469744" cy="259045"/>
    <xdr:sp macro="" textlink="">
      <xdr:nvSpPr>
        <xdr:cNvPr id="350" name="テキスト ボックス 349">
          <a:extLst>
            <a:ext uri="{FF2B5EF4-FFF2-40B4-BE49-F238E27FC236}">
              <a16:creationId xmlns:a16="http://schemas.microsoft.com/office/drawing/2014/main" id="{00000000-0008-0000-0700-00005E010000}"/>
            </a:ext>
          </a:extLst>
        </xdr:cNvPr>
        <xdr:cNvSpPr txBox="1"/>
      </xdr:nvSpPr>
      <xdr:spPr>
        <a:xfrm>
          <a:off x="9404428" y="99616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150330</xdr:rowOff>
    </xdr:from>
    <xdr:to>
      <xdr:col>45</xdr:col>
      <xdr:colOff>177800</xdr:colOff>
      <xdr:row>57</xdr:row>
      <xdr:rowOff>444</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flipV="1">
          <a:off x="7861300" y="9751530"/>
          <a:ext cx="889000" cy="21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98387</xdr:rowOff>
    </xdr:from>
    <xdr:to>
      <xdr:col>46</xdr:col>
      <xdr:colOff>38100</xdr:colOff>
      <xdr:row>58</xdr:row>
      <xdr:rowOff>28537</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8699500" y="9871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58</xdr:row>
      <xdr:rowOff>19664</xdr:rowOff>
    </xdr:from>
    <xdr:ext cx="469744"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8515428" y="9963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53099</xdr:rowOff>
    </xdr:from>
    <xdr:to>
      <xdr:col>41</xdr:col>
      <xdr:colOff>50800</xdr:colOff>
      <xdr:row>57</xdr:row>
      <xdr:rowOff>444</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a:off x="6972300" y="9482849"/>
          <a:ext cx="889000" cy="290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90653</xdr:rowOff>
    </xdr:from>
    <xdr:to>
      <xdr:col>41</xdr:col>
      <xdr:colOff>101600</xdr:colOff>
      <xdr:row>58</xdr:row>
      <xdr:rowOff>20803</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7810500" y="9863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58</xdr:row>
      <xdr:rowOff>11930</xdr:rowOff>
    </xdr:from>
    <xdr:ext cx="469744"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7626428" y="99560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111493</xdr:rowOff>
    </xdr:from>
    <xdr:to>
      <xdr:col>36</xdr:col>
      <xdr:colOff>165100</xdr:colOff>
      <xdr:row>58</xdr:row>
      <xdr:rowOff>41643</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6921500" y="9884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58</xdr:row>
      <xdr:rowOff>32770</xdr:rowOff>
    </xdr:from>
    <xdr:ext cx="469744"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6737428" y="99768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58648</xdr:rowOff>
    </xdr:from>
    <xdr:to>
      <xdr:col>55</xdr:col>
      <xdr:colOff>50800</xdr:colOff>
      <xdr:row>56</xdr:row>
      <xdr:rowOff>160248</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10426700" y="9659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81525</xdr:rowOff>
    </xdr:from>
    <xdr:ext cx="534377" cy="259045"/>
    <xdr:sp macro="" textlink="">
      <xdr:nvSpPr>
        <xdr:cNvPr id="365" name="農林水産業費該当値テキスト">
          <a:extLst>
            <a:ext uri="{FF2B5EF4-FFF2-40B4-BE49-F238E27FC236}">
              <a16:creationId xmlns:a16="http://schemas.microsoft.com/office/drawing/2014/main" id="{00000000-0008-0000-0700-00006D010000}"/>
            </a:ext>
          </a:extLst>
        </xdr:cNvPr>
        <xdr:cNvSpPr txBox="1"/>
      </xdr:nvSpPr>
      <xdr:spPr>
        <a:xfrm>
          <a:off x="10528300" y="9511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91605</xdr:rowOff>
    </xdr:from>
    <xdr:to>
      <xdr:col>50</xdr:col>
      <xdr:colOff>165100</xdr:colOff>
      <xdr:row>57</xdr:row>
      <xdr:rowOff>21755</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9588500" y="9692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38282</xdr:rowOff>
    </xdr:from>
    <xdr:ext cx="534377"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372111" y="9468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99530</xdr:rowOff>
    </xdr:from>
    <xdr:to>
      <xdr:col>46</xdr:col>
      <xdr:colOff>38100</xdr:colOff>
      <xdr:row>57</xdr:row>
      <xdr:rowOff>29680</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8699500" y="9700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46207</xdr:rowOff>
    </xdr:from>
    <xdr:ext cx="534377"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8483111" y="9475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121094</xdr:rowOff>
    </xdr:from>
    <xdr:to>
      <xdr:col>41</xdr:col>
      <xdr:colOff>101600</xdr:colOff>
      <xdr:row>57</xdr:row>
      <xdr:rowOff>51244</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7810500" y="9722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67771</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7594111" y="9497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2299</xdr:rowOff>
    </xdr:from>
    <xdr:to>
      <xdr:col>36</xdr:col>
      <xdr:colOff>165100</xdr:colOff>
      <xdr:row>55</xdr:row>
      <xdr:rowOff>103899</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6921500" y="9432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120426</xdr:rowOff>
    </xdr:from>
    <xdr:ext cx="534377"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6705111" y="9207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id="{00000000-0008-0000-0700-00007E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a:extLst>
            <a:ext uri="{FF2B5EF4-FFF2-40B4-BE49-F238E27FC236}">
              <a16:creationId xmlns:a16="http://schemas.microsoft.com/office/drawing/2014/main" id="{00000000-0008-0000-07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8636</xdr:rowOff>
    </xdr:from>
    <xdr:to>
      <xdr:col>54</xdr:col>
      <xdr:colOff>189865</xdr:colOff>
      <xdr:row>79</xdr:row>
      <xdr:rowOff>15342</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flipV="1">
          <a:off x="10475595" y="12010136"/>
          <a:ext cx="1270" cy="15497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19169</xdr:rowOff>
    </xdr:from>
    <xdr:ext cx="378565" cy="259045"/>
    <xdr:sp macro="" textlink="">
      <xdr:nvSpPr>
        <xdr:cNvPr id="398" name="商工費最小値テキスト">
          <a:extLst>
            <a:ext uri="{FF2B5EF4-FFF2-40B4-BE49-F238E27FC236}">
              <a16:creationId xmlns:a16="http://schemas.microsoft.com/office/drawing/2014/main" id="{00000000-0008-0000-0700-00008E010000}"/>
            </a:ext>
          </a:extLst>
        </xdr:cNvPr>
        <xdr:cNvSpPr txBox="1"/>
      </xdr:nvSpPr>
      <xdr:spPr>
        <a:xfrm>
          <a:off x="10528300" y="135637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15342</xdr:rowOff>
    </xdr:from>
    <xdr:to>
      <xdr:col>55</xdr:col>
      <xdr:colOff>88900</xdr:colOff>
      <xdr:row>79</xdr:row>
      <xdr:rowOff>15342</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35598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126763</xdr:rowOff>
    </xdr:from>
    <xdr:ext cx="534377" cy="259045"/>
    <xdr:sp macro="" textlink="">
      <xdr:nvSpPr>
        <xdr:cNvPr id="400" name="商工費最大値テキスト">
          <a:extLst>
            <a:ext uri="{FF2B5EF4-FFF2-40B4-BE49-F238E27FC236}">
              <a16:creationId xmlns:a16="http://schemas.microsoft.com/office/drawing/2014/main" id="{00000000-0008-0000-0700-000090010000}"/>
            </a:ext>
          </a:extLst>
        </xdr:cNvPr>
        <xdr:cNvSpPr txBox="1"/>
      </xdr:nvSpPr>
      <xdr:spPr>
        <a:xfrm>
          <a:off x="10528300" y="11785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41,440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8636</xdr:rowOff>
    </xdr:from>
    <xdr:to>
      <xdr:col>55</xdr:col>
      <xdr:colOff>88900</xdr:colOff>
      <xdr:row>70</xdr:row>
      <xdr:rowOff>8636</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2010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15456</xdr:rowOff>
    </xdr:from>
    <xdr:to>
      <xdr:col>55</xdr:col>
      <xdr:colOff>0</xdr:colOff>
      <xdr:row>78</xdr:row>
      <xdr:rowOff>52184</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flipV="1">
          <a:off x="9639300" y="13388556"/>
          <a:ext cx="838200" cy="36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58627</xdr:rowOff>
    </xdr:from>
    <xdr:ext cx="469744" cy="259045"/>
    <xdr:sp macro="" textlink="">
      <xdr:nvSpPr>
        <xdr:cNvPr id="403" name="商工費平均値テキスト">
          <a:extLst>
            <a:ext uri="{FF2B5EF4-FFF2-40B4-BE49-F238E27FC236}">
              <a16:creationId xmlns:a16="http://schemas.microsoft.com/office/drawing/2014/main" id="{00000000-0008-0000-0700-000093010000}"/>
            </a:ext>
          </a:extLst>
        </xdr:cNvPr>
        <xdr:cNvSpPr txBox="1"/>
      </xdr:nvSpPr>
      <xdr:spPr>
        <a:xfrm>
          <a:off x="10528300" y="130888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35750</xdr:rowOff>
    </xdr:from>
    <xdr:to>
      <xdr:col>55</xdr:col>
      <xdr:colOff>50800</xdr:colOff>
      <xdr:row>77</xdr:row>
      <xdr:rowOff>137350</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10426700" y="1323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12864</xdr:rowOff>
    </xdr:from>
    <xdr:to>
      <xdr:col>50</xdr:col>
      <xdr:colOff>114300</xdr:colOff>
      <xdr:row>78</xdr:row>
      <xdr:rowOff>52184</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8750300" y="13214514"/>
          <a:ext cx="889000" cy="210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28397</xdr:rowOff>
    </xdr:from>
    <xdr:to>
      <xdr:col>50</xdr:col>
      <xdr:colOff>165100</xdr:colOff>
      <xdr:row>77</xdr:row>
      <xdr:rowOff>129997</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9588500" y="13230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75</xdr:row>
      <xdr:rowOff>146524</xdr:rowOff>
    </xdr:from>
    <xdr:ext cx="469744"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9404428" y="130052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12864</xdr:rowOff>
    </xdr:from>
    <xdr:to>
      <xdr:col>45</xdr:col>
      <xdr:colOff>177800</xdr:colOff>
      <xdr:row>77</xdr:row>
      <xdr:rowOff>82169</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7861300" y="13214514"/>
          <a:ext cx="889000" cy="69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128181</xdr:rowOff>
    </xdr:from>
    <xdr:to>
      <xdr:col>46</xdr:col>
      <xdr:colOff>38100</xdr:colOff>
      <xdr:row>77</xdr:row>
      <xdr:rowOff>58331</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8699500" y="13158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75</xdr:row>
      <xdr:rowOff>74858</xdr:rowOff>
    </xdr:from>
    <xdr:ext cx="469744"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8515428" y="129336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38849</xdr:rowOff>
    </xdr:from>
    <xdr:to>
      <xdr:col>41</xdr:col>
      <xdr:colOff>50800</xdr:colOff>
      <xdr:row>77</xdr:row>
      <xdr:rowOff>82169</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6972300" y="13240499"/>
          <a:ext cx="889000" cy="43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129400</xdr:rowOff>
    </xdr:from>
    <xdr:to>
      <xdr:col>41</xdr:col>
      <xdr:colOff>101600</xdr:colOff>
      <xdr:row>77</xdr:row>
      <xdr:rowOff>59550</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7810500" y="1315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75</xdr:row>
      <xdr:rowOff>76078</xdr:rowOff>
    </xdr:from>
    <xdr:ext cx="469744"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7626428" y="12934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47980</xdr:rowOff>
    </xdr:from>
    <xdr:to>
      <xdr:col>36</xdr:col>
      <xdr:colOff>165100</xdr:colOff>
      <xdr:row>76</xdr:row>
      <xdr:rowOff>149580</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6921500" y="13078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166108</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6705111" y="12853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136106</xdr:rowOff>
    </xdr:from>
    <xdr:to>
      <xdr:col>55</xdr:col>
      <xdr:colOff>50800</xdr:colOff>
      <xdr:row>78</xdr:row>
      <xdr:rowOff>66256</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10426700" y="13337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114533</xdr:rowOff>
    </xdr:from>
    <xdr:ext cx="469744" cy="259045"/>
    <xdr:sp macro="" textlink="">
      <xdr:nvSpPr>
        <xdr:cNvPr id="422" name="商工費該当値テキスト">
          <a:extLst>
            <a:ext uri="{FF2B5EF4-FFF2-40B4-BE49-F238E27FC236}">
              <a16:creationId xmlns:a16="http://schemas.microsoft.com/office/drawing/2014/main" id="{00000000-0008-0000-0700-0000A6010000}"/>
            </a:ext>
          </a:extLst>
        </xdr:cNvPr>
        <xdr:cNvSpPr txBox="1"/>
      </xdr:nvSpPr>
      <xdr:spPr>
        <a:xfrm>
          <a:off x="10528300" y="133161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1384</xdr:rowOff>
    </xdr:from>
    <xdr:to>
      <xdr:col>50</xdr:col>
      <xdr:colOff>165100</xdr:colOff>
      <xdr:row>78</xdr:row>
      <xdr:rowOff>102984</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9588500" y="13374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94111</xdr:rowOff>
    </xdr:from>
    <xdr:ext cx="469744"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404428" y="134672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133514</xdr:rowOff>
    </xdr:from>
    <xdr:to>
      <xdr:col>46</xdr:col>
      <xdr:colOff>38100</xdr:colOff>
      <xdr:row>77</xdr:row>
      <xdr:rowOff>63664</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8699500" y="13163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77</xdr:row>
      <xdr:rowOff>54791</xdr:rowOff>
    </xdr:from>
    <xdr:ext cx="469744"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8515428" y="13256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31369</xdr:rowOff>
    </xdr:from>
    <xdr:to>
      <xdr:col>41</xdr:col>
      <xdr:colOff>101600</xdr:colOff>
      <xdr:row>77</xdr:row>
      <xdr:rowOff>132969</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7810500" y="13233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77</xdr:row>
      <xdr:rowOff>124096</xdr:rowOff>
    </xdr:from>
    <xdr:ext cx="469744"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7626428" y="133257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159499</xdr:rowOff>
    </xdr:from>
    <xdr:to>
      <xdr:col>36</xdr:col>
      <xdr:colOff>165100</xdr:colOff>
      <xdr:row>77</xdr:row>
      <xdr:rowOff>89649</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6921500" y="13189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77</xdr:row>
      <xdr:rowOff>80776</xdr:rowOff>
    </xdr:from>
    <xdr:ext cx="469744"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6737428" y="132824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00000000-0008-0000-07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138176</xdr:rowOff>
    </xdr:from>
    <xdr:to>
      <xdr:col>54</xdr:col>
      <xdr:colOff>189865</xdr:colOff>
      <xdr:row>99</xdr:row>
      <xdr:rowOff>104857</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10475595" y="15568676"/>
          <a:ext cx="1270" cy="15097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108684</xdr:rowOff>
    </xdr:from>
    <xdr:ext cx="534377" cy="259045"/>
    <xdr:sp macro="" textlink="">
      <xdr:nvSpPr>
        <xdr:cNvPr id="456" name="土木費最小値テキスト">
          <a:extLst>
            <a:ext uri="{FF2B5EF4-FFF2-40B4-BE49-F238E27FC236}">
              <a16:creationId xmlns:a16="http://schemas.microsoft.com/office/drawing/2014/main" id="{00000000-0008-0000-0700-0000C8010000}"/>
            </a:ext>
          </a:extLst>
        </xdr:cNvPr>
        <xdr:cNvSpPr txBox="1"/>
      </xdr:nvSpPr>
      <xdr:spPr>
        <a:xfrm>
          <a:off x="10528300" y="17082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104857</xdr:rowOff>
    </xdr:from>
    <xdr:to>
      <xdr:col>55</xdr:col>
      <xdr:colOff>88900</xdr:colOff>
      <xdr:row>99</xdr:row>
      <xdr:rowOff>104857</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70784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84853</xdr:rowOff>
    </xdr:from>
    <xdr:ext cx="534377" cy="259045"/>
    <xdr:sp macro="" textlink="">
      <xdr:nvSpPr>
        <xdr:cNvPr id="458" name="土木費最大値テキスト">
          <a:extLst>
            <a:ext uri="{FF2B5EF4-FFF2-40B4-BE49-F238E27FC236}">
              <a16:creationId xmlns:a16="http://schemas.microsoft.com/office/drawing/2014/main" id="{00000000-0008-0000-0700-0000CA010000}"/>
            </a:ext>
          </a:extLst>
        </xdr:cNvPr>
        <xdr:cNvSpPr txBox="1"/>
      </xdr:nvSpPr>
      <xdr:spPr>
        <a:xfrm>
          <a:off x="10528300" y="15343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96,080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138176</xdr:rowOff>
    </xdr:from>
    <xdr:to>
      <xdr:col>55</xdr:col>
      <xdr:colOff>88900</xdr:colOff>
      <xdr:row>90</xdr:row>
      <xdr:rowOff>138176</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55686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69768</xdr:rowOff>
    </xdr:from>
    <xdr:to>
      <xdr:col>55</xdr:col>
      <xdr:colOff>0</xdr:colOff>
      <xdr:row>98</xdr:row>
      <xdr:rowOff>77102</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9639300" y="16871868"/>
          <a:ext cx="838200" cy="7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111014</xdr:rowOff>
    </xdr:from>
    <xdr:ext cx="534377" cy="259045"/>
    <xdr:sp macro="" textlink="">
      <xdr:nvSpPr>
        <xdr:cNvPr id="461" name="土木費平均値テキスト">
          <a:extLst>
            <a:ext uri="{FF2B5EF4-FFF2-40B4-BE49-F238E27FC236}">
              <a16:creationId xmlns:a16="http://schemas.microsoft.com/office/drawing/2014/main" id="{00000000-0008-0000-0700-0000CD010000}"/>
            </a:ext>
          </a:extLst>
        </xdr:cNvPr>
        <xdr:cNvSpPr txBox="1"/>
      </xdr:nvSpPr>
      <xdr:spPr>
        <a:xfrm>
          <a:off x="10528300" y="163987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88137</xdr:rowOff>
    </xdr:from>
    <xdr:to>
      <xdr:col>55</xdr:col>
      <xdr:colOff>50800</xdr:colOff>
      <xdr:row>97</xdr:row>
      <xdr:rowOff>18287</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10426700" y="16547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77102</xdr:rowOff>
    </xdr:from>
    <xdr:to>
      <xdr:col>50</xdr:col>
      <xdr:colOff>114300</xdr:colOff>
      <xdr:row>98</xdr:row>
      <xdr:rowOff>128042</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8750300" y="16879202"/>
          <a:ext cx="889000" cy="50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113112</xdr:rowOff>
    </xdr:from>
    <xdr:to>
      <xdr:col>50</xdr:col>
      <xdr:colOff>165100</xdr:colOff>
      <xdr:row>97</xdr:row>
      <xdr:rowOff>43262</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9588500" y="16572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59789</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9372111" y="16347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128042</xdr:rowOff>
    </xdr:from>
    <xdr:to>
      <xdr:col>45</xdr:col>
      <xdr:colOff>177800</xdr:colOff>
      <xdr:row>98</xdr:row>
      <xdr:rowOff>158102</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7861300" y="16930142"/>
          <a:ext cx="889000" cy="30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110389</xdr:rowOff>
    </xdr:from>
    <xdr:to>
      <xdr:col>46</xdr:col>
      <xdr:colOff>38100</xdr:colOff>
      <xdr:row>97</xdr:row>
      <xdr:rowOff>40539</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8699500" y="16569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57066</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8483111" y="16344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147510</xdr:rowOff>
    </xdr:from>
    <xdr:to>
      <xdr:col>41</xdr:col>
      <xdr:colOff>50800</xdr:colOff>
      <xdr:row>98</xdr:row>
      <xdr:rowOff>158102</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a:off x="6972300" y="16778160"/>
          <a:ext cx="889000" cy="182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119971</xdr:rowOff>
    </xdr:from>
    <xdr:to>
      <xdr:col>41</xdr:col>
      <xdr:colOff>101600</xdr:colOff>
      <xdr:row>97</xdr:row>
      <xdr:rowOff>50121</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7810500" y="16579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66648</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7594111" y="16354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149327</xdr:rowOff>
    </xdr:from>
    <xdr:to>
      <xdr:col>36</xdr:col>
      <xdr:colOff>165100</xdr:colOff>
      <xdr:row>97</xdr:row>
      <xdr:rowOff>79477</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6921500" y="166085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96004</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705111" y="16383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18968</xdr:rowOff>
    </xdr:from>
    <xdr:to>
      <xdr:col>55</xdr:col>
      <xdr:colOff>50800</xdr:colOff>
      <xdr:row>98</xdr:row>
      <xdr:rowOff>120568</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10426700" y="16821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168845</xdr:rowOff>
    </xdr:from>
    <xdr:ext cx="534377" cy="259045"/>
    <xdr:sp macro="" textlink="">
      <xdr:nvSpPr>
        <xdr:cNvPr id="480" name="土木費該当値テキスト">
          <a:extLst>
            <a:ext uri="{FF2B5EF4-FFF2-40B4-BE49-F238E27FC236}">
              <a16:creationId xmlns:a16="http://schemas.microsoft.com/office/drawing/2014/main" id="{00000000-0008-0000-0700-0000E0010000}"/>
            </a:ext>
          </a:extLst>
        </xdr:cNvPr>
        <xdr:cNvSpPr txBox="1"/>
      </xdr:nvSpPr>
      <xdr:spPr>
        <a:xfrm>
          <a:off x="10528300" y="167994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26302</xdr:rowOff>
    </xdr:from>
    <xdr:to>
      <xdr:col>50</xdr:col>
      <xdr:colOff>165100</xdr:colOff>
      <xdr:row>98</xdr:row>
      <xdr:rowOff>127902</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9588500" y="16828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119029</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372111" y="169211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77242</xdr:rowOff>
    </xdr:from>
    <xdr:to>
      <xdr:col>46</xdr:col>
      <xdr:colOff>38100</xdr:colOff>
      <xdr:row>99</xdr:row>
      <xdr:rowOff>7392</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8699500" y="16879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169969</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483111" y="169720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107302</xdr:rowOff>
    </xdr:from>
    <xdr:to>
      <xdr:col>41</xdr:col>
      <xdr:colOff>101600</xdr:colOff>
      <xdr:row>99</xdr:row>
      <xdr:rowOff>37452</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7810500" y="16909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99</xdr:row>
      <xdr:rowOff>28579</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594111" y="170021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96710</xdr:rowOff>
    </xdr:from>
    <xdr:to>
      <xdr:col>36</xdr:col>
      <xdr:colOff>165100</xdr:colOff>
      <xdr:row>98</xdr:row>
      <xdr:rowOff>26860</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6921500" y="16727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17987</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6705111" y="168200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1" name="消防費グラフ枠">
          <a:extLst>
            <a:ext uri="{FF2B5EF4-FFF2-40B4-BE49-F238E27FC236}">
              <a16:creationId xmlns:a16="http://schemas.microsoft.com/office/drawing/2014/main" id="{00000000-0008-0000-0700-0000FF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79826</xdr:rowOff>
    </xdr:from>
    <xdr:to>
      <xdr:col>85</xdr:col>
      <xdr:colOff>126364</xdr:colOff>
      <xdr:row>38</xdr:row>
      <xdr:rowOff>23876</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flipV="1">
          <a:off x="16317595" y="5394776"/>
          <a:ext cx="1269" cy="1144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27703</xdr:rowOff>
    </xdr:from>
    <xdr:ext cx="534377" cy="259045"/>
    <xdr:sp macro="" textlink="">
      <xdr:nvSpPr>
        <xdr:cNvPr id="513" name="消防費最小値テキスト">
          <a:extLst>
            <a:ext uri="{FF2B5EF4-FFF2-40B4-BE49-F238E27FC236}">
              <a16:creationId xmlns:a16="http://schemas.microsoft.com/office/drawing/2014/main" id="{00000000-0008-0000-0700-000001020000}"/>
            </a:ext>
          </a:extLst>
        </xdr:cNvPr>
        <xdr:cNvSpPr txBox="1"/>
      </xdr:nvSpPr>
      <xdr:spPr>
        <a:xfrm>
          <a:off x="16370300" y="6542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23876</xdr:rowOff>
    </xdr:from>
    <xdr:to>
      <xdr:col>86</xdr:col>
      <xdr:colOff>25400</xdr:colOff>
      <xdr:row>38</xdr:row>
      <xdr:rowOff>23876</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6230600" y="65389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26503</xdr:rowOff>
    </xdr:from>
    <xdr:ext cx="534377" cy="259045"/>
    <xdr:sp macro="" textlink="">
      <xdr:nvSpPr>
        <xdr:cNvPr id="515" name="消防費最大値テキスト">
          <a:extLst>
            <a:ext uri="{FF2B5EF4-FFF2-40B4-BE49-F238E27FC236}">
              <a16:creationId xmlns:a16="http://schemas.microsoft.com/office/drawing/2014/main" id="{00000000-0008-0000-0700-000003020000}"/>
            </a:ext>
          </a:extLst>
        </xdr:cNvPr>
        <xdr:cNvSpPr txBox="1"/>
      </xdr:nvSpPr>
      <xdr:spPr>
        <a:xfrm>
          <a:off x="16370300" y="5170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70,143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79826</xdr:rowOff>
    </xdr:from>
    <xdr:to>
      <xdr:col>86</xdr:col>
      <xdr:colOff>25400</xdr:colOff>
      <xdr:row>31</xdr:row>
      <xdr:rowOff>79826</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53947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120212</xdr:rowOff>
    </xdr:from>
    <xdr:to>
      <xdr:col>85</xdr:col>
      <xdr:colOff>127000</xdr:colOff>
      <xdr:row>37</xdr:row>
      <xdr:rowOff>136328</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5481300" y="6463862"/>
          <a:ext cx="838200" cy="16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14489</xdr:rowOff>
    </xdr:from>
    <xdr:ext cx="534377" cy="259045"/>
    <xdr:sp macro="" textlink="">
      <xdr:nvSpPr>
        <xdr:cNvPr id="518" name="消防費平均値テキスト">
          <a:extLst>
            <a:ext uri="{FF2B5EF4-FFF2-40B4-BE49-F238E27FC236}">
              <a16:creationId xmlns:a16="http://schemas.microsoft.com/office/drawing/2014/main" id="{00000000-0008-0000-0700-000006020000}"/>
            </a:ext>
          </a:extLst>
        </xdr:cNvPr>
        <xdr:cNvSpPr txBox="1"/>
      </xdr:nvSpPr>
      <xdr:spPr>
        <a:xfrm>
          <a:off x="16370300" y="61866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163062</xdr:rowOff>
    </xdr:from>
    <xdr:to>
      <xdr:col>85</xdr:col>
      <xdr:colOff>177800</xdr:colOff>
      <xdr:row>37</xdr:row>
      <xdr:rowOff>93212</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6268700" y="6335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136328</xdr:rowOff>
    </xdr:from>
    <xdr:to>
      <xdr:col>81</xdr:col>
      <xdr:colOff>50800</xdr:colOff>
      <xdr:row>37</xdr:row>
      <xdr:rowOff>149854</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4592300" y="6479978"/>
          <a:ext cx="889000" cy="13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32512</xdr:rowOff>
    </xdr:from>
    <xdr:to>
      <xdr:col>81</xdr:col>
      <xdr:colOff>101600</xdr:colOff>
      <xdr:row>37</xdr:row>
      <xdr:rowOff>134112</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5430500" y="6376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150639</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5214111" y="6151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117240</xdr:rowOff>
    </xdr:from>
    <xdr:to>
      <xdr:col>76</xdr:col>
      <xdr:colOff>114300</xdr:colOff>
      <xdr:row>37</xdr:row>
      <xdr:rowOff>149854</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3703300" y="6460890"/>
          <a:ext cx="889000" cy="326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49714</xdr:rowOff>
    </xdr:from>
    <xdr:to>
      <xdr:col>76</xdr:col>
      <xdr:colOff>165100</xdr:colOff>
      <xdr:row>37</xdr:row>
      <xdr:rowOff>151314</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4541500" y="6393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167841</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4325111" y="6168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117240</xdr:rowOff>
    </xdr:from>
    <xdr:to>
      <xdr:col>71</xdr:col>
      <xdr:colOff>177800</xdr:colOff>
      <xdr:row>37</xdr:row>
      <xdr:rowOff>135452</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2814300" y="6460890"/>
          <a:ext cx="889000" cy="18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53296</xdr:rowOff>
    </xdr:from>
    <xdr:to>
      <xdr:col>72</xdr:col>
      <xdr:colOff>38100</xdr:colOff>
      <xdr:row>37</xdr:row>
      <xdr:rowOff>154896</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3652500" y="6396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171423</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3436111" y="6172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44266</xdr:rowOff>
    </xdr:from>
    <xdr:to>
      <xdr:col>67</xdr:col>
      <xdr:colOff>101600</xdr:colOff>
      <xdr:row>37</xdr:row>
      <xdr:rowOff>145866</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2763500" y="6387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162393</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2547111" y="6163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69412</xdr:rowOff>
    </xdr:from>
    <xdr:to>
      <xdr:col>85</xdr:col>
      <xdr:colOff>177800</xdr:colOff>
      <xdr:row>37</xdr:row>
      <xdr:rowOff>171012</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6268700" y="6413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155789</xdr:rowOff>
    </xdr:from>
    <xdr:ext cx="534377" cy="259045"/>
    <xdr:sp macro="" textlink="">
      <xdr:nvSpPr>
        <xdr:cNvPr id="537" name="消防費該当値テキスト">
          <a:extLst>
            <a:ext uri="{FF2B5EF4-FFF2-40B4-BE49-F238E27FC236}">
              <a16:creationId xmlns:a16="http://schemas.microsoft.com/office/drawing/2014/main" id="{00000000-0008-0000-0700-000019020000}"/>
            </a:ext>
          </a:extLst>
        </xdr:cNvPr>
        <xdr:cNvSpPr txBox="1"/>
      </xdr:nvSpPr>
      <xdr:spPr>
        <a:xfrm>
          <a:off x="16370300" y="6327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85528</xdr:rowOff>
    </xdr:from>
    <xdr:to>
      <xdr:col>81</xdr:col>
      <xdr:colOff>101600</xdr:colOff>
      <xdr:row>38</xdr:row>
      <xdr:rowOff>15678</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5430500" y="6429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6805</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5214111" y="65219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99054</xdr:rowOff>
    </xdr:from>
    <xdr:to>
      <xdr:col>76</xdr:col>
      <xdr:colOff>165100</xdr:colOff>
      <xdr:row>38</xdr:row>
      <xdr:rowOff>29204</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4541500" y="6442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20331</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4325111" y="6535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66440</xdr:rowOff>
    </xdr:from>
    <xdr:to>
      <xdr:col>72</xdr:col>
      <xdr:colOff>38100</xdr:colOff>
      <xdr:row>37</xdr:row>
      <xdr:rowOff>168040</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3652500" y="6410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159167</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436111" y="6502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84652</xdr:rowOff>
    </xdr:from>
    <xdr:to>
      <xdr:col>67</xdr:col>
      <xdr:colOff>101600</xdr:colOff>
      <xdr:row>38</xdr:row>
      <xdr:rowOff>14802</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2763500" y="6428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5929</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2547111" y="6521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9" name="教育費グラフ枠">
          <a:extLst>
            <a:ext uri="{FF2B5EF4-FFF2-40B4-BE49-F238E27FC236}">
              <a16:creationId xmlns:a16="http://schemas.microsoft.com/office/drawing/2014/main" id="{00000000-0008-0000-0700-000039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49047</xdr:rowOff>
    </xdr:from>
    <xdr:to>
      <xdr:col>85</xdr:col>
      <xdr:colOff>126364</xdr:colOff>
      <xdr:row>59</xdr:row>
      <xdr:rowOff>44514</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flipV="1">
          <a:off x="16317595" y="8792997"/>
          <a:ext cx="1269" cy="13670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48341</xdr:rowOff>
    </xdr:from>
    <xdr:ext cx="534377" cy="259045"/>
    <xdr:sp macro="" textlink="">
      <xdr:nvSpPr>
        <xdr:cNvPr id="571" name="教育費最小値テキスト">
          <a:extLst>
            <a:ext uri="{FF2B5EF4-FFF2-40B4-BE49-F238E27FC236}">
              <a16:creationId xmlns:a16="http://schemas.microsoft.com/office/drawing/2014/main" id="{00000000-0008-0000-0700-00003B020000}"/>
            </a:ext>
          </a:extLst>
        </xdr:cNvPr>
        <xdr:cNvSpPr txBox="1"/>
      </xdr:nvSpPr>
      <xdr:spPr>
        <a:xfrm>
          <a:off x="16370300" y="10163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44514</xdr:rowOff>
    </xdr:from>
    <xdr:to>
      <xdr:col>86</xdr:col>
      <xdr:colOff>25400</xdr:colOff>
      <xdr:row>59</xdr:row>
      <xdr:rowOff>44514</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6230600" y="10160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167174</xdr:rowOff>
    </xdr:from>
    <xdr:ext cx="599010" cy="259045"/>
    <xdr:sp macro="" textlink="">
      <xdr:nvSpPr>
        <xdr:cNvPr id="573" name="教育費最大値テキスト">
          <a:extLst>
            <a:ext uri="{FF2B5EF4-FFF2-40B4-BE49-F238E27FC236}">
              <a16:creationId xmlns:a16="http://schemas.microsoft.com/office/drawing/2014/main" id="{00000000-0008-0000-0700-00003D020000}"/>
            </a:ext>
          </a:extLst>
        </xdr:cNvPr>
        <xdr:cNvSpPr txBox="1"/>
      </xdr:nvSpPr>
      <xdr:spPr>
        <a:xfrm>
          <a:off x="16370300" y="85682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137,638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49047</xdr:rowOff>
    </xdr:from>
    <xdr:to>
      <xdr:col>86</xdr:col>
      <xdr:colOff>25400</xdr:colOff>
      <xdr:row>51</xdr:row>
      <xdr:rowOff>49047</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87929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97879</xdr:rowOff>
    </xdr:from>
    <xdr:to>
      <xdr:col>85</xdr:col>
      <xdr:colOff>127000</xdr:colOff>
      <xdr:row>59</xdr:row>
      <xdr:rowOff>4826</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flipV="1">
          <a:off x="15481300" y="10041979"/>
          <a:ext cx="838200" cy="783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32224</xdr:rowOff>
    </xdr:from>
    <xdr:ext cx="534377" cy="259045"/>
    <xdr:sp macro="" textlink="">
      <xdr:nvSpPr>
        <xdr:cNvPr id="576" name="教育費平均値テキスト">
          <a:extLst>
            <a:ext uri="{FF2B5EF4-FFF2-40B4-BE49-F238E27FC236}">
              <a16:creationId xmlns:a16="http://schemas.microsoft.com/office/drawing/2014/main" id="{00000000-0008-0000-0700-000040020000}"/>
            </a:ext>
          </a:extLst>
        </xdr:cNvPr>
        <xdr:cNvSpPr txBox="1"/>
      </xdr:nvSpPr>
      <xdr:spPr>
        <a:xfrm>
          <a:off x="16370300" y="96334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9347</xdr:rowOff>
    </xdr:from>
    <xdr:to>
      <xdr:col>85</xdr:col>
      <xdr:colOff>177800</xdr:colOff>
      <xdr:row>57</xdr:row>
      <xdr:rowOff>110947</xdr:rowOff>
    </xdr:to>
    <xdr:sp macro="" textlink="">
      <xdr:nvSpPr>
        <xdr:cNvPr id="577" name="フローチャート: 判断 576">
          <a:extLst>
            <a:ext uri="{FF2B5EF4-FFF2-40B4-BE49-F238E27FC236}">
              <a16:creationId xmlns:a16="http://schemas.microsoft.com/office/drawing/2014/main" id="{00000000-0008-0000-0700-000041020000}"/>
            </a:ext>
          </a:extLst>
        </xdr:cNvPr>
        <xdr:cNvSpPr/>
      </xdr:nvSpPr>
      <xdr:spPr>
        <a:xfrm>
          <a:off x="16268700" y="9781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4826</xdr:rowOff>
    </xdr:from>
    <xdr:to>
      <xdr:col>81</xdr:col>
      <xdr:colOff>50800</xdr:colOff>
      <xdr:row>59</xdr:row>
      <xdr:rowOff>6452</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4592300" y="10120376"/>
          <a:ext cx="889000" cy="1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58521</xdr:rowOff>
    </xdr:from>
    <xdr:to>
      <xdr:col>81</xdr:col>
      <xdr:colOff>101600</xdr:colOff>
      <xdr:row>57</xdr:row>
      <xdr:rowOff>160121</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5430500" y="9831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5198</xdr:rowOff>
    </xdr:from>
    <xdr:ext cx="534377"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5214111" y="9606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59</xdr:row>
      <xdr:rowOff>6452</xdr:rowOff>
    </xdr:from>
    <xdr:to>
      <xdr:col>76</xdr:col>
      <xdr:colOff>114300</xdr:colOff>
      <xdr:row>59</xdr:row>
      <xdr:rowOff>38913</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flipV="1">
          <a:off x="13703300" y="10122002"/>
          <a:ext cx="889000" cy="32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103556</xdr:rowOff>
    </xdr:from>
    <xdr:to>
      <xdr:col>76</xdr:col>
      <xdr:colOff>165100</xdr:colOff>
      <xdr:row>58</xdr:row>
      <xdr:rowOff>33706</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4541500" y="9876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50233</xdr:rowOff>
    </xdr:from>
    <xdr:ext cx="534377"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4325111" y="9651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83896</xdr:rowOff>
    </xdr:from>
    <xdr:to>
      <xdr:col>71</xdr:col>
      <xdr:colOff>177800</xdr:colOff>
      <xdr:row>59</xdr:row>
      <xdr:rowOff>38913</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a:off x="12814300" y="10027996"/>
          <a:ext cx="889000" cy="1264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118897</xdr:rowOff>
    </xdr:from>
    <xdr:to>
      <xdr:col>72</xdr:col>
      <xdr:colOff>38100</xdr:colOff>
      <xdr:row>58</xdr:row>
      <xdr:rowOff>49047</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3652500" y="9891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65574</xdr:rowOff>
    </xdr:from>
    <xdr:ext cx="534377"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3436111" y="9666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47739</xdr:rowOff>
    </xdr:from>
    <xdr:to>
      <xdr:col>67</xdr:col>
      <xdr:colOff>101600</xdr:colOff>
      <xdr:row>57</xdr:row>
      <xdr:rowOff>149339</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2763500" y="9820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165866</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2547111" y="9595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47079</xdr:rowOff>
    </xdr:from>
    <xdr:to>
      <xdr:col>85</xdr:col>
      <xdr:colOff>177800</xdr:colOff>
      <xdr:row>58</xdr:row>
      <xdr:rowOff>148679</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6268700" y="9991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133456</xdr:rowOff>
    </xdr:from>
    <xdr:ext cx="534377" cy="259045"/>
    <xdr:sp macro="" textlink="">
      <xdr:nvSpPr>
        <xdr:cNvPr id="595" name="教育費該当値テキスト">
          <a:extLst>
            <a:ext uri="{FF2B5EF4-FFF2-40B4-BE49-F238E27FC236}">
              <a16:creationId xmlns:a16="http://schemas.microsoft.com/office/drawing/2014/main" id="{00000000-0008-0000-0700-000053020000}"/>
            </a:ext>
          </a:extLst>
        </xdr:cNvPr>
        <xdr:cNvSpPr txBox="1"/>
      </xdr:nvSpPr>
      <xdr:spPr>
        <a:xfrm>
          <a:off x="16370300" y="9906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125476</xdr:rowOff>
    </xdr:from>
    <xdr:to>
      <xdr:col>81</xdr:col>
      <xdr:colOff>101600</xdr:colOff>
      <xdr:row>59</xdr:row>
      <xdr:rowOff>55626</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5430500" y="10069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59</xdr:row>
      <xdr:rowOff>46753</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5214111" y="101623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127102</xdr:rowOff>
    </xdr:from>
    <xdr:to>
      <xdr:col>76</xdr:col>
      <xdr:colOff>165100</xdr:colOff>
      <xdr:row>59</xdr:row>
      <xdr:rowOff>57252</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4541500" y="10071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59</xdr:row>
      <xdr:rowOff>48379</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325111" y="10163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159563</xdr:rowOff>
    </xdr:from>
    <xdr:to>
      <xdr:col>72</xdr:col>
      <xdr:colOff>38100</xdr:colOff>
      <xdr:row>59</xdr:row>
      <xdr:rowOff>89713</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3652500" y="10103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59</xdr:row>
      <xdr:rowOff>80840</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3436111" y="10196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33096</xdr:rowOff>
    </xdr:from>
    <xdr:to>
      <xdr:col>67</xdr:col>
      <xdr:colOff>101600</xdr:colOff>
      <xdr:row>58</xdr:row>
      <xdr:rowOff>134696</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2763500" y="9977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125823</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2547111" y="10069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災害復旧費グラフ枠">
          <a:extLst>
            <a:ext uri="{FF2B5EF4-FFF2-40B4-BE49-F238E27FC236}">
              <a16:creationId xmlns:a16="http://schemas.microsoft.com/office/drawing/2014/main" id="{00000000-0008-0000-0700-00007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30800</xdr:rowOff>
    </xdr:from>
    <xdr:to>
      <xdr:col>85</xdr:col>
      <xdr:colOff>126364</xdr:colOff>
      <xdr:row>79</xdr:row>
      <xdr:rowOff>98879</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flipV="1">
          <a:off x="16317595" y="12203750"/>
          <a:ext cx="1269" cy="14396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136078</xdr:rowOff>
    </xdr:from>
    <xdr:ext cx="249299" cy="259045"/>
    <xdr:sp macro="" textlink="">
      <xdr:nvSpPr>
        <xdr:cNvPr id="630" name="災害復旧費最小値テキスト">
          <a:extLst>
            <a:ext uri="{FF2B5EF4-FFF2-40B4-BE49-F238E27FC236}">
              <a16:creationId xmlns:a16="http://schemas.microsoft.com/office/drawing/2014/main" id="{00000000-0008-0000-0700-000076020000}"/>
            </a:ext>
          </a:extLst>
        </xdr:cNvPr>
        <xdr:cNvSpPr txBox="1"/>
      </xdr:nvSpPr>
      <xdr:spPr>
        <a:xfrm>
          <a:off x="16370300" y="1368062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148927</xdr:rowOff>
    </xdr:from>
    <xdr:ext cx="599010" cy="259045"/>
    <xdr:sp macro="" textlink="">
      <xdr:nvSpPr>
        <xdr:cNvPr id="632" name="災害復旧費最大値テキスト">
          <a:extLst>
            <a:ext uri="{FF2B5EF4-FFF2-40B4-BE49-F238E27FC236}">
              <a16:creationId xmlns:a16="http://schemas.microsoft.com/office/drawing/2014/main" id="{00000000-0008-0000-0700-000078020000}"/>
            </a:ext>
          </a:extLst>
        </xdr:cNvPr>
        <xdr:cNvSpPr txBox="1"/>
      </xdr:nvSpPr>
      <xdr:spPr>
        <a:xfrm>
          <a:off x="16370300" y="119789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132,254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30800</xdr:rowOff>
    </xdr:from>
    <xdr:to>
      <xdr:col>86</xdr:col>
      <xdr:colOff>25400</xdr:colOff>
      <xdr:row>71</xdr:row>
      <xdr:rowOff>30800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6230600" y="12203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6144</xdr:rowOff>
    </xdr:from>
    <xdr:to>
      <xdr:col>85</xdr:col>
      <xdr:colOff>127000</xdr:colOff>
      <xdr:row>79</xdr:row>
      <xdr:rowOff>26729</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5481300" y="13550694"/>
          <a:ext cx="838200" cy="20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9078</xdr:rowOff>
    </xdr:from>
    <xdr:ext cx="469744" cy="259045"/>
    <xdr:sp macro="" textlink="">
      <xdr:nvSpPr>
        <xdr:cNvPr id="635" name="災害復旧費平均値テキスト">
          <a:extLst>
            <a:ext uri="{FF2B5EF4-FFF2-40B4-BE49-F238E27FC236}">
              <a16:creationId xmlns:a16="http://schemas.microsoft.com/office/drawing/2014/main" id="{00000000-0008-0000-0700-00007B020000}"/>
            </a:ext>
          </a:extLst>
        </xdr:cNvPr>
        <xdr:cNvSpPr txBox="1"/>
      </xdr:nvSpPr>
      <xdr:spPr>
        <a:xfrm>
          <a:off x="16370300" y="135536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30651</xdr:rowOff>
    </xdr:from>
    <xdr:to>
      <xdr:col>85</xdr:col>
      <xdr:colOff>177800</xdr:colOff>
      <xdr:row>79</xdr:row>
      <xdr:rowOff>132251</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6268700" y="13575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6144</xdr:rowOff>
    </xdr:from>
    <xdr:to>
      <xdr:col>81</xdr:col>
      <xdr:colOff>50800</xdr:colOff>
      <xdr:row>79</xdr:row>
      <xdr:rowOff>16517</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4592300" y="13550694"/>
          <a:ext cx="889000" cy="10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79</xdr:row>
      <xdr:rowOff>37650</xdr:rowOff>
    </xdr:from>
    <xdr:to>
      <xdr:col>81</xdr:col>
      <xdr:colOff>101600</xdr:colOff>
      <xdr:row>79</xdr:row>
      <xdr:rowOff>139250</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5430500" y="135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79</xdr:row>
      <xdr:rowOff>130377</xdr:rowOff>
    </xdr:from>
    <xdr:ext cx="378565"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5292017" y="136749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16517</xdr:rowOff>
    </xdr:from>
    <xdr:to>
      <xdr:col>76</xdr:col>
      <xdr:colOff>114300</xdr:colOff>
      <xdr:row>79</xdr:row>
      <xdr:rowOff>61703</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flipV="1">
          <a:off x="13703300" y="13561067"/>
          <a:ext cx="889000" cy="451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36823</xdr:rowOff>
    </xdr:from>
    <xdr:to>
      <xdr:col>76</xdr:col>
      <xdr:colOff>165100</xdr:colOff>
      <xdr:row>79</xdr:row>
      <xdr:rowOff>138423</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4541500" y="13581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129550</xdr:rowOff>
    </xdr:from>
    <xdr:ext cx="469744"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4357428" y="136741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38430</xdr:rowOff>
    </xdr:from>
    <xdr:to>
      <xdr:col>71</xdr:col>
      <xdr:colOff>177800</xdr:colOff>
      <xdr:row>79</xdr:row>
      <xdr:rowOff>61703</xdr:rowOff>
    </xdr:to>
    <xdr:cxnSp macro="">
      <xdr:nvCxnSpPr>
        <xdr:cNvPr id="643" name="直線コネクタ 642">
          <a:extLst>
            <a:ext uri="{FF2B5EF4-FFF2-40B4-BE49-F238E27FC236}">
              <a16:creationId xmlns:a16="http://schemas.microsoft.com/office/drawing/2014/main" id="{00000000-0008-0000-0700-000083020000}"/>
            </a:ext>
          </a:extLst>
        </xdr:cNvPr>
        <xdr:cNvCxnSpPr/>
      </xdr:nvCxnSpPr>
      <xdr:spPr>
        <a:xfrm>
          <a:off x="12814300" y="13582980"/>
          <a:ext cx="889000" cy="232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36354</xdr:rowOff>
    </xdr:from>
    <xdr:to>
      <xdr:col>72</xdr:col>
      <xdr:colOff>38100</xdr:colOff>
      <xdr:row>79</xdr:row>
      <xdr:rowOff>137954</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3652500" y="13580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79</xdr:row>
      <xdr:rowOff>129081</xdr:rowOff>
    </xdr:from>
    <xdr:ext cx="469744"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3468428" y="13673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37236</xdr:rowOff>
    </xdr:from>
    <xdr:to>
      <xdr:col>67</xdr:col>
      <xdr:colOff>101600</xdr:colOff>
      <xdr:row>79</xdr:row>
      <xdr:rowOff>138836</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2763500" y="13581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79</xdr:row>
      <xdr:rowOff>129963</xdr:rowOff>
    </xdr:from>
    <xdr:ext cx="378565"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2625017" y="136745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147379</xdr:rowOff>
    </xdr:from>
    <xdr:to>
      <xdr:col>85</xdr:col>
      <xdr:colOff>177800</xdr:colOff>
      <xdr:row>79</xdr:row>
      <xdr:rowOff>77529</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6268700" y="13520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106756</xdr:rowOff>
    </xdr:from>
    <xdr:ext cx="469744" cy="259045"/>
    <xdr:sp macro="" textlink="">
      <xdr:nvSpPr>
        <xdr:cNvPr id="654" name="災害復旧費該当値テキスト">
          <a:extLst>
            <a:ext uri="{FF2B5EF4-FFF2-40B4-BE49-F238E27FC236}">
              <a16:creationId xmlns:a16="http://schemas.microsoft.com/office/drawing/2014/main" id="{00000000-0008-0000-0700-00008E020000}"/>
            </a:ext>
          </a:extLst>
        </xdr:cNvPr>
        <xdr:cNvSpPr txBox="1"/>
      </xdr:nvSpPr>
      <xdr:spPr>
        <a:xfrm>
          <a:off x="16370300" y="133084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126794</xdr:rowOff>
    </xdr:from>
    <xdr:to>
      <xdr:col>81</xdr:col>
      <xdr:colOff>101600</xdr:colOff>
      <xdr:row>79</xdr:row>
      <xdr:rowOff>56944</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5430500" y="13499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73471</xdr:rowOff>
    </xdr:from>
    <xdr:ext cx="469744"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5246428" y="13275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137167</xdr:rowOff>
    </xdr:from>
    <xdr:to>
      <xdr:col>76</xdr:col>
      <xdr:colOff>165100</xdr:colOff>
      <xdr:row>79</xdr:row>
      <xdr:rowOff>67317</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4541500" y="13510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83844</xdr:rowOff>
    </xdr:from>
    <xdr:ext cx="469744"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357428" y="132854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10903</xdr:rowOff>
    </xdr:from>
    <xdr:to>
      <xdr:col>72</xdr:col>
      <xdr:colOff>38100</xdr:colOff>
      <xdr:row>79</xdr:row>
      <xdr:rowOff>112503</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3652500" y="13555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129030</xdr:rowOff>
    </xdr:from>
    <xdr:ext cx="469744"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3468428" y="133306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159080</xdr:rowOff>
    </xdr:from>
    <xdr:to>
      <xdr:col>67</xdr:col>
      <xdr:colOff>101600</xdr:colOff>
      <xdr:row>79</xdr:row>
      <xdr:rowOff>89230</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2763500" y="13532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105757</xdr:rowOff>
    </xdr:from>
    <xdr:ext cx="469744"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2579428" y="13307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5" name="公債費グラフ枠">
          <a:extLst>
            <a:ext uri="{FF2B5EF4-FFF2-40B4-BE49-F238E27FC236}">
              <a16:creationId xmlns:a16="http://schemas.microsoft.com/office/drawing/2014/main" id="{00000000-0008-0000-0700-0000AD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90488</xdr:rowOff>
    </xdr:from>
    <xdr:to>
      <xdr:col>85</xdr:col>
      <xdr:colOff>126364</xdr:colOff>
      <xdr:row>98</xdr:row>
      <xdr:rowOff>83375</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flipV="1">
          <a:off x="16317595" y="15520988"/>
          <a:ext cx="1269" cy="13644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87202</xdr:rowOff>
    </xdr:from>
    <xdr:ext cx="534377" cy="259045"/>
    <xdr:sp macro="" textlink="">
      <xdr:nvSpPr>
        <xdr:cNvPr id="687" name="公債費最小値テキスト">
          <a:extLst>
            <a:ext uri="{FF2B5EF4-FFF2-40B4-BE49-F238E27FC236}">
              <a16:creationId xmlns:a16="http://schemas.microsoft.com/office/drawing/2014/main" id="{00000000-0008-0000-0700-0000AF020000}"/>
            </a:ext>
          </a:extLst>
        </xdr:cNvPr>
        <xdr:cNvSpPr txBox="1"/>
      </xdr:nvSpPr>
      <xdr:spPr>
        <a:xfrm>
          <a:off x="16370300" y="16889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83375</xdr:rowOff>
    </xdr:from>
    <xdr:to>
      <xdr:col>86</xdr:col>
      <xdr:colOff>25400</xdr:colOff>
      <xdr:row>98</xdr:row>
      <xdr:rowOff>83375</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6230600" y="16885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37165</xdr:rowOff>
    </xdr:from>
    <xdr:ext cx="599010" cy="259045"/>
    <xdr:sp macro="" textlink="">
      <xdr:nvSpPr>
        <xdr:cNvPr id="689" name="公債費最大値テキスト">
          <a:extLst>
            <a:ext uri="{FF2B5EF4-FFF2-40B4-BE49-F238E27FC236}">
              <a16:creationId xmlns:a16="http://schemas.microsoft.com/office/drawing/2014/main" id="{00000000-0008-0000-0700-0000B1020000}"/>
            </a:ext>
          </a:extLst>
        </xdr:cNvPr>
        <xdr:cNvSpPr txBox="1"/>
      </xdr:nvSpPr>
      <xdr:spPr>
        <a:xfrm>
          <a:off x="16370300" y="152962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117,875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90488</xdr:rowOff>
    </xdr:from>
    <xdr:to>
      <xdr:col>86</xdr:col>
      <xdr:colOff>25400</xdr:colOff>
      <xdr:row>90</xdr:row>
      <xdr:rowOff>90488</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6230600" y="15520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25019</xdr:rowOff>
    </xdr:from>
    <xdr:to>
      <xdr:col>85</xdr:col>
      <xdr:colOff>127000</xdr:colOff>
      <xdr:row>96</xdr:row>
      <xdr:rowOff>54254</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5481300" y="16484219"/>
          <a:ext cx="838200" cy="29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38664</xdr:rowOff>
    </xdr:from>
    <xdr:ext cx="534377" cy="259045"/>
    <xdr:sp macro="" textlink="">
      <xdr:nvSpPr>
        <xdr:cNvPr id="692" name="公債費平均値テキスト">
          <a:extLst>
            <a:ext uri="{FF2B5EF4-FFF2-40B4-BE49-F238E27FC236}">
              <a16:creationId xmlns:a16="http://schemas.microsoft.com/office/drawing/2014/main" id="{00000000-0008-0000-0700-0000B4020000}"/>
            </a:ext>
          </a:extLst>
        </xdr:cNvPr>
        <xdr:cNvSpPr txBox="1"/>
      </xdr:nvSpPr>
      <xdr:spPr>
        <a:xfrm>
          <a:off x="16370300" y="164978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60237</xdr:rowOff>
    </xdr:from>
    <xdr:to>
      <xdr:col>85</xdr:col>
      <xdr:colOff>177800</xdr:colOff>
      <xdr:row>96</xdr:row>
      <xdr:rowOff>161837</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6268700" y="16519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155587</xdr:rowOff>
    </xdr:from>
    <xdr:to>
      <xdr:col>81</xdr:col>
      <xdr:colOff>50800</xdr:colOff>
      <xdr:row>96</xdr:row>
      <xdr:rowOff>25019</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4592300" y="16443337"/>
          <a:ext cx="889000" cy="408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55981</xdr:rowOff>
    </xdr:from>
    <xdr:to>
      <xdr:col>81</xdr:col>
      <xdr:colOff>101600</xdr:colOff>
      <xdr:row>96</xdr:row>
      <xdr:rowOff>157581</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5430500" y="16515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148708</xdr:rowOff>
    </xdr:from>
    <xdr:ext cx="534377"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5214111" y="16607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130544</xdr:rowOff>
    </xdr:from>
    <xdr:to>
      <xdr:col>76</xdr:col>
      <xdr:colOff>114300</xdr:colOff>
      <xdr:row>95</xdr:row>
      <xdr:rowOff>155587</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a:off x="13703300" y="16418294"/>
          <a:ext cx="889000" cy="25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48640</xdr:rowOff>
    </xdr:from>
    <xdr:to>
      <xdr:col>76</xdr:col>
      <xdr:colOff>165100</xdr:colOff>
      <xdr:row>96</xdr:row>
      <xdr:rowOff>150240</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4541500" y="16507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141367</xdr:rowOff>
    </xdr:from>
    <xdr:ext cx="534377"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4325111" y="16600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109843</xdr:rowOff>
    </xdr:from>
    <xdr:to>
      <xdr:col>71</xdr:col>
      <xdr:colOff>177800</xdr:colOff>
      <xdr:row>95</xdr:row>
      <xdr:rowOff>130544</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a:off x="12814300" y="16397593"/>
          <a:ext cx="889000" cy="207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52921</xdr:rowOff>
    </xdr:from>
    <xdr:to>
      <xdr:col>72</xdr:col>
      <xdr:colOff>38100</xdr:colOff>
      <xdr:row>96</xdr:row>
      <xdr:rowOff>154521</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3652500" y="16512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145648</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3436111" y="166048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49518</xdr:rowOff>
    </xdr:from>
    <xdr:to>
      <xdr:col>67</xdr:col>
      <xdr:colOff>101600</xdr:colOff>
      <xdr:row>96</xdr:row>
      <xdr:rowOff>151118</xdr:rowOff>
    </xdr:to>
    <xdr:sp macro="" textlink="">
      <xdr:nvSpPr>
        <xdr:cNvPr id="703" name="フローチャート: 判断 702">
          <a:extLst>
            <a:ext uri="{FF2B5EF4-FFF2-40B4-BE49-F238E27FC236}">
              <a16:creationId xmlns:a16="http://schemas.microsoft.com/office/drawing/2014/main" id="{00000000-0008-0000-0700-0000BF020000}"/>
            </a:ext>
          </a:extLst>
        </xdr:cNvPr>
        <xdr:cNvSpPr/>
      </xdr:nvSpPr>
      <xdr:spPr>
        <a:xfrm>
          <a:off x="12763500" y="16508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142245</xdr:rowOff>
    </xdr:from>
    <xdr:ext cx="534377"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2547111" y="166014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3454</xdr:rowOff>
    </xdr:from>
    <xdr:to>
      <xdr:col>85</xdr:col>
      <xdr:colOff>177800</xdr:colOff>
      <xdr:row>96</xdr:row>
      <xdr:rowOff>105054</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6268700" y="16462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26331</xdr:rowOff>
    </xdr:from>
    <xdr:ext cx="534377" cy="259045"/>
    <xdr:sp macro="" textlink="">
      <xdr:nvSpPr>
        <xdr:cNvPr id="711" name="公債費該当値テキスト">
          <a:extLst>
            <a:ext uri="{FF2B5EF4-FFF2-40B4-BE49-F238E27FC236}">
              <a16:creationId xmlns:a16="http://schemas.microsoft.com/office/drawing/2014/main" id="{00000000-0008-0000-0700-0000C7020000}"/>
            </a:ext>
          </a:extLst>
        </xdr:cNvPr>
        <xdr:cNvSpPr txBox="1"/>
      </xdr:nvSpPr>
      <xdr:spPr>
        <a:xfrm>
          <a:off x="16370300" y="16314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145669</xdr:rowOff>
    </xdr:from>
    <xdr:to>
      <xdr:col>81</xdr:col>
      <xdr:colOff>101600</xdr:colOff>
      <xdr:row>96</xdr:row>
      <xdr:rowOff>75819</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5430500" y="16433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92346</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5214111" y="16208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104787</xdr:rowOff>
    </xdr:from>
    <xdr:to>
      <xdr:col>76</xdr:col>
      <xdr:colOff>165100</xdr:colOff>
      <xdr:row>96</xdr:row>
      <xdr:rowOff>34937</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4541500" y="16392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51464</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4325111" y="16167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79744</xdr:rowOff>
    </xdr:from>
    <xdr:to>
      <xdr:col>72</xdr:col>
      <xdr:colOff>38100</xdr:colOff>
      <xdr:row>96</xdr:row>
      <xdr:rowOff>9894</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3652500" y="16367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26421</xdr:rowOff>
    </xdr:from>
    <xdr:ext cx="534377"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3436111" y="161427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59043</xdr:rowOff>
    </xdr:from>
    <xdr:to>
      <xdr:col>67</xdr:col>
      <xdr:colOff>101600</xdr:colOff>
      <xdr:row>95</xdr:row>
      <xdr:rowOff>160643</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2763500" y="16346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5720</xdr:rowOff>
    </xdr:from>
    <xdr:ext cx="534377"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2547111" y="16122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0" name="諸支出金グラフ枠">
          <a:extLst>
            <a:ext uri="{FF2B5EF4-FFF2-40B4-BE49-F238E27FC236}">
              <a16:creationId xmlns:a16="http://schemas.microsoft.com/office/drawing/2014/main" id="{00000000-0008-0000-0700-0000E4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104313</xdr:rowOff>
    </xdr:from>
    <xdr:to>
      <xdr:col>116</xdr:col>
      <xdr:colOff>62864</xdr:colOff>
      <xdr:row>38</xdr:row>
      <xdr:rowOff>139700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flipV="1">
          <a:off x="22159595" y="5590713"/>
          <a:ext cx="1269" cy="10640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9801</xdr:rowOff>
    </xdr:from>
    <xdr:ext cx="249299" cy="259045"/>
    <xdr:sp macro="" textlink="">
      <xdr:nvSpPr>
        <xdr:cNvPr id="742" name="諸支出金最小値テキスト">
          <a:extLst>
            <a:ext uri="{FF2B5EF4-FFF2-40B4-BE49-F238E27FC236}">
              <a16:creationId xmlns:a16="http://schemas.microsoft.com/office/drawing/2014/main" id="{00000000-0008-0000-0700-0000E6020000}"/>
            </a:ext>
          </a:extLst>
        </xdr:cNvPr>
        <xdr:cNvSpPr txBox="1"/>
      </xdr:nvSpPr>
      <xdr:spPr>
        <a:xfrm>
          <a:off x="22212300" y="669635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50990</xdr:rowOff>
    </xdr:from>
    <xdr:ext cx="534377" cy="259045"/>
    <xdr:sp macro="" textlink="">
      <xdr:nvSpPr>
        <xdr:cNvPr id="744" name="諸支出金最大値テキスト">
          <a:extLst>
            <a:ext uri="{FF2B5EF4-FFF2-40B4-BE49-F238E27FC236}">
              <a16:creationId xmlns:a16="http://schemas.microsoft.com/office/drawing/2014/main" id="{00000000-0008-0000-0700-0000E8020000}"/>
            </a:ext>
          </a:extLst>
        </xdr:cNvPr>
        <xdr:cNvSpPr txBox="1"/>
      </xdr:nvSpPr>
      <xdr:spPr>
        <a:xfrm>
          <a:off x="22212300" y="5365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23,274</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32</xdr:row>
      <xdr:rowOff>104313</xdr:rowOff>
    </xdr:from>
    <xdr:to>
      <xdr:col>116</xdr:col>
      <xdr:colOff>152400</xdr:colOff>
      <xdr:row>32</xdr:row>
      <xdr:rowOff>104313</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2072600" y="55907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98701</xdr:rowOff>
    </xdr:from>
    <xdr:ext cx="378565" cy="259045"/>
    <xdr:sp macro="" textlink="">
      <xdr:nvSpPr>
        <xdr:cNvPr id="747" name="諸支出金平均値テキスト">
          <a:extLst>
            <a:ext uri="{FF2B5EF4-FFF2-40B4-BE49-F238E27FC236}">
              <a16:creationId xmlns:a16="http://schemas.microsoft.com/office/drawing/2014/main" id="{00000000-0008-0000-0700-0000EB020000}"/>
            </a:ext>
          </a:extLst>
        </xdr:cNvPr>
        <xdr:cNvSpPr txBox="1"/>
      </xdr:nvSpPr>
      <xdr:spPr>
        <a:xfrm>
          <a:off x="22212300" y="644235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75824</xdr:rowOff>
    </xdr:from>
    <xdr:to>
      <xdr:col>116</xdr:col>
      <xdr:colOff>114300</xdr:colOff>
      <xdr:row>39</xdr:row>
      <xdr:rowOff>5974</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2110700" y="6590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86020</xdr:rowOff>
    </xdr:from>
    <xdr:to>
      <xdr:col>112</xdr:col>
      <xdr:colOff>38100</xdr:colOff>
      <xdr:row>39</xdr:row>
      <xdr:rowOff>16170</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21272500" y="6601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32697</xdr:rowOff>
    </xdr:from>
    <xdr:ext cx="313932"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21166333" y="637634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87117</xdr:rowOff>
    </xdr:from>
    <xdr:to>
      <xdr:col>107</xdr:col>
      <xdr:colOff>101600</xdr:colOff>
      <xdr:row>39</xdr:row>
      <xdr:rowOff>17267</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0383500" y="6602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33794</xdr:rowOff>
    </xdr:from>
    <xdr:ext cx="313932"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0277333" y="637744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81219</xdr:rowOff>
    </xdr:from>
    <xdr:to>
      <xdr:col>102</xdr:col>
      <xdr:colOff>165100</xdr:colOff>
      <xdr:row>39</xdr:row>
      <xdr:rowOff>11369</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19494500" y="6596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27896</xdr:rowOff>
    </xdr:from>
    <xdr:ext cx="378565"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9356017" y="63715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83414</xdr:rowOff>
    </xdr:from>
    <xdr:to>
      <xdr:col>98</xdr:col>
      <xdr:colOff>38100</xdr:colOff>
      <xdr:row>39</xdr:row>
      <xdr:rowOff>13564</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18605500" y="6598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30091</xdr:rowOff>
    </xdr:from>
    <xdr:ext cx="378565"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8467017" y="63737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54251</xdr:rowOff>
    </xdr:from>
    <xdr:ext cx="249299" cy="259045"/>
    <xdr:sp macro="" textlink="">
      <xdr:nvSpPr>
        <xdr:cNvPr id="766" name="諸支出金該当値テキスト">
          <a:extLst>
            <a:ext uri="{FF2B5EF4-FFF2-40B4-BE49-F238E27FC236}">
              <a16:creationId xmlns:a16="http://schemas.microsoft.com/office/drawing/2014/main" id="{00000000-0008-0000-0700-0000FE020000}"/>
            </a:ext>
          </a:extLst>
        </xdr:cNvPr>
        <xdr:cNvSpPr txBox="1"/>
      </xdr:nvSpPr>
      <xdr:spPr>
        <a:xfrm>
          <a:off x="22212300" y="656935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前年度繰上充用金グラフ枠">
          <a:extLst>
            <a:ext uri="{FF2B5EF4-FFF2-40B4-BE49-F238E27FC236}">
              <a16:creationId xmlns:a16="http://schemas.microsoft.com/office/drawing/2014/main" id="{00000000-0008-0000-07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1" name="前年度繰上充用金最小値テキスト">
          <a:extLst>
            <a:ext uri="{FF2B5EF4-FFF2-40B4-BE49-F238E27FC236}">
              <a16:creationId xmlns:a16="http://schemas.microsoft.com/office/drawing/2014/main" id="{00000000-0008-0000-0700-000017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3" name="前年度繰上充用金最大値テキスト">
          <a:extLst>
            <a:ext uri="{FF2B5EF4-FFF2-40B4-BE49-F238E27FC236}">
              <a16:creationId xmlns:a16="http://schemas.microsoft.com/office/drawing/2014/main" id="{00000000-0008-0000-0700-000019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6" name="前年度繰上充用金平均値テキスト">
          <a:extLst>
            <a:ext uri="{FF2B5EF4-FFF2-40B4-BE49-F238E27FC236}">
              <a16:creationId xmlns:a16="http://schemas.microsoft.com/office/drawing/2014/main" id="{00000000-0008-0000-0700-00001C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5" name="前年度繰上充用金該当値テキスト">
          <a:extLst>
            <a:ext uri="{FF2B5EF4-FFF2-40B4-BE49-F238E27FC236}">
              <a16:creationId xmlns:a16="http://schemas.microsoft.com/office/drawing/2014/main" id="{00000000-0008-0000-0700-00002F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4" name="正方形/長方形 823">
          <a:extLst>
            <a:ext uri="{FF2B5EF4-FFF2-40B4-BE49-F238E27FC236}">
              <a16:creationId xmlns:a16="http://schemas.microsoft.com/office/drawing/2014/main" id="{00000000-0008-0000-0700-000038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5" name="正方形/長方形 824">
          <a:extLst>
            <a:ext uri="{FF2B5EF4-FFF2-40B4-BE49-F238E27FC236}">
              <a16:creationId xmlns:a16="http://schemas.microsoft.com/office/drawing/2014/main" id="{00000000-0008-0000-0700-000039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総務費は、住民一人当たり</a:t>
          </a:r>
          <a:r>
            <a:rPr kumimoji="1" lang="en-US" altLang="ja-JP" sz="1100">
              <a:solidFill>
                <a:schemeClr val="dk1"/>
              </a:solidFill>
              <a:effectLst/>
              <a:latin typeface="+mn-lt"/>
              <a:ea typeface="+mn-ea"/>
              <a:cs typeface="+mn-cs"/>
            </a:rPr>
            <a:t>73,902</a:t>
          </a:r>
          <a:r>
            <a:rPr kumimoji="1" lang="ja-JP" altLang="ja-JP" sz="1100">
              <a:solidFill>
                <a:schemeClr val="dk1"/>
              </a:solidFill>
              <a:effectLst/>
              <a:latin typeface="+mn-lt"/>
              <a:ea typeface="+mn-ea"/>
              <a:cs typeface="+mn-cs"/>
            </a:rPr>
            <a:t>円となっており、昨年度より</a:t>
          </a:r>
          <a:r>
            <a:rPr kumimoji="1" lang="en-US" altLang="ja-JP" sz="1100">
              <a:solidFill>
                <a:schemeClr val="dk1"/>
              </a:solidFill>
              <a:effectLst/>
              <a:latin typeface="+mn-lt"/>
              <a:ea typeface="+mn-ea"/>
              <a:cs typeface="+mn-cs"/>
            </a:rPr>
            <a:t>15,020</a:t>
          </a:r>
          <a:r>
            <a:rPr kumimoji="1" lang="ja-JP" altLang="ja-JP" sz="1100">
              <a:solidFill>
                <a:schemeClr val="dk1"/>
              </a:solidFill>
              <a:effectLst/>
              <a:latin typeface="+mn-lt"/>
              <a:ea typeface="+mn-ea"/>
              <a:cs typeface="+mn-cs"/>
            </a:rPr>
            <a:t>円</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しているが、これは複合新庁舎建設にかかる事業費が昨年度より</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したことによるものである。</a:t>
          </a:r>
          <a:endParaRPr lang="ja-JP" altLang="ja-JP" sz="1400">
            <a:effectLst/>
          </a:endParaRPr>
        </a:p>
        <a:p>
          <a:r>
            <a:rPr kumimoji="1" lang="ja-JP" altLang="ja-JP" sz="1100">
              <a:solidFill>
                <a:schemeClr val="dk1"/>
              </a:solidFill>
              <a:effectLst/>
              <a:latin typeface="+mn-lt"/>
              <a:ea typeface="+mn-ea"/>
              <a:cs typeface="+mn-cs"/>
            </a:rPr>
            <a:t>　民生費は、住民一人当たり</a:t>
          </a:r>
          <a:r>
            <a:rPr kumimoji="1" lang="en-US" altLang="ja-JP" sz="1100">
              <a:solidFill>
                <a:schemeClr val="dk1"/>
              </a:solidFill>
              <a:effectLst/>
              <a:latin typeface="+mn-lt"/>
              <a:ea typeface="+mn-ea"/>
              <a:cs typeface="+mn-cs"/>
            </a:rPr>
            <a:t>227,377</a:t>
          </a:r>
          <a:r>
            <a:rPr kumimoji="1" lang="ja-JP" altLang="ja-JP" sz="1100">
              <a:solidFill>
                <a:schemeClr val="dk1"/>
              </a:solidFill>
              <a:effectLst/>
              <a:latin typeface="+mn-lt"/>
              <a:ea typeface="+mn-ea"/>
              <a:cs typeface="+mn-cs"/>
            </a:rPr>
            <a:t>円となっており、昨年度より</a:t>
          </a:r>
          <a:r>
            <a:rPr kumimoji="1" lang="en-US" altLang="ja-JP" sz="1100">
              <a:solidFill>
                <a:schemeClr val="dk1"/>
              </a:solidFill>
              <a:effectLst/>
              <a:latin typeface="+mn-lt"/>
              <a:ea typeface="+mn-ea"/>
              <a:cs typeface="+mn-cs"/>
            </a:rPr>
            <a:t>3,299</a:t>
          </a:r>
          <a:r>
            <a:rPr kumimoji="1" lang="ja-JP" altLang="ja-JP" sz="1100">
              <a:solidFill>
                <a:schemeClr val="dk1"/>
              </a:solidFill>
              <a:effectLst/>
              <a:latin typeface="+mn-lt"/>
              <a:ea typeface="+mn-ea"/>
              <a:cs typeface="+mn-cs"/>
            </a:rPr>
            <a:t>円増加しているが、これは障害者自立支援給付事業、障害児通所支援事業、私立保育所等給付事業等によるものである。</a:t>
          </a:r>
          <a:endParaRPr lang="ja-JP" altLang="ja-JP" sz="1400">
            <a:effectLst/>
          </a:endParaRPr>
        </a:p>
        <a:p>
          <a:r>
            <a:rPr kumimoji="1" lang="ja-JP" altLang="ja-JP" sz="1100">
              <a:solidFill>
                <a:schemeClr val="dk1"/>
              </a:solidFill>
              <a:effectLst/>
              <a:latin typeface="+mn-lt"/>
              <a:ea typeface="+mn-ea"/>
              <a:cs typeface="+mn-cs"/>
            </a:rPr>
            <a:t>　衛生費は、住民一人当たり</a:t>
          </a:r>
          <a:r>
            <a:rPr kumimoji="1" lang="en-US" altLang="ja-JP" sz="1100">
              <a:solidFill>
                <a:schemeClr val="dk1"/>
              </a:solidFill>
              <a:effectLst/>
              <a:latin typeface="+mn-lt"/>
              <a:ea typeface="+mn-ea"/>
              <a:cs typeface="+mn-cs"/>
            </a:rPr>
            <a:t>39,035</a:t>
          </a:r>
          <a:r>
            <a:rPr kumimoji="1" lang="ja-JP" altLang="ja-JP" sz="1100">
              <a:solidFill>
                <a:schemeClr val="dk1"/>
              </a:solidFill>
              <a:effectLst/>
              <a:latin typeface="+mn-lt"/>
              <a:ea typeface="+mn-ea"/>
              <a:cs typeface="+mn-cs"/>
            </a:rPr>
            <a:t>円となっており、昨年度より</a:t>
          </a:r>
          <a:r>
            <a:rPr kumimoji="1" lang="en-US" altLang="ja-JP" sz="1100">
              <a:solidFill>
                <a:schemeClr val="dk1"/>
              </a:solidFill>
              <a:effectLst/>
              <a:latin typeface="+mn-lt"/>
              <a:ea typeface="+mn-ea"/>
              <a:cs typeface="+mn-cs"/>
            </a:rPr>
            <a:t>313</a:t>
          </a:r>
          <a:r>
            <a:rPr kumimoji="1" lang="ja-JP" altLang="ja-JP" sz="1100">
              <a:solidFill>
                <a:schemeClr val="dk1"/>
              </a:solidFill>
              <a:effectLst/>
              <a:latin typeface="+mn-lt"/>
              <a:ea typeface="+mn-ea"/>
              <a:cs typeface="+mn-cs"/>
            </a:rPr>
            <a:t>円減少しているが、これは新型コロナウイルスワクチン接種事業が減額となったことによるものである。</a:t>
          </a:r>
          <a:endParaRPr lang="ja-JP" altLang="ja-JP" sz="1400">
            <a:effectLst/>
          </a:endParaRPr>
        </a:p>
        <a:p>
          <a:r>
            <a:rPr kumimoji="1" lang="ja-JP" altLang="ja-JP" sz="1100">
              <a:solidFill>
                <a:schemeClr val="dk1"/>
              </a:solidFill>
              <a:effectLst/>
              <a:latin typeface="+mn-lt"/>
              <a:ea typeface="+mn-ea"/>
              <a:cs typeface="+mn-cs"/>
            </a:rPr>
            <a:t>　商工費は、住民一人当たり</a:t>
          </a:r>
          <a:r>
            <a:rPr kumimoji="1" lang="en-US" altLang="ja-JP" sz="1100">
              <a:solidFill>
                <a:schemeClr val="dk1"/>
              </a:solidFill>
              <a:effectLst/>
              <a:latin typeface="+mn-lt"/>
              <a:ea typeface="+mn-ea"/>
              <a:cs typeface="+mn-cs"/>
            </a:rPr>
            <a:t>5,261</a:t>
          </a:r>
          <a:r>
            <a:rPr kumimoji="1" lang="ja-JP" altLang="ja-JP" sz="1100">
              <a:solidFill>
                <a:schemeClr val="dk1"/>
              </a:solidFill>
              <a:effectLst/>
              <a:latin typeface="+mn-lt"/>
              <a:ea typeface="+mn-ea"/>
              <a:cs typeface="+mn-cs"/>
            </a:rPr>
            <a:t>円となっており、昨年度より</a:t>
          </a:r>
          <a:r>
            <a:rPr kumimoji="1" lang="en-US" altLang="ja-JP" sz="1100">
              <a:solidFill>
                <a:schemeClr val="dk1"/>
              </a:solidFill>
              <a:effectLst/>
              <a:latin typeface="+mn-lt"/>
              <a:ea typeface="+mn-ea"/>
              <a:cs typeface="+mn-cs"/>
            </a:rPr>
            <a:t>964</a:t>
          </a:r>
          <a:r>
            <a:rPr kumimoji="1" lang="ja-JP" altLang="ja-JP" sz="1100">
              <a:solidFill>
                <a:schemeClr val="dk1"/>
              </a:solidFill>
              <a:effectLst/>
              <a:latin typeface="+mn-lt"/>
              <a:ea typeface="+mn-ea"/>
              <a:cs typeface="+mn-cs"/>
            </a:rPr>
            <a:t>円</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しているが、これは</a:t>
          </a:r>
          <a:r>
            <a:rPr kumimoji="1" lang="ja-JP" altLang="en-US" sz="1100">
              <a:solidFill>
                <a:schemeClr val="dk1"/>
              </a:solidFill>
              <a:effectLst/>
              <a:latin typeface="+mn-lt"/>
              <a:ea typeface="+mn-ea"/>
              <a:cs typeface="+mn-cs"/>
            </a:rPr>
            <a:t>物価高騰対策</a:t>
          </a:r>
          <a:r>
            <a:rPr kumimoji="1" lang="ja-JP" altLang="ja-JP" sz="1100">
              <a:solidFill>
                <a:schemeClr val="dk1"/>
              </a:solidFill>
              <a:effectLst/>
              <a:latin typeface="+mn-lt"/>
              <a:ea typeface="+mn-ea"/>
              <a:cs typeface="+mn-cs"/>
            </a:rPr>
            <a:t>プレミアム商品券事業をおこなった</a:t>
          </a:r>
          <a:r>
            <a:rPr kumimoji="1" lang="ja-JP" altLang="en-US" sz="1100">
              <a:solidFill>
                <a:schemeClr val="dk1"/>
              </a:solidFill>
              <a:effectLst/>
              <a:latin typeface="+mn-lt"/>
              <a:ea typeface="+mn-ea"/>
              <a:cs typeface="+mn-cs"/>
            </a:rPr>
            <a:t>ことによるものである。</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　教育費は、</a:t>
          </a:r>
          <a:r>
            <a:rPr kumimoji="1" lang="ja-JP" altLang="ja-JP" sz="1100">
              <a:solidFill>
                <a:schemeClr val="dk1"/>
              </a:solidFill>
              <a:effectLst/>
              <a:latin typeface="+mn-lt"/>
              <a:ea typeface="+mn-ea"/>
              <a:cs typeface="+mn-cs"/>
            </a:rPr>
            <a:t>住民一人当たり</a:t>
          </a:r>
          <a:r>
            <a:rPr kumimoji="1" lang="en-US" altLang="ja-JP" sz="1100">
              <a:solidFill>
                <a:schemeClr val="dk1"/>
              </a:solidFill>
              <a:effectLst/>
              <a:latin typeface="+mn-lt"/>
              <a:ea typeface="+mn-ea"/>
              <a:cs typeface="+mn-cs"/>
            </a:rPr>
            <a:t>39,293</a:t>
          </a:r>
          <a:r>
            <a:rPr kumimoji="1" lang="ja-JP" altLang="en-US" sz="1100">
              <a:solidFill>
                <a:schemeClr val="dk1"/>
              </a:solidFill>
              <a:effectLst/>
              <a:latin typeface="+mn-lt"/>
              <a:ea typeface="+mn-ea"/>
              <a:cs typeface="+mn-cs"/>
            </a:rPr>
            <a:t>円</a:t>
          </a:r>
          <a:r>
            <a:rPr kumimoji="1" lang="ja-JP" altLang="ja-JP" sz="1100">
              <a:solidFill>
                <a:schemeClr val="dk1"/>
              </a:solidFill>
              <a:effectLst/>
              <a:latin typeface="+mn-lt"/>
              <a:ea typeface="+mn-ea"/>
              <a:cs typeface="+mn-cs"/>
            </a:rPr>
            <a:t>となっており、昨年度より</a:t>
          </a:r>
          <a:r>
            <a:rPr kumimoji="1" lang="en-US" altLang="ja-JP" sz="1100">
              <a:solidFill>
                <a:schemeClr val="dk1"/>
              </a:solidFill>
              <a:effectLst/>
              <a:latin typeface="+mn-lt"/>
              <a:ea typeface="+mn-ea"/>
              <a:cs typeface="+mn-cs"/>
            </a:rPr>
            <a:t>6,173</a:t>
          </a:r>
          <a:r>
            <a:rPr kumimoji="1" lang="ja-JP" altLang="en-US" sz="1100">
              <a:solidFill>
                <a:schemeClr val="dk1"/>
              </a:solidFill>
              <a:effectLst/>
              <a:latin typeface="+mn-lt"/>
              <a:ea typeface="+mn-ea"/>
              <a:cs typeface="+mn-cs"/>
            </a:rPr>
            <a:t>円増加しているが、これは小中学校の給食費について公会計化が始まり、学校給食に係る材料費が増額したことによるものである。</a:t>
          </a:r>
          <a:endParaRPr kumimoji="1" lang="en-US" altLang="ja-JP" sz="1100">
            <a:solidFill>
              <a:schemeClr val="dk1"/>
            </a:solidFill>
            <a:effectLst/>
            <a:latin typeface="+mn-lt"/>
            <a:ea typeface="+mn-ea"/>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鹿児島県姶良市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a:t>
          </a:r>
          <a:r>
            <a:rPr lang="ja-JP" altLang="ja-JP" sz="1100" b="0" i="0" baseline="0">
              <a:solidFill>
                <a:schemeClr val="dk1"/>
              </a:solidFill>
              <a:effectLst/>
              <a:latin typeface="+mn-lt"/>
              <a:ea typeface="+mn-ea"/>
              <a:cs typeface="+mn-cs"/>
            </a:rPr>
            <a:t>財政調整基金残高は、歳入に見合った歳出の徹底した見直しによる削減等により、歳計剰余金処分により積立てることができ、前年度より増加している</a:t>
          </a:r>
          <a:r>
            <a:rPr lang="ja-JP" altLang="en-US" sz="1100" b="0" i="0" baseline="0">
              <a:solidFill>
                <a:schemeClr val="dk1"/>
              </a:solidFill>
              <a:effectLst/>
              <a:latin typeface="+mn-lt"/>
              <a:ea typeface="+mn-ea"/>
              <a:cs typeface="+mn-cs"/>
            </a:rPr>
            <a:t>が、</a:t>
          </a:r>
          <a:r>
            <a:rPr kumimoji="1" lang="ja-JP" altLang="ja-JP" sz="1100">
              <a:solidFill>
                <a:schemeClr val="dk1"/>
              </a:solidFill>
              <a:effectLst/>
              <a:latin typeface="+mn-lt"/>
              <a:ea typeface="+mn-ea"/>
              <a:cs typeface="+mn-cs"/>
            </a:rPr>
            <a:t>実質収支額は</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となった。</a:t>
          </a:r>
          <a:endParaRPr lang="ja-JP" altLang="ja-JP" sz="1400">
            <a:effectLst/>
          </a:endParaRPr>
        </a:p>
        <a:p>
          <a:r>
            <a:rPr kumimoji="1" lang="ja-JP" altLang="ja-JP" sz="1100">
              <a:solidFill>
                <a:schemeClr val="dk1"/>
              </a:solidFill>
              <a:effectLst/>
              <a:latin typeface="+mn-lt"/>
              <a:ea typeface="+mn-ea"/>
              <a:cs typeface="+mn-cs"/>
            </a:rPr>
            <a:t>　本市は普通交付税の段階的縮減等により厳しい財政状況ではあるが、事務・事業の見直しなど歳出削減を行い、健全な財政運営に努める。</a:t>
          </a:r>
          <a:endParaRPr lang="ja-JP" altLang="ja-JP" sz="14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鹿児島県姶良市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全会計において黒字であるが、一般会計から特別会計への繰出金も年々増加傾向に</a:t>
          </a:r>
          <a:r>
            <a:rPr kumimoji="1" lang="ja-JP" altLang="en-US" sz="1100">
              <a:solidFill>
                <a:schemeClr val="dk1"/>
              </a:solidFill>
              <a:effectLst/>
              <a:latin typeface="+mn-lt"/>
              <a:ea typeface="+mn-ea"/>
              <a:cs typeface="+mn-cs"/>
            </a:rPr>
            <a:t>ある</a:t>
          </a:r>
          <a:r>
            <a:rPr kumimoji="1" lang="ja-JP" altLang="ja-JP" sz="1100">
              <a:solidFill>
                <a:schemeClr val="dk1"/>
              </a:solidFill>
              <a:effectLst/>
              <a:latin typeface="+mn-lt"/>
              <a:ea typeface="+mn-ea"/>
              <a:cs typeface="+mn-cs"/>
            </a:rPr>
            <a:t>。</a:t>
          </a:r>
          <a:endParaRPr lang="ja-JP" altLang="ja-JP" sz="1400">
            <a:effectLst/>
          </a:endParaRPr>
        </a:p>
        <a:p>
          <a:r>
            <a:rPr kumimoji="1" lang="ja-JP" altLang="ja-JP" sz="1100">
              <a:solidFill>
                <a:schemeClr val="dk1"/>
              </a:solidFill>
              <a:effectLst/>
              <a:latin typeface="+mn-lt"/>
              <a:ea typeface="+mn-ea"/>
              <a:cs typeface="+mn-cs"/>
            </a:rPr>
            <a:t>　また、国民健康保険特別会計や介護保険特別会計等においては、高齢化の進展や医療技術の高度化等に伴う医療費や給付費の増加が見込まれる。</a:t>
          </a:r>
          <a:endParaRPr lang="ja-JP" altLang="ja-JP" sz="1400">
            <a:effectLst/>
          </a:endParaRPr>
        </a:p>
        <a:p>
          <a:r>
            <a:rPr kumimoji="1" lang="ja-JP" altLang="ja-JP" sz="1100">
              <a:solidFill>
                <a:schemeClr val="dk1"/>
              </a:solidFill>
              <a:effectLst/>
              <a:latin typeface="+mn-lt"/>
              <a:ea typeface="+mn-ea"/>
              <a:cs typeface="+mn-cs"/>
            </a:rPr>
            <a:t>　一般会計においても普通交付税の段階的縮減等により、財源確保の状況も厳しいことから今後も経費削減・抑制に努めるとともに自主財源の歳入確保強化に努める。</a:t>
          </a:r>
          <a:endParaRPr lang="ja-JP" altLang="ja-JP" sz="14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鹿児島県姶良市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普通建設事業の選択による地方債発行抑制に努めたことから、前年度より元利償還金が減額となっている。</a:t>
          </a:r>
          <a:endParaRPr lang="ja-JP" altLang="ja-JP" sz="1400">
            <a:effectLst/>
          </a:endParaRPr>
        </a:p>
        <a:p>
          <a:r>
            <a:rPr kumimoji="1" lang="ja-JP" altLang="ja-JP" sz="1100">
              <a:solidFill>
                <a:schemeClr val="dk1"/>
              </a:solidFill>
              <a:effectLst/>
              <a:latin typeface="+mn-lt"/>
              <a:ea typeface="+mn-ea"/>
              <a:cs typeface="+mn-cs"/>
            </a:rPr>
            <a:t>　今後も、地方債発行においては交付税措置のある地方債を有効活用し、財政健全化に努める。</a:t>
          </a:r>
          <a:endParaRPr lang="ja-JP" altLang="ja-JP" sz="1400">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減債基金残高のうち、実質公債費比率の算定に用いる満期一括償還地方債の償還の財源として積み立てたものはない。</a:t>
          </a:r>
          <a:endParaRPr lang="ja-JP" altLang="ja-JP" sz="1000">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鹿児島県姶良市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a:solidFill>
                <a:schemeClr val="dk1"/>
              </a:solidFill>
              <a:effectLst/>
              <a:latin typeface="+mn-lt"/>
              <a:ea typeface="+mn-ea"/>
              <a:cs typeface="+mn-cs"/>
            </a:rPr>
            <a:t>　充当可能財源等が</a:t>
          </a:r>
          <a:r>
            <a:rPr kumimoji="1" lang="ja-JP" altLang="en-US" sz="1100">
              <a:solidFill>
                <a:schemeClr val="dk1"/>
              </a:solidFill>
              <a:effectLst/>
              <a:latin typeface="+mn-lt"/>
              <a:ea typeface="+mn-ea"/>
              <a:cs typeface="+mn-cs"/>
            </a:rPr>
            <a:t>減少した</a:t>
          </a:r>
          <a:r>
            <a:rPr kumimoji="1" lang="ja-JP" altLang="ja-JP" sz="1100">
              <a:solidFill>
                <a:schemeClr val="dk1"/>
              </a:solidFill>
              <a:effectLst/>
              <a:latin typeface="+mn-lt"/>
              <a:ea typeface="+mn-ea"/>
              <a:cs typeface="+mn-cs"/>
            </a:rPr>
            <a:t>ことにより、将来負担比率の分子が微増し、将来負担比率は前年度比で</a:t>
          </a:r>
          <a:r>
            <a:rPr kumimoji="1" lang="en-US" altLang="ja-JP" sz="1100">
              <a:solidFill>
                <a:schemeClr val="dk1"/>
              </a:solidFill>
              <a:effectLst/>
              <a:latin typeface="+mn-lt"/>
              <a:ea typeface="+mn-ea"/>
              <a:cs typeface="+mn-cs"/>
            </a:rPr>
            <a:t>6.9</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悪化</a:t>
          </a:r>
          <a:r>
            <a:rPr kumimoji="1" lang="ja-JP" altLang="ja-JP" sz="1100">
              <a:solidFill>
                <a:schemeClr val="dk1"/>
              </a:solidFill>
              <a:effectLst/>
              <a:latin typeface="+mn-lt"/>
              <a:ea typeface="+mn-ea"/>
              <a:cs typeface="+mn-cs"/>
            </a:rPr>
            <a:t>している。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新庁舎建設工事等の大規模な事業の事業実施に伴い地方債の現在高は増加した。翌年度以降も新学校給食センター整備事業等</a:t>
          </a:r>
          <a:r>
            <a:rPr kumimoji="1" lang="ja-JP" altLang="en-US" sz="1100">
              <a:solidFill>
                <a:schemeClr val="dk1"/>
              </a:solidFill>
              <a:effectLst/>
              <a:latin typeface="+mn-lt"/>
              <a:ea typeface="+mn-ea"/>
              <a:cs typeface="+mn-cs"/>
            </a:rPr>
            <a:t>の大型事業等</a:t>
          </a:r>
          <a:r>
            <a:rPr kumimoji="1" lang="ja-JP" altLang="ja-JP" sz="1100">
              <a:solidFill>
                <a:schemeClr val="dk1"/>
              </a:solidFill>
              <a:effectLst/>
              <a:latin typeface="+mn-lt"/>
              <a:ea typeface="+mn-ea"/>
              <a:cs typeface="+mn-cs"/>
            </a:rPr>
            <a:t>、後年度も多額に地方債発行が必要となる大規模な普通建設事業が計画されていることから、今後も地方債の発行を抑制しながら、健全な財政運営に努める。</a:t>
          </a:r>
          <a:endParaRPr kumimoji="1" lang="en-US" altLang="ja-JP" sz="1100">
            <a:solidFill>
              <a:schemeClr val="dk1"/>
            </a:solidFill>
            <a:effectLst/>
            <a:latin typeface="+mn-lt"/>
            <a:ea typeface="+mn-ea"/>
            <a:cs typeface="+mn-cs"/>
          </a:endParaRPr>
        </a:p>
        <a:p>
          <a:pPr eaLnBrk="1" fontAlgn="auto" latinLnBrk="0" hangingPunct="1"/>
          <a:endParaRPr kumimoji="1" lang="en-US" altLang="ja-JP" sz="1100">
            <a:solidFill>
              <a:schemeClr val="dk1"/>
            </a:solidFill>
            <a:effectLst/>
            <a:latin typeface="+mn-lt"/>
            <a:ea typeface="+mn-ea"/>
            <a:cs typeface="+mn-cs"/>
          </a:endParaRPr>
        </a:p>
        <a:p>
          <a:pPr eaLnBrk="1" fontAlgn="auto" latinLnBrk="0" hangingPunct="1"/>
          <a:endParaRPr lang="ja-JP" altLang="ja-JP" sz="14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鹿児島県姶良市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人口増加に伴う社会保障費の増加、児童・生徒の増加に伴う教育環境の整備、既存施設の老朽化に伴う改修費用など歳出額が増加しているものの、</a:t>
          </a:r>
          <a:r>
            <a:rPr lang="ja-JP" altLang="ja-JP" sz="1100" b="0" i="0" baseline="0">
              <a:solidFill>
                <a:schemeClr val="dk1"/>
              </a:solidFill>
              <a:effectLst/>
              <a:latin typeface="+mn-lt"/>
              <a:ea typeface="+mn-ea"/>
              <a:cs typeface="+mn-cs"/>
            </a:rPr>
            <a:t>財政調整基金残高は、歳入に見合った歳出の徹底した見直しによる削減等により、前年度より増加している。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複合新庁舎建設事業がピークを越えた後も、新学校給食センター整備事業や清掃センター改修事業等の大型事業が控えており、</a:t>
          </a:r>
          <a:r>
            <a:rPr kumimoji="1" lang="ja-JP" altLang="ja-JP" sz="1100">
              <a:solidFill>
                <a:schemeClr val="dk1"/>
              </a:solidFill>
              <a:effectLst/>
              <a:latin typeface="+mn-lt"/>
              <a:ea typeface="+mn-ea"/>
              <a:cs typeface="+mn-cs"/>
            </a:rPr>
            <a:t>さらに厳しさを増すことから、さらなる事業の廃止・縮小を検討・実施し、また、ふるさと納税やネーミングライツ等の財源確保策に努める。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ja-JP" sz="1100">
              <a:solidFill>
                <a:schemeClr val="dk1"/>
              </a:solidFill>
              <a:effectLst/>
              <a:latin typeface="+mn-lt"/>
              <a:ea typeface="+mn-ea"/>
              <a:cs typeface="+mn-cs"/>
            </a:rPr>
            <a:t>・地域福祉基金　地域の特性に応じた高齢者の保建及び福祉施策を推進するための基金</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・公共施設等総合管理基金　公共施設の整備を図るための基金</a:t>
          </a:r>
          <a:endParaRPr lang="ja-JP" altLang="ja-JP" sz="1400">
            <a:effectLst/>
          </a:endParaRPr>
        </a:p>
        <a:p>
          <a:r>
            <a:rPr kumimoji="1" lang="ja-JP" altLang="ja-JP" sz="1100">
              <a:solidFill>
                <a:schemeClr val="dk1"/>
              </a:solidFill>
              <a:effectLst/>
              <a:latin typeface="+mn-lt"/>
              <a:ea typeface="+mn-ea"/>
              <a:cs typeface="+mn-cs"/>
            </a:rPr>
            <a:t>・ふるさと応援基金　ふるさと姶良応援寄附金を指定された使途に沿って将来に向かったまちづくりに必要な施策を推進するため財源とする基金</a:t>
          </a:r>
          <a:endParaRPr lang="ja-JP" altLang="ja-JP" sz="1400">
            <a:effectLst/>
          </a:endParaRPr>
        </a:p>
        <a:p>
          <a:r>
            <a:rPr kumimoji="1" lang="ja-JP" altLang="ja-JP" sz="1100">
              <a:solidFill>
                <a:schemeClr val="dk1"/>
              </a:solidFill>
              <a:effectLst/>
              <a:latin typeface="+mn-lt"/>
              <a:ea typeface="+mn-ea"/>
              <a:cs typeface="+mn-cs"/>
            </a:rPr>
            <a:t>・森林環境譲与税基金　間伐や人材育成・担い手の確保、木材利用の促進や普及啓発等の森林整備及びその促進に必要な事業を実施するための基金</a:t>
          </a:r>
          <a:endParaRPr kumimoji="1" lang="en-US" altLang="ja-JP"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・庁舎建設基金　市庁舎の建設に要する経費の財源に充てるための基金</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ふるさと応援基金</a:t>
          </a:r>
          <a:r>
            <a:rPr kumimoji="1" lang="ja-JP" altLang="ja-JP" sz="1100">
              <a:solidFill>
                <a:schemeClr val="dk1"/>
              </a:solidFill>
              <a:effectLst/>
              <a:latin typeface="+mn-lt"/>
              <a:ea typeface="+mn-ea"/>
              <a:cs typeface="+mn-cs"/>
            </a:rPr>
            <a:t>は、</a:t>
          </a:r>
          <a:r>
            <a:rPr kumimoji="1" lang="ja-JP" altLang="en-US" sz="1100">
              <a:solidFill>
                <a:schemeClr val="dk1"/>
              </a:solidFill>
              <a:effectLst/>
              <a:latin typeface="+mn-lt"/>
              <a:ea typeface="+mn-ea"/>
              <a:cs typeface="+mn-cs"/>
            </a:rPr>
            <a:t>各種まちづくり施策の実施</a:t>
          </a:r>
          <a:r>
            <a:rPr kumimoji="1" lang="ja-JP" altLang="ja-JP" sz="1100">
              <a:solidFill>
                <a:schemeClr val="dk1"/>
              </a:solidFill>
              <a:effectLst/>
              <a:latin typeface="+mn-lt"/>
              <a:ea typeface="+mn-ea"/>
              <a:cs typeface="+mn-cs"/>
            </a:rPr>
            <a:t>に伴う取り崩しにより約</a:t>
          </a:r>
          <a:r>
            <a:rPr kumimoji="1" lang="en-US" altLang="ja-JP" sz="1100">
              <a:solidFill>
                <a:schemeClr val="dk1"/>
              </a:solidFill>
              <a:effectLst/>
              <a:latin typeface="+mn-lt"/>
              <a:ea typeface="+mn-ea"/>
              <a:cs typeface="+mn-cs"/>
            </a:rPr>
            <a:t>29</a:t>
          </a:r>
          <a:r>
            <a:rPr kumimoji="1" lang="ja-JP" altLang="ja-JP" sz="1100">
              <a:solidFill>
                <a:schemeClr val="dk1"/>
              </a:solidFill>
              <a:effectLst/>
              <a:latin typeface="+mn-lt"/>
              <a:ea typeface="+mn-ea"/>
              <a:cs typeface="+mn-cs"/>
            </a:rPr>
            <a:t>百万円減少した。</a:t>
          </a:r>
          <a:endParaRPr lang="ja-JP" altLang="ja-JP" sz="1400">
            <a:effectLst/>
          </a:endParaRPr>
        </a:p>
        <a:p>
          <a:r>
            <a:rPr kumimoji="1" lang="ja-JP" altLang="ja-JP" sz="1100">
              <a:solidFill>
                <a:schemeClr val="dk1"/>
              </a:solidFill>
              <a:effectLst/>
              <a:latin typeface="+mn-lt"/>
              <a:ea typeface="+mn-ea"/>
              <a:cs typeface="+mn-cs"/>
            </a:rPr>
            <a:t>　庁舎建設基金については、建設工事等のために活用し、約</a:t>
          </a:r>
          <a:r>
            <a:rPr kumimoji="1" lang="en-US" altLang="ja-JP" sz="1100">
              <a:solidFill>
                <a:schemeClr val="dk1"/>
              </a:solidFill>
              <a:effectLst/>
              <a:latin typeface="+mn-lt"/>
              <a:ea typeface="+mn-ea"/>
              <a:cs typeface="+mn-cs"/>
            </a:rPr>
            <a:t>229</a:t>
          </a:r>
          <a:r>
            <a:rPr kumimoji="1" lang="ja-JP" altLang="ja-JP" sz="1100">
              <a:solidFill>
                <a:schemeClr val="dk1"/>
              </a:solidFill>
              <a:effectLst/>
              <a:latin typeface="+mn-lt"/>
              <a:ea typeface="+mn-ea"/>
              <a:cs typeface="+mn-cs"/>
            </a:rPr>
            <a:t>百万円減少した。</a:t>
          </a:r>
          <a:endParaRPr lang="ja-JP" altLang="ja-JP" sz="1400">
            <a:effectLst/>
          </a:endParaRPr>
        </a:p>
        <a:p>
          <a:r>
            <a:rPr kumimoji="1" lang="ja-JP" altLang="ja-JP" sz="1100">
              <a:solidFill>
                <a:schemeClr val="dk1"/>
              </a:solidFill>
              <a:effectLst/>
              <a:latin typeface="+mn-lt"/>
              <a:ea typeface="+mn-ea"/>
              <a:cs typeface="+mn-cs"/>
            </a:rPr>
            <a:t>　公共施設等総合管理基金は、</a:t>
          </a:r>
          <a:r>
            <a:rPr kumimoji="1" lang="ja-JP" altLang="en-US" sz="1100">
              <a:solidFill>
                <a:schemeClr val="dk1"/>
              </a:solidFill>
              <a:effectLst/>
              <a:latin typeface="+mn-lt"/>
              <a:ea typeface="+mn-ea"/>
              <a:cs typeface="+mn-cs"/>
            </a:rPr>
            <a:t>積立額が取崩し額を上回ったことにより約</a:t>
          </a:r>
          <a:r>
            <a:rPr kumimoji="1" lang="en-US" altLang="ja-JP" sz="1100">
              <a:solidFill>
                <a:schemeClr val="dk1"/>
              </a:solidFill>
              <a:effectLst/>
              <a:latin typeface="+mn-lt"/>
              <a:ea typeface="+mn-ea"/>
              <a:cs typeface="+mn-cs"/>
            </a:rPr>
            <a:t>46</a:t>
          </a:r>
          <a:r>
            <a:rPr kumimoji="1" lang="ja-JP" altLang="en-US" sz="1100">
              <a:solidFill>
                <a:schemeClr val="dk1"/>
              </a:solidFill>
              <a:effectLst/>
              <a:latin typeface="+mn-lt"/>
              <a:ea typeface="+mn-ea"/>
              <a:cs typeface="+mn-cs"/>
            </a:rPr>
            <a:t>百万円増加</a:t>
          </a:r>
          <a:r>
            <a:rPr kumimoji="1" lang="ja-JP" altLang="ja-JP" sz="1100">
              <a:solidFill>
                <a:schemeClr val="dk1"/>
              </a:solidFill>
              <a:effectLst/>
              <a:latin typeface="+mn-lt"/>
              <a:ea typeface="+mn-ea"/>
              <a:cs typeface="+mn-cs"/>
            </a:rPr>
            <a:t>した。</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庁舎建設基金については、令和７年度まで新庁舎建設を予定しており、今後も庁舎建設工事等のために活用していく。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a:t>
          </a:r>
          <a:r>
            <a:rPr lang="ja-JP" altLang="ja-JP" sz="1100" b="0" i="0" baseline="0">
              <a:solidFill>
                <a:schemeClr val="dk1"/>
              </a:solidFill>
              <a:effectLst/>
              <a:latin typeface="+mn-lt"/>
              <a:ea typeface="+mn-ea"/>
              <a:cs typeface="+mn-cs"/>
            </a:rPr>
            <a:t>歳入に見合った歳出の徹底した見直しによる削減等により、前年度より増加</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財源不足分を基金に頼らない予算編成に取り組み、大規模災害に対応できるように、決算状況を踏まえて積み増しを行っていく。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地方交付税にて臨時財政対策債償還基金費が追加され、</a:t>
          </a:r>
          <a:r>
            <a:rPr kumimoji="1" lang="en-US" altLang="ja-JP" sz="1100">
              <a:solidFill>
                <a:schemeClr val="dk1"/>
              </a:solidFill>
              <a:effectLst/>
              <a:latin typeface="+mn-lt"/>
              <a:ea typeface="+mn-ea"/>
              <a:cs typeface="+mn-cs"/>
            </a:rPr>
            <a:t>102</a:t>
          </a:r>
          <a:r>
            <a:rPr kumimoji="1" lang="ja-JP" altLang="ja-JP" sz="1100">
              <a:solidFill>
                <a:schemeClr val="dk1"/>
              </a:solidFill>
              <a:effectLst/>
              <a:latin typeface="+mn-lt"/>
              <a:ea typeface="+mn-ea"/>
              <a:cs typeface="+mn-cs"/>
            </a:rPr>
            <a:t>百万円措置されたことにより、</a:t>
          </a:r>
          <a:r>
            <a:rPr lang="ja-JP" altLang="ja-JP" sz="1100" b="0" i="0" baseline="0">
              <a:solidFill>
                <a:schemeClr val="dk1"/>
              </a:solidFill>
              <a:effectLst/>
              <a:latin typeface="+mn-lt"/>
              <a:ea typeface="+mn-ea"/>
              <a:cs typeface="+mn-cs"/>
            </a:rPr>
            <a:t>前年度より増加している。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庁舎建設等の大規模な普通建設事業の実施が続くことにより償還額が増加することから、地方債の発行を抑制しながら、健全な財政運営に努める。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00000000-0008-0000-0D00-000004000000}"/>
            </a:ext>
          </a:extLst>
        </xdr:cNvPr>
        <xdr:cNvSpPr/>
      </xdr:nvSpPr>
      <xdr:spPr>
        <a:xfrm>
          <a:off x="355600" y="63500"/>
          <a:ext cx="12700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00000000-0008-0000-0D00-000005000000}"/>
            </a:ext>
          </a:extLst>
        </xdr:cNvPr>
        <xdr:cNvSpPr/>
      </xdr:nvSpPr>
      <xdr:spPr>
        <a:xfrm>
          <a:off x="17030700" y="171450"/>
          <a:ext cx="393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00000000-0008-0000-0D00-000006000000}"/>
            </a:ext>
          </a:extLst>
        </xdr:cNvPr>
        <xdr:cNvSpPr/>
      </xdr:nvSpPr>
      <xdr:spPr>
        <a:xfrm>
          <a:off x="17056100" y="168275"/>
          <a:ext cx="388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00000000-0008-0000-0D00-000007000000}"/>
            </a:ext>
          </a:extLst>
        </xdr:cNvPr>
        <xdr:cNvSpPr/>
      </xdr:nvSpPr>
      <xdr:spPr>
        <a:xfrm>
          <a:off x="17081500" y="174625"/>
          <a:ext cx="3829050" cy="1397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鹿児島県姶良市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00000000-0008-0000-0D00-000008000000}"/>
            </a:ext>
          </a:extLst>
        </xdr:cNvPr>
        <xdr:cNvSpPr/>
      </xdr:nvSpPr>
      <xdr:spPr>
        <a:xfrm>
          <a:off x="14236700" y="171450"/>
          <a:ext cx="266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00000000-0008-0000-0D00-000009000000}"/>
            </a:ext>
          </a:extLst>
        </xdr:cNvPr>
        <xdr:cNvSpPr/>
      </xdr:nvSpPr>
      <xdr:spPr>
        <a:xfrm>
          <a:off x="14262100" y="168275"/>
          <a:ext cx="261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00000000-0008-0000-0D00-00000A000000}"/>
            </a:ext>
          </a:extLst>
        </xdr:cNvPr>
        <xdr:cNvSpPr/>
      </xdr:nvSpPr>
      <xdr:spPr>
        <a:xfrm>
          <a:off x="14287500" y="174625"/>
          <a:ext cx="2559050" cy="1524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00000000-0008-0000-0D00-00000B000000}"/>
            </a:ext>
          </a:extLst>
        </xdr:cNvPr>
        <xdr:cNvSpPr/>
      </xdr:nvSpPr>
      <xdr:spPr>
        <a:xfrm>
          <a:off x="482600" y="365125"/>
          <a:ext cx="10096500" cy="16256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00000000-0008-0000-0D00-00000C000000}"/>
            </a:ext>
          </a:extLst>
        </xdr:cNvPr>
        <xdr:cNvSpPr/>
      </xdr:nvSpPr>
      <xdr:spPr>
        <a:xfrm>
          <a:off x="609600" y="396875"/>
          <a:ext cx="1397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00000000-0008-0000-0D00-00000D000000}"/>
            </a:ext>
          </a:extLst>
        </xdr:cNvPr>
        <xdr:cNvSpPr/>
      </xdr:nvSpPr>
      <xdr:spPr>
        <a:xfrm>
          <a:off x="1943100" y="396875"/>
          <a:ext cx="13335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78,123
77,450
231.25
39,386,680
38,107,724
1,133,208
19,179,245
32,363,761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00000000-0008-0000-0D00-00000E000000}"/>
            </a:ext>
          </a:extLst>
        </xdr:cNvPr>
        <xdr:cNvSpPr/>
      </xdr:nvSpPr>
      <xdr:spPr>
        <a:xfrm>
          <a:off x="3276600" y="396875"/>
          <a:ext cx="1524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00000000-0008-0000-0D00-00000F000000}"/>
            </a:ext>
          </a:extLst>
        </xdr:cNvPr>
        <xdr:cNvSpPr/>
      </xdr:nvSpPr>
      <xdr:spPr>
        <a:xfrm>
          <a:off x="4800600" y="415925"/>
          <a:ext cx="2032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00000000-0008-0000-0D00-000010000000}"/>
            </a:ext>
          </a:extLst>
        </xdr:cNvPr>
        <xdr:cNvSpPr/>
      </xdr:nvSpPr>
      <xdr:spPr>
        <a:xfrm>
          <a:off x="6832600" y="415925"/>
          <a:ext cx="1270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8.7
52.6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00000000-0008-0000-0D00-000011000000}"/>
            </a:ext>
          </a:extLst>
        </xdr:cNvPr>
        <xdr:cNvSpPr/>
      </xdr:nvSpPr>
      <xdr:spPr>
        <a:xfrm>
          <a:off x="8166100" y="428625"/>
          <a:ext cx="635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00000000-0008-0000-0D00-000012000000}"/>
            </a:ext>
          </a:extLst>
        </xdr:cNvPr>
        <xdr:cNvSpPr/>
      </xdr:nvSpPr>
      <xdr:spPr>
        <a:xfrm>
          <a:off x="4800600" y="1038225"/>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00000000-0008-0000-0D00-000013000000}"/>
            </a:ext>
          </a:extLst>
        </xdr:cNvPr>
        <xdr:cNvSpPr/>
      </xdr:nvSpPr>
      <xdr:spPr>
        <a:xfrm>
          <a:off x="6896100" y="1038225"/>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00000000-0008-0000-0D00-000014000000}"/>
            </a:ext>
          </a:extLst>
        </xdr:cNvPr>
        <xdr:cNvSpPr/>
      </xdr:nvSpPr>
      <xdr:spPr>
        <a:xfrm>
          <a:off x="11074400" y="365125"/>
          <a:ext cx="1524000" cy="11176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00000000-0008-0000-0D00-000015000000}"/>
            </a:ext>
          </a:extLst>
        </xdr:cNvPr>
        <xdr:cNvSpPr/>
      </xdr:nvSpPr>
      <xdr:spPr>
        <a:xfrm>
          <a:off x="11334750" y="428625"/>
          <a:ext cx="1333500" cy="101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00000000-0008-0000-0D00-000016000000}"/>
            </a:ext>
          </a:extLst>
        </xdr:cNvPr>
        <xdr:cNvSpPr/>
      </xdr:nvSpPr>
      <xdr:spPr>
        <a:xfrm>
          <a:off x="11334750" y="542925"/>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00000000-0008-0000-0D00-000017000000}"/>
            </a:ext>
          </a:extLst>
        </xdr:cNvPr>
        <xdr:cNvSpPr/>
      </xdr:nvSpPr>
      <xdr:spPr>
        <a:xfrm>
          <a:off x="11334750" y="885825"/>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00000000-0008-0000-0D00-000018000000}"/>
            </a:ext>
          </a:extLst>
        </xdr:cNvPr>
        <xdr:cNvCxnSpPr/>
      </xdr:nvCxnSpPr>
      <xdr:spPr>
        <a:xfrm flipH="1">
          <a:off x="11156950" y="517525"/>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00000000-0008-0000-0D00-000019000000}"/>
            </a:ext>
          </a:extLst>
        </xdr:cNvPr>
        <xdr:cNvSpPr/>
      </xdr:nvSpPr>
      <xdr:spPr>
        <a:xfrm>
          <a:off x="11210925" y="479425"/>
          <a:ext cx="101600" cy="349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00000000-0008-0000-0D00-00001A000000}"/>
            </a:ext>
          </a:extLst>
        </xdr:cNvPr>
        <xdr:cNvSpPr/>
      </xdr:nvSpPr>
      <xdr:spPr>
        <a:xfrm>
          <a:off x="11210925" y="631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00000000-0008-0000-0D00-00001B000000}"/>
            </a:ext>
          </a:extLst>
        </xdr:cNvPr>
        <xdr:cNvCxnSpPr/>
      </xdr:nvCxnSpPr>
      <xdr:spPr>
        <a:xfrm>
          <a:off x="11255375" y="8858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00000000-0008-0000-0D00-00001C000000}"/>
            </a:ext>
          </a:extLst>
        </xdr:cNvPr>
        <xdr:cNvCxnSpPr/>
      </xdr:nvCxnSpPr>
      <xdr:spPr>
        <a:xfrm>
          <a:off x="11176000" y="885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00000000-0008-0000-0D00-00001D000000}"/>
            </a:ext>
          </a:extLst>
        </xdr:cNvPr>
        <xdr:cNvCxnSpPr/>
      </xdr:nvCxnSpPr>
      <xdr:spPr>
        <a:xfrm flipV="1">
          <a:off x="11255375" y="112395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00000000-0008-0000-0D00-00001E000000}"/>
            </a:ext>
          </a:extLst>
        </xdr:cNvPr>
        <xdr:cNvCxnSpPr/>
      </xdr:nvCxnSpPr>
      <xdr:spPr>
        <a:xfrm>
          <a:off x="11176000" y="1266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00000000-0008-0000-0D00-00001F000000}"/>
            </a:ext>
          </a:extLst>
        </xdr:cNvPr>
        <xdr:cNvSpPr txBox="1"/>
      </xdr:nvSpPr>
      <xdr:spPr>
        <a:xfrm>
          <a:off x="419100" y="209232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00000000-0008-0000-0D00-000020000000}"/>
            </a:ext>
          </a:extLst>
        </xdr:cNvPr>
        <xdr:cNvSpPr txBox="1"/>
      </xdr:nvSpPr>
      <xdr:spPr>
        <a:xfrm>
          <a:off x="419100" y="233362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00000000-0008-0000-0D00-000021000000}"/>
            </a:ext>
          </a:extLst>
        </xdr:cNvPr>
        <xdr:cNvSpPr txBox="1"/>
      </xdr:nvSpPr>
      <xdr:spPr>
        <a:xfrm>
          <a:off x="419100" y="25749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00000000-0008-0000-0D00-000022000000}"/>
            </a:ext>
          </a:extLst>
        </xdr:cNvPr>
        <xdr:cNvSpPr txBox="1"/>
      </xdr:nvSpPr>
      <xdr:spPr>
        <a:xfrm>
          <a:off x="419100" y="28162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00000000-0008-0000-0D00-000023000000}"/>
            </a:ext>
          </a:extLst>
        </xdr:cNvPr>
        <xdr:cNvSpPr txBox="1"/>
      </xdr:nvSpPr>
      <xdr:spPr>
        <a:xfrm>
          <a:off x="419100" y="305752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00000000-0008-0000-0D00-000024000000}"/>
            </a:ext>
          </a:extLst>
        </xdr:cNvPr>
        <xdr:cNvSpPr/>
      </xdr:nvSpPr>
      <xdr:spPr>
        <a:xfrm>
          <a:off x="1270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00000000-0008-0000-0D00-000025000000}"/>
            </a:ext>
          </a:extLst>
        </xdr:cNvPr>
        <xdr:cNvSpPr/>
      </xdr:nvSpPr>
      <xdr:spPr>
        <a:xfrm>
          <a:off x="1986139" y="3853117"/>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00000000-0008-0000-0D00-000026000000}"/>
            </a:ext>
          </a:extLst>
        </xdr:cNvPr>
        <xdr:cNvSpPr/>
      </xdr:nvSpPr>
      <xdr:spPr>
        <a:xfrm>
          <a:off x="3827139" y="3836446"/>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[ 64.4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00000000-0008-0000-0D00-000027000000}"/>
            </a:ext>
          </a:extLst>
        </xdr:cNvPr>
        <xdr:cNvSpPr/>
      </xdr:nvSpPr>
      <xdr:spPr>
        <a:xfrm>
          <a:off x="5461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00000000-0008-0000-0D00-000028000000}"/>
            </a:ext>
          </a:extLst>
        </xdr:cNvPr>
        <xdr:cNvSpPr/>
      </xdr:nvSpPr>
      <xdr:spPr>
        <a:xfrm>
          <a:off x="5461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00000000-0008-0000-0D00-000029000000}"/>
            </a:ext>
          </a:extLst>
        </xdr:cNvPr>
        <xdr:cNvSpPr/>
      </xdr:nvSpPr>
      <xdr:spPr>
        <a:xfrm>
          <a:off x="6985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00000000-0008-0000-0D00-00002A000000}"/>
            </a:ext>
          </a:extLst>
        </xdr:cNvPr>
        <xdr:cNvSpPr/>
      </xdr:nvSpPr>
      <xdr:spPr>
        <a:xfrm>
          <a:off x="6985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00000000-0008-0000-0D00-00002B000000}"/>
            </a:ext>
          </a:extLst>
        </xdr:cNvPr>
        <xdr:cNvSpPr/>
      </xdr:nvSpPr>
      <xdr:spPr>
        <a:xfrm>
          <a:off x="8636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00000000-0008-0000-0D00-00002C000000}"/>
            </a:ext>
          </a:extLst>
        </xdr:cNvPr>
        <xdr:cNvSpPr/>
      </xdr:nvSpPr>
      <xdr:spPr>
        <a:xfrm>
          <a:off x="8636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00000000-0008-0000-0D00-00002D000000}"/>
            </a:ext>
          </a:extLst>
        </xdr:cNvPr>
        <xdr:cNvSpPr/>
      </xdr:nvSpPr>
      <xdr:spPr>
        <a:xfrm>
          <a:off x="1270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00000000-0008-0000-0D00-00002E000000}"/>
            </a:ext>
          </a:extLst>
        </xdr:cNvPr>
        <xdr:cNvSpPr/>
      </xdr:nvSpPr>
      <xdr:spPr>
        <a:xfrm>
          <a:off x="5778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00000000-0008-0000-0D00-00002F000000}"/>
            </a:ext>
          </a:extLst>
        </xdr:cNvPr>
        <xdr:cNvSpPr/>
      </xdr:nvSpPr>
      <xdr:spPr>
        <a:xfrm>
          <a:off x="5778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00000000-0008-0000-0D00-000030000000}"/>
            </a:ext>
          </a:extLst>
        </xdr:cNvPr>
        <xdr:cNvSpPr txBox="1"/>
      </xdr:nvSpPr>
      <xdr:spPr>
        <a:xfrm>
          <a:off x="5854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00">
              <a:solidFill>
                <a:schemeClr val="dk1"/>
              </a:solidFill>
              <a:effectLst/>
              <a:latin typeface="+mn-lt"/>
              <a:ea typeface="+mn-ea"/>
              <a:cs typeface="+mn-cs"/>
            </a:rPr>
            <a:t>有形固定資産減価償却率は、令和</a:t>
          </a:r>
          <a:r>
            <a:rPr kumimoji="1" lang="ja-JP" altLang="en-US" sz="1000">
              <a:solidFill>
                <a:schemeClr val="dk1"/>
              </a:solidFill>
              <a:effectLst/>
              <a:latin typeface="+mn-lt"/>
              <a:ea typeface="+mn-ea"/>
              <a:cs typeface="+mn-cs"/>
            </a:rPr>
            <a:t>６</a:t>
          </a:r>
          <a:r>
            <a:rPr kumimoji="1" lang="ja-JP" altLang="ja-JP" sz="1000">
              <a:solidFill>
                <a:schemeClr val="dk1"/>
              </a:solidFill>
              <a:effectLst/>
              <a:latin typeface="+mn-lt"/>
              <a:ea typeface="+mn-ea"/>
              <a:cs typeface="+mn-cs"/>
            </a:rPr>
            <a:t>年度決算では鹿児島県平均、全国、類似団体の平均よりやや</a:t>
          </a:r>
          <a:r>
            <a:rPr kumimoji="1" lang="ja-JP" altLang="en-US" sz="1000">
              <a:solidFill>
                <a:schemeClr val="dk1"/>
              </a:solidFill>
              <a:effectLst/>
              <a:latin typeface="+mn-lt"/>
              <a:ea typeface="+mn-ea"/>
              <a:cs typeface="+mn-cs"/>
            </a:rPr>
            <a:t>低い</a:t>
          </a:r>
          <a:r>
            <a:rPr kumimoji="1" lang="ja-JP" altLang="ja-JP" sz="1000">
              <a:solidFill>
                <a:schemeClr val="dk1"/>
              </a:solidFill>
              <a:effectLst/>
              <a:latin typeface="+mn-lt"/>
              <a:ea typeface="+mn-ea"/>
              <a:cs typeface="+mn-cs"/>
            </a:rPr>
            <a:t>水準にあり、令和</a:t>
          </a:r>
          <a:r>
            <a:rPr kumimoji="1" lang="ja-JP" altLang="en-US" sz="1000">
              <a:solidFill>
                <a:schemeClr val="dk1"/>
              </a:solidFill>
              <a:effectLst/>
              <a:latin typeface="+mn-lt"/>
              <a:ea typeface="+mn-ea"/>
              <a:cs typeface="+mn-cs"/>
            </a:rPr>
            <a:t>５</a:t>
          </a:r>
          <a:r>
            <a:rPr kumimoji="1" lang="ja-JP" altLang="ja-JP" sz="1000">
              <a:solidFill>
                <a:schemeClr val="dk1"/>
              </a:solidFill>
              <a:effectLst/>
              <a:latin typeface="+mn-lt"/>
              <a:ea typeface="+mn-ea"/>
              <a:cs typeface="+mn-cs"/>
            </a:rPr>
            <a:t>年度より微</a:t>
          </a:r>
          <a:r>
            <a:rPr kumimoji="1" lang="ja-JP" altLang="en-US" sz="1000">
              <a:solidFill>
                <a:schemeClr val="dk1"/>
              </a:solidFill>
              <a:effectLst/>
              <a:latin typeface="+mn-lt"/>
              <a:ea typeface="+mn-ea"/>
              <a:cs typeface="+mn-cs"/>
            </a:rPr>
            <a:t>減</a:t>
          </a:r>
          <a:r>
            <a:rPr kumimoji="1" lang="ja-JP" altLang="ja-JP" sz="1000">
              <a:solidFill>
                <a:schemeClr val="dk1"/>
              </a:solidFill>
              <a:effectLst/>
              <a:latin typeface="+mn-lt"/>
              <a:ea typeface="+mn-ea"/>
              <a:cs typeface="+mn-cs"/>
            </a:rPr>
            <a:t>した。「福祉施設」「認定こども園・幼稚園・保育所」といった教育・福祉系施設を中心に類似団体等よりも減価償却が進んでいる状況である。優先順位に従った計画的な修繕が必要な状況になっている。今後は個別計画や公共施設等総合管理計画等に沿った公共施設に対するマネジメントを進め、計画的な予防保全を図る。</a:t>
          </a:r>
          <a:endParaRPr lang="ja-JP" altLang="ja-JP" sz="1000">
            <a:effectLst/>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00000000-0008-0000-0D00-000031000000}"/>
            </a:ext>
          </a:extLst>
        </xdr:cNvPr>
        <xdr:cNvSpPr txBox="1"/>
      </xdr:nvSpPr>
      <xdr:spPr>
        <a:xfrm>
          <a:off x="1231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00000000-0008-0000-0D00-000032000000}"/>
            </a:ext>
          </a:extLst>
        </xdr:cNvPr>
        <xdr:cNvCxnSpPr/>
      </xdr:nvCxnSpPr>
      <xdr:spPr>
        <a:xfrm>
          <a:off x="1270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a:extLst>
            <a:ext uri="{FF2B5EF4-FFF2-40B4-BE49-F238E27FC236}">
              <a16:creationId xmlns:a16="http://schemas.microsoft.com/office/drawing/2014/main" id="{00000000-0008-0000-0D00-000033000000}"/>
            </a:ext>
          </a:extLst>
        </xdr:cNvPr>
        <xdr:cNvSpPr txBox="1"/>
      </xdr:nvSpPr>
      <xdr:spPr>
        <a:xfrm>
          <a:off x="847106" y="62466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a:extLst>
            <a:ext uri="{FF2B5EF4-FFF2-40B4-BE49-F238E27FC236}">
              <a16:creationId xmlns:a16="http://schemas.microsoft.com/office/drawing/2014/main" id="{00000000-0008-0000-0D00-000034000000}"/>
            </a:ext>
          </a:extLst>
        </xdr:cNvPr>
        <xdr:cNvCxnSpPr/>
      </xdr:nvCxnSpPr>
      <xdr:spPr>
        <a:xfrm>
          <a:off x="1270000" y="59806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3" name="テキスト ボックス 52">
          <a:extLst>
            <a:ext uri="{FF2B5EF4-FFF2-40B4-BE49-F238E27FC236}">
              <a16:creationId xmlns:a16="http://schemas.microsoft.com/office/drawing/2014/main" id="{00000000-0008-0000-0D00-000035000000}"/>
            </a:ext>
          </a:extLst>
        </xdr:cNvPr>
        <xdr:cNvSpPr txBox="1"/>
      </xdr:nvSpPr>
      <xdr:spPr>
        <a:xfrm>
          <a:off x="847106" y="588684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a:extLst>
            <a:ext uri="{FF2B5EF4-FFF2-40B4-BE49-F238E27FC236}">
              <a16:creationId xmlns:a16="http://schemas.microsoft.com/office/drawing/2014/main" id="{00000000-0008-0000-0D00-000036000000}"/>
            </a:ext>
          </a:extLst>
        </xdr:cNvPr>
        <xdr:cNvCxnSpPr/>
      </xdr:nvCxnSpPr>
      <xdr:spPr>
        <a:xfrm>
          <a:off x="1270000" y="56208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a:extLst>
            <a:ext uri="{FF2B5EF4-FFF2-40B4-BE49-F238E27FC236}">
              <a16:creationId xmlns:a16="http://schemas.microsoft.com/office/drawing/2014/main" id="{00000000-0008-0000-0D00-000037000000}"/>
            </a:ext>
          </a:extLst>
        </xdr:cNvPr>
        <xdr:cNvSpPr txBox="1"/>
      </xdr:nvSpPr>
      <xdr:spPr>
        <a:xfrm>
          <a:off x="847106" y="55270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a:extLst>
            <a:ext uri="{FF2B5EF4-FFF2-40B4-BE49-F238E27FC236}">
              <a16:creationId xmlns:a16="http://schemas.microsoft.com/office/drawing/2014/main" id="{00000000-0008-0000-0D00-000038000000}"/>
            </a:ext>
          </a:extLst>
        </xdr:cNvPr>
        <xdr:cNvCxnSpPr/>
      </xdr:nvCxnSpPr>
      <xdr:spPr>
        <a:xfrm>
          <a:off x="1270000" y="52609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a:extLst>
            <a:ext uri="{FF2B5EF4-FFF2-40B4-BE49-F238E27FC236}">
              <a16:creationId xmlns:a16="http://schemas.microsoft.com/office/drawing/2014/main" id="{00000000-0008-0000-0D00-000039000000}"/>
            </a:ext>
          </a:extLst>
        </xdr:cNvPr>
        <xdr:cNvSpPr txBox="1"/>
      </xdr:nvSpPr>
      <xdr:spPr>
        <a:xfrm>
          <a:off x="847106" y="51671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a:extLst>
            <a:ext uri="{FF2B5EF4-FFF2-40B4-BE49-F238E27FC236}">
              <a16:creationId xmlns:a16="http://schemas.microsoft.com/office/drawing/2014/main" id="{00000000-0008-0000-0D00-00003A000000}"/>
            </a:ext>
          </a:extLst>
        </xdr:cNvPr>
        <xdr:cNvCxnSpPr/>
      </xdr:nvCxnSpPr>
      <xdr:spPr>
        <a:xfrm>
          <a:off x="1270000" y="49011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a:extLst>
            <a:ext uri="{FF2B5EF4-FFF2-40B4-BE49-F238E27FC236}">
              <a16:creationId xmlns:a16="http://schemas.microsoft.com/office/drawing/2014/main" id="{00000000-0008-0000-0D00-00003B000000}"/>
            </a:ext>
          </a:extLst>
        </xdr:cNvPr>
        <xdr:cNvSpPr txBox="1"/>
      </xdr:nvSpPr>
      <xdr:spPr>
        <a:xfrm>
          <a:off x="847106" y="480734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a:extLst>
            <a:ext uri="{FF2B5EF4-FFF2-40B4-BE49-F238E27FC236}">
              <a16:creationId xmlns:a16="http://schemas.microsoft.com/office/drawing/2014/main" id="{00000000-0008-0000-0D00-00003C000000}"/>
            </a:ext>
          </a:extLst>
        </xdr:cNvPr>
        <xdr:cNvCxnSpPr/>
      </xdr:nvCxnSpPr>
      <xdr:spPr>
        <a:xfrm>
          <a:off x="1270000" y="45413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a:extLst>
            <a:ext uri="{FF2B5EF4-FFF2-40B4-BE49-F238E27FC236}">
              <a16:creationId xmlns:a16="http://schemas.microsoft.com/office/drawing/2014/main" id="{00000000-0008-0000-0D00-00003D000000}"/>
            </a:ext>
          </a:extLst>
        </xdr:cNvPr>
        <xdr:cNvSpPr txBox="1"/>
      </xdr:nvSpPr>
      <xdr:spPr>
        <a:xfrm>
          <a:off x="847106" y="44475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00000000-0008-0000-0D00-00003E000000}"/>
            </a:ext>
          </a:extLst>
        </xdr:cNvPr>
        <xdr:cNvCxnSpPr/>
      </xdr:nvCxnSpPr>
      <xdr:spPr>
        <a:xfrm>
          <a:off x="1270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3" name="テキスト ボックス 62">
          <a:extLst>
            <a:ext uri="{FF2B5EF4-FFF2-40B4-BE49-F238E27FC236}">
              <a16:creationId xmlns:a16="http://schemas.microsoft.com/office/drawing/2014/main" id="{00000000-0008-0000-0D00-00003F000000}"/>
            </a:ext>
          </a:extLst>
        </xdr:cNvPr>
        <xdr:cNvSpPr txBox="1"/>
      </xdr:nvSpPr>
      <xdr:spPr>
        <a:xfrm>
          <a:off x="847106" y="40876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00000000-0008-0000-0D00-000040000000}"/>
            </a:ext>
          </a:extLst>
        </xdr:cNvPr>
        <xdr:cNvSpPr/>
      </xdr:nvSpPr>
      <xdr:spPr>
        <a:xfrm>
          <a:off x="1270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51223</xdr:rowOff>
    </xdr:from>
    <xdr:to>
      <xdr:col>23</xdr:col>
      <xdr:colOff>85090</xdr:colOff>
      <xdr:row>34</xdr:row>
      <xdr:rowOff>140546</xdr:rowOff>
    </xdr:to>
    <xdr:cxnSp macro="">
      <xdr:nvCxnSpPr>
        <xdr:cNvPr id="65" name="直線コネクタ 64">
          <a:extLst>
            <a:ext uri="{FF2B5EF4-FFF2-40B4-BE49-F238E27FC236}">
              <a16:creationId xmlns:a16="http://schemas.microsoft.com/office/drawing/2014/main" id="{00000000-0008-0000-0D00-000041000000}"/>
            </a:ext>
          </a:extLst>
        </xdr:cNvPr>
        <xdr:cNvCxnSpPr/>
      </xdr:nvCxnSpPr>
      <xdr:spPr>
        <a:xfrm flipV="1">
          <a:off x="4760595" y="4508923"/>
          <a:ext cx="1270" cy="14609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144373</xdr:rowOff>
    </xdr:from>
    <xdr:ext cx="405111" cy="259045"/>
    <xdr:sp macro="" textlink="">
      <xdr:nvSpPr>
        <xdr:cNvPr id="66" name="有形固定資産減価償却率最小値テキスト">
          <a:extLst>
            <a:ext uri="{FF2B5EF4-FFF2-40B4-BE49-F238E27FC236}">
              <a16:creationId xmlns:a16="http://schemas.microsoft.com/office/drawing/2014/main" id="{00000000-0008-0000-0D00-000042000000}"/>
            </a:ext>
          </a:extLst>
        </xdr:cNvPr>
        <xdr:cNvSpPr txBox="1"/>
      </xdr:nvSpPr>
      <xdr:spPr>
        <a:xfrm>
          <a:off x="4813300" y="59736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140546</xdr:rowOff>
    </xdr:from>
    <xdr:to>
      <xdr:col>23</xdr:col>
      <xdr:colOff>174625</xdr:colOff>
      <xdr:row>34</xdr:row>
      <xdr:rowOff>140546</xdr:rowOff>
    </xdr:to>
    <xdr:cxnSp macro="">
      <xdr:nvCxnSpPr>
        <xdr:cNvPr id="67" name="直線コネクタ 66">
          <a:extLst>
            <a:ext uri="{FF2B5EF4-FFF2-40B4-BE49-F238E27FC236}">
              <a16:creationId xmlns:a16="http://schemas.microsoft.com/office/drawing/2014/main" id="{00000000-0008-0000-0D00-000043000000}"/>
            </a:ext>
          </a:extLst>
        </xdr:cNvPr>
        <xdr:cNvCxnSpPr/>
      </xdr:nvCxnSpPr>
      <xdr:spPr>
        <a:xfrm>
          <a:off x="4673600" y="59698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169350</xdr:rowOff>
    </xdr:from>
    <xdr:ext cx="405111" cy="259045"/>
    <xdr:sp macro="" textlink="">
      <xdr:nvSpPr>
        <xdr:cNvPr id="68" name="有形固定資産減価償却率最大値テキスト">
          <a:extLst>
            <a:ext uri="{FF2B5EF4-FFF2-40B4-BE49-F238E27FC236}">
              <a16:creationId xmlns:a16="http://schemas.microsoft.com/office/drawing/2014/main" id="{00000000-0008-0000-0D00-000044000000}"/>
            </a:ext>
          </a:extLst>
        </xdr:cNvPr>
        <xdr:cNvSpPr txBox="1"/>
      </xdr:nvSpPr>
      <xdr:spPr>
        <a:xfrm>
          <a:off x="4813300" y="42841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51223</xdr:rowOff>
    </xdr:from>
    <xdr:to>
      <xdr:col>23</xdr:col>
      <xdr:colOff>174625</xdr:colOff>
      <xdr:row>26</xdr:row>
      <xdr:rowOff>51223</xdr:rowOff>
    </xdr:to>
    <xdr:cxnSp macro="">
      <xdr:nvCxnSpPr>
        <xdr:cNvPr id="69" name="直線コネクタ 68">
          <a:extLst>
            <a:ext uri="{FF2B5EF4-FFF2-40B4-BE49-F238E27FC236}">
              <a16:creationId xmlns:a16="http://schemas.microsoft.com/office/drawing/2014/main" id="{00000000-0008-0000-0D00-000045000000}"/>
            </a:ext>
          </a:extLst>
        </xdr:cNvPr>
        <xdr:cNvCxnSpPr/>
      </xdr:nvCxnSpPr>
      <xdr:spPr>
        <a:xfrm>
          <a:off x="4673600" y="45089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93150</xdr:rowOff>
    </xdr:from>
    <xdr:ext cx="405111" cy="259045"/>
    <xdr:sp macro="" textlink="">
      <xdr:nvSpPr>
        <xdr:cNvPr id="70" name="有形固定資産減価償却率平均値テキスト">
          <a:extLst>
            <a:ext uri="{FF2B5EF4-FFF2-40B4-BE49-F238E27FC236}">
              <a16:creationId xmlns:a16="http://schemas.microsoft.com/office/drawing/2014/main" id="{00000000-0008-0000-0D00-000046000000}"/>
            </a:ext>
          </a:extLst>
        </xdr:cNvPr>
        <xdr:cNvSpPr txBox="1"/>
      </xdr:nvSpPr>
      <xdr:spPr>
        <a:xfrm>
          <a:off x="4813300" y="540810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114723</xdr:rowOff>
    </xdr:from>
    <xdr:to>
      <xdr:col>23</xdr:col>
      <xdr:colOff>136525</xdr:colOff>
      <xdr:row>32</xdr:row>
      <xdr:rowOff>44873</xdr:rowOff>
    </xdr:to>
    <xdr:sp macro="" textlink="">
      <xdr:nvSpPr>
        <xdr:cNvPr id="71" name="フローチャート: 判断 70">
          <a:extLst>
            <a:ext uri="{FF2B5EF4-FFF2-40B4-BE49-F238E27FC236}">
              <a16:creationId xmlns:a16="http://schemas.microsoft.com/office/drawing/2014/main" id="{00000000-0008-0000-0D00-000047000000}"/>
            </a:ext>
          </a:extLst>
        </xdr:cNvPr>
        <xdr:cNvSpPr/>
      </xdr:nvSpPr>
      <xdr:spPr>
        <a:xfrm>
          <a:off x="4711700" y="5429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75142</xdr:rowOff>
    </xdr:from>
    <xdr:to>
      <xdr:col>19</xdr:col>
      <xdr:colOff>187325</xdr:colOff>
      <xdr:row>32</xdr:row>
      <xdr:rowOff>5292</xdr:rowOff>
    </xdr:to>
    <xdr:sp macro="" textlink="">
      <xdr:nvSpPr>
        <xdr:cNvPr id="72" name="フローチャート: 判断 71">
          <a:extLst>
            <a:ext uri="{FF2B5EF4-FFF2-40B4-BE49-F238E27FC236}">
              <a16:creationId xmlns:a16="http://schemas.microsoft.com/office/drawing/2014/main" id="{00000000-0008-0000-0D00-000048000000}"/>
            </a:ext>
          </a:extLst>
        </xdr:cNvPr>
        <xdr:cNvSpPr/>
      </xdr:nvSpPr>
      <xdr:spPr>
        <a:xfrm>
          <a:off x="4000500" y="5390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46355</xdr:rowOff>
    </xdr:from>
    <xdr:to>
      <xdr:col>15</xdr:col>
      <xdr:colOff>187325</xdr:colOff>
      <xdr:row>31</xdr:row>
      <xdr:rowOff>147955</xdr:rowOff>
    </xdr:to>
    <xdr:sp macro="" textlink="">
      <xdr:nvSpPr>
        <xdr:cNvPr id="73" name="フローチャート: 判断 72">
          <a:extLst>
            <a:ext uri="{FF2B5EF4-FFF2-40B4-BE49-F238E27FC236}">
              <a16:creationId xmlns:a16="http://schemas.microsoft.com/office/drawing/2014/main" id="{00000000-0008-0000-0D00-000049000000}"/>
            </a:ext>
          </a:extLst>
        </xdr:cNvPr>
        <xdr:cNvSpPr/>
      </xdr:nvSpPr>
      <xdr:spPr>
        <a:xfrm>
          <a:off x="3238500" y="5361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28363</xdr:rowOff>
    </xdr:from>
    <xdr:to>
      <xdr:col>11</xdr:col>
      <xdr:colOff>187325</xdr:colOff>
      <xdr:row>31</xdr:row>
      <xdr:rowOff>129963</xdr:rowOff>
    </xdr:to>
    <xdr:sp macro="" textlink="">
      <xdr:nvSpPr>
        <xdr:cNvPr id="74" name="フローチャート: 判断 73">
          <a:extLst>
            <a:ext uri="{FF2B5EF4-FFF2-40B4-BE49-F238E27FC236}">
              <a16:creationId xmlns:a16="http://schemas.microsoft.com/office/drawing/2014/main" id="{00000000-0008-0000-0D00-00004A000000}"/>
            </a:ext>
          </a:extLst>
        </xdr:cNvPr>
        <xdr:cNvSpPr/>
      </xdr:nvSpPr>
      <xdr:spPr>
        <a:xfrm>
          <a:off x="2476500" y="5343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31</xdr:row>
      <xdr:rowOff>3175</xdr:rowOff>
    </xdr:from>
    <xdr:to>
      <xdr:col>7</xdr:col>
      <xdr:colOff>187325</xdr:colOff>
      <xdr:row>31</xdr:row>
      <xdr:rowOff>104775</xdr:rowOff>
    </xdr:to>
    <xdr:sp macro="" textlink="">
      <xdr:nvSpPr>
        <xdr:cNvPr id="75" name="フローチャート: 判断 74">
          <a:extLst>
            <a:ext uri="{FF2B5EF4-FFF2-40B4-BE49-F238E27FC236}">
              <a16:creationId xmlns:a16="http://schemas.microsoft.com/office/drawing/2014/main" id="{00000000-0008-0000-0D00-00004B000000}"/>
            </a:ext>
          </a:extLst>
        </xdr:cNvPr>
        <xdr:cNvSpPr/>
      </xdr:nvSpPr>
      <xdr:spPr>
        <a:xfrm>
          <a:off x="1714500" y="5318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00000000-0008-0000-0D00-00004C000000}"/>
            </a:ext>
          </a:extLst>
        </xdr:cNvPr>
        <xdr:cNvSpPr txBox="1"/>
      </xdr:nvSpPr>
      <xdr:spPr>
        <a:xfrm>
          <a:off x="4584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00000000-0008-0000-0D00-00004D000000}"/>
            </a:ext>
          </a:extLst>
        </xdr:cNvPr>
        <xdr:cNvSpPr txBox="1"/>
      </xdr:nvSpPr>
      <xdr:spPr>
        <a:xfrm>
          <a:off x="3873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00000000-0008-0000-0D00-00004E000000}"/>
            </a:ext>
          </a:extLst>
        </xdr:cNvPr>
        <xdr:cNvSpPr txBox="1"/>
      </xdr:nvSpPr>
      <xdr:spPr>
        <a:xfrm>
          <a:off x="3111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00000000-0008-0000-0D00-00004F000000}"/>
            </a:ext>
          </a:extLst>
        </xdr:cNvPr>
        <xdr:cNvSpPr txBox="1"/>
      </xdr:nvSpPr>
      <xdr:spPr>
        <a:xfrm>
          <a:off x="2349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00000000-0008-0000-0D00-000050000000}"/>
            </a:ext>
          </a:extLst>
        </xdr:cNvPr>
        <xdr:cNvSpPr txBox="1"/>
      </xdr:nvSpPr>
      <xdr:spPr>
        <a:xfrm>
          <a:off x="1587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53552</xdr:rowOff>
    </xdr:from>
    <xdr:to>
      <xdr:col>23</xdr:col>
      <xdr:colOff>136525</xdr:colOff>
      <xdr:row>31</xdr:row>
      <xdr:rowOff>155152</xdr:rowOff>
    </xdr:to>
    <xdr:sp macro="" textlink="">
      <xdr:nvSpPr>
        <xdr:cNvPr id="81" name="楕円 80">
          <a:extLst>
            <a:ext uri="{FF2B5EF4-FFF2-40B4-BE49-F238E27FC236}">
              <a16:creationId xmlns:a16="http://schemas.microsoft.com/office/drawing/2014/main" id="{00000000-0008-0000-0D00-000051000000}"/>
            </a:ext>
          </a:extLst>
        </xdr:cNvPr>
        <xdr:cNvSpPr/>
      </xdr:nvSpPr>
      <xdr:spPr>
        <a:xfrm>
          <a:off x="4711700" y="5368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76429</xdr:rowOff>
    </xdr:from>
    <xdr:ext cx="405111" cy="259045"/>
    <xdr:sp macro="" textlink="">
      <xdr:nvSpPr>
        <xdr:cNvPr id="82" name="有形固定資産減価償却率該当値テキスト">
          <a:extLst>
            <a:ext uri="{FF2B5EF4-FFF2-40B4-BE49-F238E27FC236}">
              <a16:creationId xmlns:a16="http://schemas.microsoft.com/office/drawing/2014/main" id="{00000000-0008-0000-0D00-000052000000}"/>
            </a:ext>
          </a:extLst>
        </xdr:cNvPr>
        <xdr:cNvSpPr txBox="1"/>
      </xdr:nvSpPr>
      <xdr:spPr>
        <a:xfrm>
          <a:off x="4813300" y="52199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100330</xdr:rowOff>
    </xdr:from>
    <xdr:to>
      <xdr:col>19</xdr:col>
      <xdr:colOff>187325</xdr:colOff>
      <xdr:row>32</xdr:row>
      <xdr:rowOff>30480</xdr:rowOff>
    </xdr:to>
    <xdr:sp macro="" textlink="">
      <xdr:nvSpPr>
        <xdr:cNvPr id="83" name="楕円 82">
          <a:extLst>
            <a:ext uri="{FF2B5EF4-FFF2-40B4-BE49-F238E27FC236}">
              <a16:creationId xmlns:a16="http://schemas.microsoft.com/office/drawing/2014/main" id="{00000000-0008-0000-0D00-000053000000}"/>
            </a:ext>
          </a:extLst>
        </xdr:cNvPr>
        <xdr:cNvSpPr/>
      </xdr:nvSpPr>
      <xdr:spPr>
        <a:xfrm>
          <a:off x="4000500" y="5415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104352</xdr:rowOff>
    </xdr:from>
    <xdr:to>
      <xdr:col>23</xdr:col>
      <xdr:colOff>85725</xdr:colOff>
      <xdr:row>31</xdr:row>
      <xdr:rowOff>151130</xdr:rowOff>
    </xdr:to>
    <xdr:cxnSp macro="">
      <xdr:nvCxnSpPr>
        <xdr:cNvPr id="84" name="直線コネクタ 83">
          <a:extLst>
            <a:ext uri="{FF2B5EF4-FFF2-40B4-BE49-F238E27FC236}">
              <a16:creationId xmlns:a16="http://schemas.microsoft.com/office/drawing/2014/main" id="{00000000-0008-0000-0D00-000054000000}"/>
            </a:ext>
          </a:extLst>
        </xdr:cNvPr>
        <xdr:cNvCxnSpPr/>
      </xdr:nvCxnSpPr>
      <xdr:spPr>
        <a:xfrm flipV="1">
          <a:off x="4051300" y="5419302"/>
          <a:ext cx="711200" cy="46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89535</xdr:rowOff>
    </xdr:from>
    <xdr:to>
      <xdr:col>15</xdr:col>
      <xdr:colOff>187325</xdr:colOff>
      <xdr:row>32</xdr:row>
      <xdr:rowOff>19685</xdr:rowOff>
    </xdr:to>
    <xdr:sp macro="" textlink="">
      <xdr:nvSpPr>
        <xdr:cNvPr id="85" name="楕円 84">
          <a:extLst>
            <a:ext uri="{FF2B5EF4-FFF2-40B4-BE49-F238E27FC236}">
              <a16:creationId xmlns:a16="http://schemas.microsoft.com/office/drawing/2014/main" id="{00000000-0008-0000-0D00-000055000000}"/>
            </a:ext>
          </a:extLst>
        </xdr:cNvPr>
        <xdr:cNvSpPr/>
      </xdr:nvSpPr>
      <xdr:spPr>
        <a:xfrm>
          <a:off x="3238500" y="5404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140335</xdr:rowOff>
    </xdr:from>
    <xdr:to>
      <xdr:col>19</xdr:col>
      <xdr:colOff>136525</xdr:colOff>
      <xdr:row>31</xdr:row>
      <xdr:rowOff>151130</xdr:rowOff>
    </xdr:to>
    <xdr:cxnSp macro="">
      <xdr:nvCxnSpPr>
        <xdr:cNvPr id="86" name="直線コネクタ 85">
          <a:extLst>
            <a:ext uri="{FF2B5EF4-FFF2-40B4-BE49-F238E27FC236}">
              <a16:creationId xmlns:a16="http://schemas.microsoft.com/office/drawing/2014/main" id="{00000000-0008-0000-0D00-000056000000}"/>
            </a:ext>
          </a:extLst>
        </xdr:cNvPr>
        <xdr:cNvCxnSpPr/>
      </xdr:nvCxnSpPr>
      <xdr:spPr>
        <a:xfrm>
          <a:off x="3289300" y="5455285"/>
          <a:ext cx="762000" cy="10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28363</xdr:rowOff>
    </xdr:from>
    <xdr:to>
      <xdr:col>11</xdr:col>
      <xdr:colOff>187325</xdr:colOff>
      <xdr:row>31</xdr:row>
      <xdr:rowOff>129963</xdr:rowOff>
    </xdr:to>
    <xdr:sp macro="" textlink="">
      <xdr:nvSpPr>
        <xdr:cNvPr id="87" name="楕円 86">
          <a:extLst>
            <a:ext uri="{FF2B5EF4-FFF2-40B4-BE49-F238E27FC236}">
              <a16:creationId xmlns:a16="http://schemas.microsoft.com/office/drawing/2014/main" id="{00000000-0008-0000-0D00-000057000000}"/>
            </a:ext>
          </a:extLst>
        </xdr:cNvPr>
        <xdr:cNvSpPr/>
      </xdr:nvSpPr>
      <xdr:spPr>
        <a:xfrm>
          <a:off x="2476500" y="5343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79163</xdr:rowOff>
    </xdr:from>
    <xdr:to>
      <xdr:col>15</xdr:col>
      <xdr:colOff>136525</xdr:colOff>
      <xdr:row>31</xdr:row>
      <xdr:rowOff>140335</xdr:rowOff>
    </xdr:to>
    <xdr:cxnSp macro="">
      <xdr:nvCxnSpPr>
        <xdr:cNvPr id="88" name="直線コネクタ 87">
          <a:extLst>
            <a:ext uri="{FF2B5EF4-FFF2-40B4-BE49-F238E27FC236}">
              <a16:creationId xmlns:a16="http://schemas.microsoft.com/office/drawing/2014/main" id="{00000000-0008-0000-0D00-000058000000}"/>
            </a:ext>
          </a:extLst>
        </xdr:cNvPr>
        <xdr:cNvCxnSpPr/>
      </xdr:nvCxnSpPr>
      <xdr:spPr>
        <a:xfrm>
          <a:off x="2527300" y="5394113"/>
          <a:ext cx="762000" cy="61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142240</xdr:rowOff>
    </xdr:from>
    <xdr:to>
      <xdr:col>7</xdr:col>
      <xdr:colOff>187325</xdr:colOff>
      <xdr:row>31</xdr:row>
      <xdr:rowOff>72390</xdr:rowOff>
    </xdr:to>
    <xdr:sp macro="" textlink="">
      <xdr:nvSpPr>
        <xdr:cNvPr id="89" name="楕円 88">
          <a:extLst>
            <a:ext uri="{FF2B5EF4-FFF2-40B4-BE49-F238E27FC236}">
              <a16:creationId xmlns:a16="http://schemas.microsoft.com/office/drawing/2014/main" id="{00000000-0008-0000-0D00-000059000000}"/>
            </a:ext>
          </a:extLst>
        </xdr:cNvPr>
        <xdr:cNvSpPr/>
      </xdr:nvSpPr>
      <xdr:spPr>
        <a:xfrm>
          <a:off x="1714500" y="5285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21590</xdr:rowOff>
    </xdr:from>
    <xdr:to>
      <xdr:col>11</xdr:col>
      <xdr:colOff>136525</xdr:colOff>
      <xdr:row>31</xdr:row>
      <xdr:rowOff>79163</xdr:rowOff>
    </xdr:to>
    <xdr:cxnSp macro="">
      <xdr:nvCxnSpPr>
        <xdr:cNvPr id="90" name="直線コネクタ 89">
          <a:extLst>
            <a:ext uri="{FF2B5EF4-FFF2-40B4-BE49-F238E27FC236}">
              <a16:creationId xmlns:a16="http://schemas.microsoft.com/office/drawing/2014/main" id="{00000000-0008-0000-0D00-00005A000000}"/>
            </a:ext>
          </a:extLst>
        </xdr:cNvPr>
        <xdr:cNvCxnSpPr/>
      </xdr:nvCxnSpPr>
      <xdr:spPr>
        <a:xfrm>
          <a:off x="1765300" y="5336540"/>
          <a:ext cx="762000" cy="57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21819</xdr:rowOff>
    </xdr:from>
    <xdr:ext cx="405111" cy="259045"/>
    <xdr:sp macro="" textlink="">
      <xdr:nvSpPr>
        <xdr:cNvPr id="91" name="n_1aveValue有形固定資産減価償却率">
          <a:extLst>
            <a:ext uri="{FF2B5EF4-FFF2-40B4-BE49-F238E27FC236}">
              <a16:creationId xmlns:a16="http://schemas.microsoft.com/office/drawing/2014/main" id="{00000000-0008-0000-0D00-00005B000000}"/>
            </a:ext>
          </a:extLst>
        </xdr:cNvPr>
        <xdr:cNvSpPr txBox="1"/>
      </xdr:nvSpPr>
      <xdr:spPr>
        <a:xfrm>
          <a:off x="3836044" y="51653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164482</xdr:rowOff>
    </xdr:from>
    <xdr:ext cx="405111" cy="259045"/>
    <xdr:sp macro="" textlink="">
      <xdr:nvSpPr>
        <xdr:cNvPr id="92" name="n_2aveValue有形固定資産減価償却率">
          <a:extLst>
            <a:ext uri="{FF2B5EF4-FFF2-40B4-BE49-F238E27FC236}">
              <a16:creationId xmlns:a16="http://schemas.microsoft.com/office/drawing/2014/main" id="{00000000-0008-0000-0D00-00005C000000}"/>
            </a:ext>
          </a:extLst>
        </xdr:cNvPr>
        <xdr:cNvSpPr txBox="1"/>
      </xdr:nvSpPr>
      <xdr:spPr>
        <a:xfrm>
          <a:off x="3086744" y="5136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121090</xdr:rowOff>
    </xdr:from>
    <xdr:ext cx="405111" cy="259045"/>
    <xdr:sp macro="" textlink="">
      <xdr:nvSpPr>
        <xdr:cNvPr id="93" name="n_3aveValue有形固定資産減価償却率">
          <a:extLst>
            <a:ext uri="{FF2B5EF4-FFF2-40B4-BE49-F238E27FC236}">
              <a16:creationId xmlns:a16="http://schemas.microsoft.com/office/drawing/2014/main" id="{00000000-0008-0000-0D00-00005D000000}"/>
            </a:ext>
          </a:extLst>
        </xdr:cNvPr>
        <xdr:cNvSpPr txBox="1"/>
      </xdr:nvSpPr>
      <xdr:spPr>
        <a:xfrm>
          <a:off x="2324744" y="54360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95902</xdr:rowOff>
    </xdr:from>
    <xdr:ext cx="405111" cy="259045"/>
    <xdr:sp macro="" textlink="">
      <xdr:nvSpPr>
        <xdr:cNvPr id="94" name="n_4aveValue有形固定資産減価償却率">
          <a:extLst>
            <a:ext uri="{FF2B5EF4-FFF2-40B4-BE49-F238E27FC236}">
              <a16:creationId xmlns:a16="http://schemas.microsoft.com/office/drawing/2014/main" id="{00000000-0008-0000-0D00-00005E000000}"/>
            </a:ext>
          </a:extLst>
        </xdr:cNvPr>
        <xdr:cNvSpPr txBox="1"/>
      </xdr:nvSpPr>
      <xdr:spPr>
        <a:xfrm>
          <a:off x="1562744" y="5410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32</xdr:row>
      <xdr:rowOff>21607</xdr:rowOff>
    </xdr:from>
    <xdr:ext cx="405111" cy="259045"/>
    <xdr:sp macro="" textlink="">
      <xdr:nvSpPr>
        <xdr:cNvPr id="95" name="n_1mainValue有形固定資産減価償却率">
          <a:extLst>
            <a:ext uri="{FF2B5EF4-FFF2-40B4-BE49-F238E27FC236}">
              <a16:creationId xmlns:a16="http://schemas.microsoft.com/office/drawing/2014/main" id="{00000000-0008-0000-0D00-00005F000000}"/>
            </a:ext>
          </a:extLst>
        </xdr:cNvPr>
        <xdr:cNvSpPr txBox="1"/>
      </xdr:nvSpPr>
      <xdr:spPr>
        <a:xfrm>
          <a:off x="3836044" y="5508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10812</xdr:rowOff>
    </xdr:from>
    <xdr:ext cx="405111" cy="259045"/>
    <xdr:sp macro="" textlink="">
      <xdr:nvSpPr>
        <xdr:cNvPr id="96" name="n_2mainValue有形固定資産減価償却率">
          <a:extLst>
            <a:ext uri="{FF2B5EF4-FFF2-40B4-BE49-F238E27FC236}">
              <a16:creationId xmlns:a16="http://schemas.microsoft.com/office/drawing/2014/main" id="{00000000-0008-0000-0D00-000060000000}"/>
            </a:ext>
          </a:extLst>
        </xdr:cNvPr>
        <xdr:cNvSpPr txBox="1"/>
      </xdr:nvSpPr>
      <xdr:spPr>
        <a:xfrm>
          <a:off x="3086744" y="5497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146490</xdr:rowOff>
    </xdr:from>
    <xdr:ext cx="405111" cy="259045"/>
    <xdr:sp macro="" textlink="">
      <xdr:nvSpPr>
        <xdr:cNvPr id="97" name="n_3mainValue有形固定資産減価償却率">
          <a:extLst>
            <a:ext uri="{FF2B5EF4-FFF2-40B4-BE49-F238E27FC236}">
              <a16:creationId xmlns:a16="http://schemas.microsoft.com/office/drawing/2014/main" id="{00000000-0008-0000-0D00-000061000000}"/>
            </a:ext>
          </a:extLst>
        </xdr:cNvPr>
        <xdr:cNvSpPr txBox="1"/>
      </xdr:nvSpPr>
      <xdr:spPr>
        <a:xfrm>
          <a:off x="2324744" y="51185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88917</xdr:rowOff>
    </xdr:from>
    <xdr:ext cx="405111" cy="259045"/>
    <xdr:sp macro="" textlink="">
      <xdr:nvSpPr>
        <xdr:cNvPr id="98" name="n_4mainValue有形固定資産減価償却率">
          <a:extLst>
            <a:ext uri="{FF2B5EF4-FFF2-40B4-BE49-F238E27FC236}">
              <a16:creationId xmlns:a16="http://schemas.microsoft.com/office/drawing/2014/main" id="{00000000-0008-0000-0D00-000062000000}"/>
            </a:ext>
          </a:extLst>
        </xdr:cNvPr>
        <xdr:cNvSpPr txBox="1"/>
      </xdr:nvSpPr>
      <xdr:spPr>
        <a:xfrm>
          <a:off x="1562744" y="5060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a:extLst>
            <a:ext uri="{FF2B5EF4-FFF2-40B4-BE49-F238E27FC236}">
              <a16:creationId xmlns:a16="http://schemas.microsoft.com/office/drawing/2014/main" id="{00000000-0008-0000-0D00-000063000000}"/>
            </a:ext>
          </a:extLst>
        </xdr:cNvPr>
        <xdr:cNvSpPr/>
      </xdr:nvSpPr>
      <xdr:spPr>
        <a:xfrm>
          <a:off x="11303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a:extLst>
            <a:ext uri="{FF2B5EF4-FFF2-40B4-BE49-F238E27FC236}">
              <a16:creationId xmlns:a16="http://schemas.microsoft.com/office/drawing/2014/main" id="{00000000-0008-0000-0D00-000064000000}"/>
            </a:ext>
          </a:extLst>
        </xdr:cNvPr>
        <xdr:cNvSpPr/>
      </xdr:nvSpPr>
      <xdr:spPr>
        <a:xfrm>
          <a:off x="12373243" y="3853117"/>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a:extLst>
            <a:ext uri="{FF2B5EF4-FFF2-40B4-BE49-F238E27FC236}">
              <a16:creationId xmlns:a16="http://schemas.microsoft.com/office/drawing/2014/main" id="{00000000-0008-0000-0D00-000065000000}"/>
            </a:ext>
          </a:extLst>
        </xdr:cNvPr>
        <xdr:cNvSpPr/>
      </xdr:nvSpPr>
      <xdr:spPr>
        <a:xfrm>
          <a:off x="13818140" y="3836446"/>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[ 608.4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a:extLst>
            <a:ext uri="{FF2B5EF4-FFF2-40B4-BE49-F238E27FC236}">
              <a16:creationId xmlns:a16="http://schemas.microsoft.com/office/drawing/2014/main" id="{00000000-0008-0000-0D00-000066000000}"/>
            </a:ext>
          </a:extLst>
        </xdr:cNvPr>
        <xdr:cNvSpPr/>
      </xdr:nvSpPr>
      <xdr:spPr>
        <a:xfrm>
          <a:off x="15494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a:extLst>
            <a:ext uri="{FF2B5EF4-FFF2-40B4-BE49-F238E27FC236}">
              <a16:creationId xmlns:a16="http://schemas.microsoft.com/office/drawing/2014/main" id="{00000000-0008-0000-0D00-000067000000}"/>
            </a:ext>
          </a:extLst>
        </xdr:cNvPr>
        <xdr:cNvSpPr/>
      </xdr:nvSpPr>
      <xdr:spPr>
        <a:xfrm>
          <a:off x="15494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a:extLst>
            <a:ext uri="{FF2B5EF4-FFF2-40B4-BE49-F238E27FC236}">
              <a16:creationId xmlns:a16="http://schemas.microsoft.com/office/drawing/2014/main" id="{00000000-0008-0000-0D00-000068000000}"/>
            </a:ext>
          </a:extLst>
        </xdr:cNvPr>
        <xdr:cNvSpPr/>
      </xdr:nvSpPr>
      <xdr:spPr>
        <a:xfrm>
          <a:off x="17018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a:extLst>
            <a:ext uri="{FF2B5EF4-FFF2-40B4-BE49-F238E27FC236}">
              <a16:creationId xmlns:a16="http://schemas.microsoft.com/office/drawing/2014/main" id="{00000000-0008-0000-0D00-000069000000}"/>
            </a:ext>
          </a:extLst>
        </xdr:cNvPr>
        <xdr:cNvSpPr/>
      </xdr:nvSpPr>
      <xdr:spPr>
        <a:xfrm>
          <a:off x="17018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a:extLst>
            <a:ext uri="{FF2B5EF4-FFF2-40B4-BE49-F238E27FC236}">
              <a16:creationId xmlns:a16="http://schemas.microsoft.com/office/drawing/2014/main" id="{00000000-0008-0000-0D00-00006A000000}"/>
            </a:ext>
          </a:extLst>
        </xdr:cNvPr>
        <xdr:cNvSpPr/>
      </xdr:nvSpPr>
      <xdr:spPr>
        <a:xfrm>
          <a:off x="18669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a:extLst>
            <a:ext uri="{FF2B5EF4-FFF2-40B4-BE49-F238E27FC236}">
              <a16:creationId xmlns:a16="http://schemas.microsoft.com/office/drawing/2014/main" id="{00000000-0008-0000-0D00-00006B000000}"/>
            </a:ext>
          </a:extLst>
        </xdr:cNvPr>
        <xdr:cNvSpPr/>
      </xdr:nvSpPr>
      <xdr:spPr>
        <a:xfrm>
          <a:off x="18669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a:extLst>
            <a:ext uri="{FF2B5EF4-FFF2-40B4-BE49-F238E27FC236}">
              <a16:creationId xmlns:a16="http://schemas.microsoft.com/office/drawing/2014/main" id="{00000000-0008-0000-0D00-00006C000000}"/>
            </a:ext>
          </a:extLst>
        </xdr:cNvPr>
        <xdr:cNvSpPr/>
      </xdr:nvSpPr>
      <xdr:spPr>
        <a:xfrm>
          <a:off x="11303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a:extLst>
            <a:ext uri="{FF2B5EF4-FFF2-40B4-BE49-F238E27FC236}">
              <a16:creationId xmlns:a16="http://schemas.microsoft.com/office/drawing/2014/main" id="{00000000-0008-0000-0D00-00006D000000}"/>
            </a:ext>
          </a:extLst>
        </xdr:cNvPr>
        <xdr:cNvSpPr/>
      </xdr:nvSpPr>
      <xdr:spPr>
        <a:xfrm>
          <a:off x="15811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a:extLst>
            <a:ext uri="{FF2B5EF4-FFF2-40B4-BE49-F238E27FC236}">
              <a16:creationId xmlns:a16="http://schemas.microsoft.com/office/drawing/2014/main" id="{00000000-0008-0000-0D00-00006E000000}"/>
            </a:ext>
          </a:extLst>
        </xdr:cNvPr>
        <xdr:cNvSpPr/>
      </xdr:nvSpPr>
      <xdr:spPr>
        <a:xfrm>
          <a:off x="15811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a:extLst>
            <a:ext uri="{FF2B5EF4-FFF2-40B4-BE49-F238E27FC236}">
              <a16:creationId xmlns:a16="http://schemas.microsoft.com/office/drawing/2014/main" id="{00000000-0008-0000-0D00-00006F000000}"/>
            </a:ext>
          </a:extLst>
        </xdr:cNvPr>
        <xdr:cNvSpPr txBox="1"/>
      </xdr:nvSpPr>
      <xdr:spPr>
        <a:xfrm>
          <a:off x="15887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債務償還比率は令和</a:t>
          </a:r>
          <a:r>
            <a:rPr kumimoji="1" lang="ja-JP" altLang="en-US" sz="1100">
              <a:solidFill>
                <a:schemeClr val="dk1"/>
              </a:solidFill>
              <a:effectLst/>
              <a:latin typeface="+mn-lt"/>
              <a:ea typeface="+mn-ea"/>
              <a:cs typeface="+mn-cs"/>
            </a:rPr>
            <a:t>４</a:t>
          </a:r>
          <a:r>
            <a:rPr kumimoji="1" lang="ja-JP" altLang="ja-JP" sz="1100">
              <a:solidFill>
                <a:schemeClr val="dk1"/>
              </a:solidFill>
              <a:effectLst/>
              <a:latin typeface="+mn-lt"/>
              <a:ea typeface="+mn-ea"/>
              <a:cs typeface="+mn-cs"/>
            </a:rPr>
            <a:t>年度より増加し</a:t>
          </a:r>
          <a:r>
            <a:rPr kumimoji="1" lang="ja-JP" altLang="en-US" sz="1100">
              <a:solidFill>
                <a:schemeClr val="dk1"/>
              </a:solidFill>
              <a:effectLst/>
              <a:latin typeface="+mn-lt"/>
              <a:ea typeface="+mn-ea"/>
              <a:cs typeface="+mn-cs"/>
            </a:rPr>
            <a:t>続けており</a:t>
          </a:r>
          <a:r>
            <a:rPr kumimoji="1" lang="ja-JP" altLang="ja-JP" sz="1100">
              <a:solidFill>
                <a:schemeClr val="dk1"/>
              </a:solidFill>
              <a:effectLst/>
              <a:latin typeface="+mn-lt"/>
              <a:ea typeface="+mn-ea"/>
              <a:cs typeface="+mn-cs"/>
            </a:rPr>
            <a:t>、類似団体や全国平均、鹿児島県平均より高い水準にある。本市では、償還額以上の起債は原則行わないようにし、地方債残高削減に努めているが、その償還額の確保のためにも経常的経費の圧縮も同時並行で行う。</a:t>
          </a:r>
          <a:endParaRPr lang="ja-JP" altLang="ja-JP">
            <a:effectLst/>
          </a:endParaRPr>
        </a:p>
      </xdr:txBody>
    </xdr:sp>
    <xdr:clientData/>
  </xdr:twoCellAnchor>
  <xdr:oneCellAnchor>
    <xdr:from>
      <xdr:col>57</xdr:col>
      <xdr:colOff>111125</xdr:colOff>
      <xdr:row>23</xdr:row>
      <xdr:rowOff>47625</xdr:rowOff>
    </xdr:from>
    <xdr:ext cx="349839" cy="225703"/>
    <xdr:sp macro="" textlink="">
      <xdr:nvSpPr>
        <xdr:cNvPr id="112" name="テキスト ボックス 111">
          <a:extLst>
            <a:ext uri="{FF2B5EF4-FFF2-40B4-BE49-F238E27FC236}">
              <a16:creationId xmlns:a16="http://schemas.microsoft.com/office/drawing/2014/main" id="{00000000-0008-0000-0D00-000070000000}"/>
            </a:ext>
          </a:extLst>
        </xdr:cNvPr>
        <xdr:cNvSpPr txBox="1"/>
      </xdr:nvSpPr>
      <xdr:spPr>
        <a:xfrm>
          <a:off x="11264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id="{00000000-0008-0000-0D00-000071000000}"/>
            </a:ext>
          </a:extLst>
        </xdr:cNvPr>
        <xdr:cNvCxnSpPr/>
      </xdr:nvCxnSpPr>
      <xdr:spPr>
        <a:xfrm>
          <a:off x="11303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a:extLst>
            <a:ext uri="{FF2B5EF4-FFF2-40B4-BE49-F238E27FC236}">
              <a16:creationId xmlns:a16="http://schemas.microsoft.com/office/drawing/2014/main" id="{00000000-0008-0000-0D00-000072000000}"/>
            </a:ext>
          </a:extLst>
        </xdr:cNvPr>
        <xdr:cNvSpPr txBox="1"/>
      </xdr:nvSpPr>
      <xdr:spPr>
        <a:xfrm>
          <a:off x="10756676" y="624667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5" name="直線コネクタ 114">
          <a:extLst>
            <a:ext uri="{FF2B5EF4-FFF2-40B4-BE49-F238E27FC236}">
              <a16:creationId xmlns:a16="http://schemas.microsoft.com/office/drawing/2014/main" id="{00000000-0008-0000-0D00-000073000000}"/>
            </a:ext>
          </a:extLst>
        </xdr:cNvPr>
        <xdr:cNvCxnSpPr/>
      </xdr:nvCxnSpPr>
      <xdr:spPr>
        <a:xfrm>
          <a:off x="11303000" y="59806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6" name="テキスト ボックス 115">
          <a:extLst>
            <a:ext uri="{FF2B5EF4-FFF2-40B4-BE49-F238E27FC236}">
              <a16:creationId xmlns:a16="http://schemas.microsoft.com/office/drawing/2014/main" id="{00000000-0008-0000-0D00-000074000000}"/>
            </a:ext>
          </a:extLst>
        </xdr:cNvPr>
        <xdr:cNvSpPr txBox="1"/>
      </xdr:nvSpPr>
      <xdr:spPr>
        <a:xfrm>
          <a:off x="10756676" y="588684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7" name="直線コネクタ 116">
          <a:extLst>
            <a:ext uri="{FF2B5EF4-FFF2-40B4-BE49-F238E27FC236}">
              <a16:creationId xmlns:a16="http://schemas.microsoft.com/office/drawing/2014/main" id="{00000000-0008-0000-0D00-000075000000}"/>
            </a:ext>
          </a:extLst>
        </xdr:cNvPr>
        <xdr:cNvCxnSpPr/>
      </xdr:nvCxnSpPr>
      <xdr:spPr>
        <a:xfrm>
          <a:off x="11303000" y="56208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8" name="テキスト ボックス 117">
          <a:extLst>
            <a:ext uri="{FF2B5EF4-FFF2-40B4-BE49-F238E27FC236}">
              <a16:creationId xmlns:a16="http://schemas.microsoft.com/office/drawing/2014/main" id="{00000000-0008-0000-0D00-000076000000}"/>
            </a:ext>
          </a:extLst>
        </xdr:cNvPr>
        <xdr:cNvSpPr txBox="1"/>
      </xdr:nvSpPr>
      <xdr:spPr>
        <a:xfrm>
          <a:off x="10828811" y="552700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9" name="直線コネクタ 118">
          <a:extLst>
            <a:ext uri="{FF2B5EF4-FFF2-40B4-BE49-F238E27FC236}">
              <a16:creationId xmlns:a16="http://schemas.microsoft.com/office/drawing/2014/main" id="{00000000-0008-0000-0D00-000077000000}"/>
            </a:ext>
          </a:extLst>
        </xdr:cNvPr>
        <xdr:cNvCxnSpPr/>
      </xdr:nvCxnSpPr>
      <xdr:spPr>
        <a:xfrm>
          <a:off x="11303000" y="52609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0" name="テキスト ボックス 119">
          <a:extLst>
            <a:ext uri="{FF2B5EF4-FFF2-40B4-BE49-F238E27FC236}">
              <a16:creationId xmlns:a16="http://schemas.microsoft.com/office/drawing/2014/main" id="{00000000-0008-0000-0D00-000078000000}"/>
            </a:ext>
          </a:extLst>
        </xdr:cNvPr>
        <xdr:cNvSpPr txBox="1"/>
      </xdr:nvSpPr>
      <xdr:spPr>
        <a:xfrm>
          <a:off x="10828811" y="51671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1" name="直線コネクタ 120">
          <a:extLst>
            <a:ext uri="{FF2B5EF4-FFF2-40B4-BE49-F238E27FC236}">
              <a16:creationId xmlns:a16="http://schemas.microsoft.com/office/drawing/2014/main" id="{00000000-0008-0000-0D00-000079000000}"/>
            </a:ext>
          </a:extLst>
        </xdr:cNvPr>
        <xdr:cNvCxnSpPr/>
      </xdr:nvCxnSpPr>
      <xdr:spPr>
        <a:xfrm>
          <a:off x="11303000" y="49011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2" name="テキスト ボックス 121">
          <a:extLst>
            <a:ext uri="{FF2B5EF4-FFF2-40B4-BE49-F238E27FC236}">
              <a16:creationId xmlns:a16="http://schemas.microsoft.com/office/drawing/2014/main" id="{00000000-0008-0000-0D00-00007A000000}"/>
            </a:ext>
          </a:extLst>
        </xdr:cNvPr>
        <xdr:cNvSpPr txBox="1"/>
      </xdr:nvSpPr>
      <xdr:spPr>
        <a:xfrm>
          <a:off x="10828811" y="480734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3" name="直線コネクタ 122">
          <a:extLst>
            <a:ext uri="{FF2B5EF4-FFF2-40B4-BE49-F238E27FC236}">
              <a16:creationId xmlns:a16="http://schemas.microsoft.com/office/drawing/2014/main" id="{00000000-0008-0000-0D00-00007B000000}"/>
            </a:ext>
          </a:extLst>
        </xdr:cNvPr>
        <xdr:cNvCxnSpPr/>
      </xdr:nvCxnSpPr>
      <xdr:spPr>
        <a:xfrm>
          <a:off x="11303000" y="45413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4" name="テキスト ボックス 123">
          <a:extLst>
            <a:ext uri="{FF2B5EF4-FFF2-40B4-BE49-F238E27FC236}">
              <a16:creationId xmlns:a16="http://schemas.microsoft.com/office/drawing/2014/main" id="{00000000-0008-0000-0D00-00007C000000}"/>
            </a:ext>
          </a:extLst>
        </xdr:cNvPr>
        <xdr:cNvSpPr txBox="1"/>
      </xdr:nvSpPr>
      <xdr:spPr>
        <a:xfrm>
          <a:off x="10931403" y="444750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a:extLst>
            <a:ext uri="{FF2B5EF4-FFF2-40B4-BE49-F238E27FC236}">
              <a16:creationId xmlns:a16="http://schemas.microsoft.com/office/drawing/2014/main" id="{00000000-0008-0000-0D00-00007D000000}"/>
            </a:ext>
          </a:extLst>
        </xdr:cNvPr>
        <xdr:cNvCxnSpPr/>
      </xdr:nvCxnSpPr>
      <xdr:spPr>
        <a:xfrm>
          <a:off x="11303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a:extLst>
            <a:ext uri="{FF2B5EF4-FFF2-40B4-BE49-F238E27FC236}">
              <a16:creationId xmlns:a16="http://schemas.microsoft.com/office/drawing/2014/main" id="{00000000-0008-0000-0D00-00007E000000}"/>
            </a:ext>
          </a:extLst>
        </xdr:cNvPr>
        <xdr:cNvSpPr/>
      </xdr:nvSpPr>
      <xdr:spPr>
        <a:xfrm>
          <a:off x="11303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106242</xdr:rowOff>
    </xdr:to>
    <xdr:cxnSp macro="">
      <xdr:nvCxnSpPr>
        <xdr:cNvPr id="127" name="直線コネクタ 126">
          <a:extLst>
            <a:ext uri="{FF2B5EF4-FFF2-40B4-BE49-F238E27FC236}">
              <a16:creationId xmlns:a16="http://schemas.microsoft.com/office/drawing/2014/main" id="{00000000-0008-0000-0D00-00007F000000}"/>
            </a:ext>
          </a:extLst>
        </xdr:cNvPr>
        <xdr:cNvCxnSpPr/>
      </xdr:nvCxnSpPr>
      <xdr:spPr>
        <a:xfrm flipV="1">
          <a:off x="14793595" y="4541308"/>
          <a:ext cx="1269" cy="13942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110069</xdr:rowOff>
    </xdr:from>
    <xdr:ext cx="560923" cy="259045"/>
    <xdr:sp macro="" textlink="">
      <xdr:nvSpPr>
        <xdr:cNvPr id="128" name="債務償還比率最小値テキスト">
          <a:extLst>
            <a:ext uri="{FF2B5EF4-FFF2-40B4-BE49-F238E27FC236}">
              <a16:creationId xmlns:a16="http://schemas.microsoft.com/office/drawing/2014/main" id="{00000000-0008-0000-0D00-000080000000}"/>
            </a:ext>
          </a:extLst>
        </xdr:cNvPr>
        <xdr:cNvSpPr txBox="1"/>
      </xdr:nvSpPr>
      <xdr:spPr>
        <a:xfrm>
          <a:off x="14846300" y="5939369"/>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106242</xdr:rowOff>
    </xdr:from>
    <xdr:to>
      <xdr:col>76</xdr:col>
      <xdr:colOff>111125</xdr:colOff>
      <xdr:row>34</xdr:row>
      <xdr:rowOff>106242</xdr:rowOff>
    </xdr:to>
    <xdr:cxnSp macro="">
      <xdr:nvCxnSpPr>
        <xdr:cNvPr id="129" name="直線コネクタ 128">
          <a:extLst>
            <a:ext uri="{FF2B5EF4-FFF2-40B4-BE49-F238E27FC236}">
              <a16:creationId xmlns:a16="http://schemas.microsoft.com/office/drawing/2014/main" id="{00000000-0008-0000-0D00-000081000000}"/>
            </a:ext>
          </a:extLst>
        </xdr:cNvPr>
        <xdr:cNvCxnSpPr/>
      </xdr:nvCxnSpPr>
      <xdr:spPr>
        <a:xfrm>
          <a:off x="14706600" y="59355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0" name="債務償還比率最大値テキスト">
          <a:extLst>
            <a:ext uri="{FF2B5EF4-FFF2-40B4-BE49-F238E27FC236}">
              <a16:creationId xmlns:a16="http://schemas.microsoft.com/office/drawing/2014/main" id="{00000000-0008-0000-0D00-000082000000}"/>
            </a:ext>
          </a:extLst>
        </xdr:cNvPr>
        <xdr:cNvSpPr txBox="1"/>
      </xdr:nvSpPr>
      <xdr:spPr>
        <a:xfrm>
          <a:off x="14846300" y="431653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1" name="直線コネクタ 130">
          <a:extLst>
            <a:ext uri="{FF2B5EF4-FFF2-40B4-BE49-F238E27FC236}">
              <a16:creationId xmlns:a16="http://schemas.microsoft.com/office/drawing/2014/main" id="{00000000-0008-0000-0D00-000083000000}"/>
            </a:ext>
          </a:extLst>
        </xdr:cNvPr>
        <xdr:cNvCxnSpPr/>
      </xdr:nvCxnSpPr>
      <xdr:spPr>
        <a:xfrm>
          <a:off x="14706600" y="4541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159529</xdr:rowOff>
    </xdr:from>
    <xdr:ext cx="469744" cy="259045"/>
    <xdr:sp macro="" textlink="">
      <xdr:nvSpPr>
        <xdr:cNvPr id="132" name="債務償還比率平均値テキスト">
          <a:extLst>
            <a:ext uri="{FF2B5EF4-FFF2-40B4-BE49-F238E27FC236}">
              <a16:creationId xmlns:a16="http://schemas.microsoft.com/office/drawing/2014/main" id="{00000000-0008-0000-0D00-000084000000}"/>
            </a:ext>
          </a:extLst>
        </xdr:cNvPr>
        <xdr:cNvSpPr txBox="1"/>
      </xdr:nvSpPr>
      <xdr:spPr>
        <a:xfrm>
          <a:off x="14846300" y="496012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136652</xdr:rowOff>
    </xdr:from>
    <xdr:to>
      <xdr:col>76</xdr:col>
      <xdr:colOff>73025</xdr:colOff>
      <xdr:row>30</xdr:row>
      <xdr:rowOff>66802</xdr:rowOff>
    </xdr:to>
    <xdr:sp macro="" textlink="">
      <xdr:nvSpPr>
        <xdr:cNvPr id="133" name="フローチャート: 判断 132">
          <a:extLst>
            <a:ext uri="{FF2B5EF4-FFF2-40B4-BE49-F238E27FC236}">
              <a16:creationId xmlns:a16="http://schemas.microsoft.com/office/drawing/2014/main" id="{00000000-0008-0000-0D00-000085000000}"/>
            </a:ext>
          </a:extLst>
        </xdr:cNvPr>
        <xdr:cNvSpPr/>
      </xdr:nvSpPr>
      <xdr:spPr>
        <a:xfrm>
          <a:off x="14744700" y="5108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138571</xdr:rowOff>
    </xdr:from>
    <xdr:to>
      <xdr:col>72</xdr:col>
      <xdr:colOff>123825</xdr:colOff>
      <xdr:row>30</xdr:row>
      <xdr:rowOff>68721</xdr:rowOff>
    </xdr:to>
    <xdr:sp macro="" textlink="">
      <xdr:nvSpPr>
        <xdr:cNvPr id="134" name="フローチャート: 判断 133">
          <a:extLst>
            <a:ext uri="{FF2B5EF4-FFF2-40B4-BE49-F238E27FC236}">
              <a16:creationId xmlns:a16="http://schemas.microsoft.com/office/drawing/2014/main" id="{00000000-0008-0000-0D00-000086000000}"/>
            </a:ext>
          </a:extLst>
        </xdr:cNvPr>
        <xdr:cNvSpPr/>
      </xdr:nvSpPr>
      <xdr:spPr>
        <a:xfrm>
          <a:off x="14033500" y="5110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117221</xdr:rowOff>
    </xdr:from>
    <xdr:to>
      <xdr:col>68</xdr:col>
      <xdr:colOff>123825</xdr:colOff>
      <xdr:row>30</xdr:row>
      <xdr:rowOff>47371</xdr:rowOff>
    </xdr:to>
    <xdr:sp macro="" textlink="">
      <xdr:nvSpPr>
        <xdr:cNvPr id="135" name="フローチャート: 判断 134">
          <a:extLst>
            <a:ext uri="{FF2B5EF4-FFF2-40B4-BE49-F238E27FC236}">
              <a16:creationId xmlns:a16="http://schemas.microsoft.com/office/drawing/2014/main" id="{00000000-0008-0000-0D00-000087000000}"/>
            </a:ext>
          </a:extLst>
        </xdr:cNvPr>
        <xdr:cNvSpPr/>
      </xdr:nvSpPr>
      <xdr:spPr>
        <a:xfrm>
          <a:off x="13271500" y="5089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63965</xdr:rowOff>
    </xdr:from>
    <xdr:to>
      <xdr:col>64</xdr:col>
      <xdr:colOff>123825</xdr:colOff>
      <xdr:row>29</xdr:row>
      <xdr:rowOff>165565</xdr:rowOff>
    </xdr:to>
    <xdr:sp macro="" textlink="">
      <xdr:nvSpPr>
        <xdr:cNvPr id="136" name="フローチャート: 判断 135">
          <a:extLst>
            <a:ext uri="{FF2B5EF4-FFF2-40B4-BE49-F238E27FC236}">
              <a16:creationId xmlns:a16="http://schemas.microsoft.com/office/drawing/2014/main" id="{00000000-0008-0000-0D00-000088000000}"/>
            </a:ext>
          </a:extLst>
        </xdr:cNvPr>
        <xdr:cNvSpPr/>
      </xdr:nvSpPr>
      <xdr:spPr>
        <a:xfrm>
          <a:off x="12509500" y="5036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94862</xdr:rowOff>
    </xdr:from>
    <xdr:to>
      <xdr:col>60</xdr:col>
      <xdr:colOff>123825</xdr:colOff>
      <xdr:row>31</xdr:row>
      <xdr:rowOff>25012</xdr:rowOff>
    </xdr:to>
    <xdr:sp macro="" textlink="">
      <xdr:nvSpPr>
        <xdr:cNvPr id="137" name="フローチャート: 判断 136">
          <a:extLst>
            <a:ext uri="{FF2B5EF4-FFF2-40B4-BE49-F238E27FC236}">
              <a16:creationId xmlns:a16="http://schemas.microsoft.com/office/drawing/2014/main" id="{00000000-0008-0000-0D00-000089000000}"/>
            </a:ext>
          </a:extLst>
        </xdr:cNvPr>
        <xdr:cNvSpPr/>
      </xdr:nvSpPr>
      <xdr:spPr>
        <a:xfrm>
          <a:off x="11747500" y="52383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00000000-0008-0000-0D00-00008A000000}"/>
            </a:ext>
          </a:extLst>
        </xdr:cNvPr>
        <xdr:cNvSpPr txBox="1"/>
      </xdr:nvSpPr>
      <xdr:spPr>
        <a:xfrm>
          <a:off x="14617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00000000-0008-0000-0D00-00008B000000}"/>
            </a:ext>
          </a:extLst>
        </xdr:cNvPr>
        <xdr:cNvSpPr txBox="1"/>
      </xdr:nvSpPr>
      <xdr:spPr>
        <a:xfrm>
          <a:off x="13906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00000000-0008-0000-0D00-00008C000000}"/>
            </a:ext>
          </a:extLst>
        </xdr:cNvPr>
        <xdr:cNvSpPr txBox="1"/>
      </xdr:nvSpPr>
      <xdr:spPr>
        <a:xfrm>
          <a:off x="13144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00000000-0008-0000-0D00-00008D000000}"/>
            </a:ext>
          </a:extLst>
        </xdr:cNvPr>
        <xdr:cNvSpPr txBox="1"/>
      </xdr:nvSpPr>
      <xdr:spPr>
        <a:xfrm>
          <a:off x="12382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00000000-0008-0000-0D00-00008E000000}"/>
            </a:ext>
          </a:extLst>
        </xdr:cNvPr>
        <xdr:cNvSpPr txBox="1"/>
      </xdr:nvSpPr>
      <xdr:spPr>
        <a:xfrm>
          <a:off x="11620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76750</xdr:rowOff>
    </xdr:from>
    <xdr:to>
      <xdr:col>76</xdr:col>
      <xdr:colOff>73025</xdr:colOff>
      <xdr:row>31</xdr:row>
      <xdr:rowOff>6900</xdr:rowOff>
    </xdr:to>
    <xdr:sp macro="" textlink="">
      <xdr:nvSpPr>
        <xdr:cNvPr id="143" name="楕円 142">
          <a:extLst>
            <a:ext uri="{FF2B5EF4-FFF2-40B4-BE49-F238E27FC236}">
              <a16:creationId xmlns:a16="http://schemas.microsoft.com/office/drawing/2014/main" id="{00000000-0008-0000-0D00-00008F000000}"/>
            </a:ext>
          </a:extLst>
        </xdr:cNvPr>
        <xdr:cNvSpPr/>
      </xdr:nvSpPr>
      <xdr:spPr>
        <a:xfrm>
          <a:off x="14744700" y="5220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55177</xdr:rowOff>
    </xdr:from>
    <xdr:ext cx="469744" cy="259045"/>
    <xdr:sp macro="" textlink="">
      <xdr:nvSpPr>
        <xdr:cNvPr id="144" name="債務償還比率該当値テキスト">
          <a:extLst>
            <a:ext uri="{FF2B5EF4-FFF2-40B4-BE49-F238E27FC236}">
              <a16:creationId xmlns:a16="http://schemas.microsoft.com/office/drawing/2014/main" id="{00000000-0008-0000-0D00-000090000000}"/>
            </a:ext>
          </a:extLst>
        </xdr:cNvPr>
        <xdr:cNvSpPr txBox="1"/>
      </xdr:nvSpPr>
      <xdr:spPr>
        <a:xfrm>
          <a:off x="14846300" y="5198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38368</xdr:rowOff>
    </xdr:from>
    <xdr:to>
      <xdr:col>72</xdr:col>
      <xdr:colOff>123825</xdr:colOff>
      <xdr:row>30</xdr:row>
      <xdr:rowOff>139968</xdr:rowOff>
    </xdr:to>
    <xdr:sp macro="" textlink="">
      <xdr:nvSpPr>
        <xdr:cNvPr id="145" name="楕円 144">
          <a:extLst>
            <a:ext uri="{FF2B5EF4-FFF2-40B4-BE49-F238E27FC236}">
              <a16:creationId xmlns:a16="http://schemas.microsoft.com/office/drawing/2014/main" id="{00000000-0008-0000-0D00-000091000000}"/>
            </a:ext>
          </a:extLst>
        </xdr:cNvPr>
        <xdr:cNvSpPr/>
      </xdr:nvSpPr>
      <xdr:spPr>
        <a:xfrm>
          <a:off x="14033500" y="5181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89168</xdr:rowOff>
    </xdr:from>
    <xdr:to>
      <xdr:col>76</xdr:col>
      <xdr:colOff>22225</xdr:colOff>
      <xdr:row>30</xdr:row>
      <xdr:rowOff>127550</xdr:rowOff>
    </xdr:to>
    <xdr:cxnSp macro="">
      <xdr:nvCxnSpPr>
        <xdr:cNvPr id="146" name="直線コネクタ 145">
          <a:extLst>
            <a:ext uri="{FF2B5EF4-FFF2-40B4-BE49-F238E27FC236}">
              <a16:creationId xmlns:a16="http://schemas.microsoft.com/office/drawing/2014/main" id="{00000000-0008-0000-0D00-000092000000}"/>
            </a:ext>
          </a:extLst>
        </xdr:cNvPr>
        <xdr:cNvCxnSpPr/>
      </xdr:nvCxnSpPr>
      <xdr:spPr>
        <a:xfrm>
          <a:off x="14084300" y="5232668"/>
          <a:ext cx="711200" cy="38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147087</xdr:rowOff>
    </xdr:from>
    <xdr:to>
      <xdr:col>68</xdr:col>
      <xdr:colOff>123825</xdr:colOff>
      <xdr:row>30</xdr:row>
      <xdr:rowOff>77237</xdr:rowOff>
    </xdr:to>
    <xdr:sp macro="" textlink="">
      <xdr:nvSpPr>
        <xdr:cNvPr id="147" name="楕円 146">
          <a:extLst>
            <a:ext uri="{FF2B5EF4-FFF2-40B4-BE49-F238E27FC236}">
              <a16:creationId xmlns:a16="http://schemas.microsoft.com/office/drawing/2014/main" id="{00000000-0008-0000-0D00-000093000000}"/>
            </a:ext>
          </a:extLst>
        </xdr:cNvPr>
        <xdr:cNvSpPr/>
      </xdr:nvSpPr>
      <xdr:spPr>
        <a:xfrm>
          <a:off x="13271500" y="5119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26437</xdr:rowOff>
    </xdr:from>
    <xdr:to>
      <xdr:col>72</xdr:col>
      <xdr:colOff>73025</xdr:colOff>
      <xdr:row>30</xdr:row>
      <xdr:rowOff>89168</xdr:rowOff>
    </xdr:to>
    <xdr:cxnSp macro="">
      <xdr:nvCxnSpPr>
        <xdr:cNvPr id="148" name="直線コネクタ 147">
          <a:extLst>
            <a:ext uri="{FF2B5EF4-FFF2-40B4-BE49-F238E27FC236}">
              <a16:creationId xmlns:a16="http://schemas.microsoft.com/office/drawing/2014/main" id="{00000000-0008-0000-0D00-000094000000}"/>
            </a:ext>
          </a:extLst>
        </xdr:cNvPr>
        <xdr:cNvCxnSpPr/>
      </xdr:nvCxnSpPr>
      <xdr:spPr>
        <a:xfrm>
          <a:off x="13322300" y="5169937"/>
          <a:ext cx="762000" cy="62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44895</xdr:rowOff>
    </xdr:from>
    <xdr:to>
      <xdr:col>64</xdr:col>
      <xdr:colOff>123825</xdr:colOff>
      <xdr:row>29</xdr:row>
      <xdr:rowOff>146495</xdr:rowOff>
    </xdr:to>
    <xdr:sp macro="" textlink="">
      <xdr:nvSpPr>
        <xdr:cNvPr id="149" name="楕円 148">
          <a:extLst>
            <a:ext uri="{FF2B5EF4-FFF2-40B4-BE49-F238E27FC236}">
              <a16:creationId xmlns:a16="http://schemas.microsoft.com/office/drawing/2014/main" id="{00000000-0008-0000-0D00-000095000000}"/>
            </a:ext>
          </a:extLst>
        </xdr:cNvPr>
        <xdr:cNvSpPr/>
      </xdr:nvSpPr>
      <xdr:spPr>
        <a:xfrm>
          <a:off x="12509500" y="5016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95695</xdr:rowOff>
    </xdr:from>
    <xdr:to>
      <xdr:col>68</xdr:col>
      <xdr:colOff>73025</xdr:colOff>
      <xdr:row>30</xdr:row>
      <xdr:rowOff>26437</xdr:rowOff>
    </xdr:to>
    <xdr:cxnSp macro="">
      <xdr:nvCxnSpPr>
        <xdr:cNvPr id="150" name="直線コネクタ 149">
          <a:extLst>
            <a:ext uri="{FF2B5EF4-FFF2-40B4-BE49-F238E27FC236}">
              <a16:creationId xmlns:a16="http://schemas.microsoft.com/office/drawing/2014/main" id="{00000000-0008-0000-0D00-000096000000}"/>
            </a:ext>
          </a:extLst>
        </xdr:cNvPr>
        <xdr:cNvCxnSpPr/>
      </xdr:nvCxnSpPr>
      <xdr:spPr>
        <a:xfrm>
          <a:off x="12560300" y="5067745"/>
          <a:ext cx="762000" cy="102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7253</xdr:rowOff>
    </xdr:from>
    <xdr:to>
      <xdr:col>60</xdr:col>
      <xdr:colOff>123825</xdr:colOff>
      <xdr:row>31</xdr:row>
      <xdr:rowOff>108853</xdr:rowOff>
    </xdr:to>
    <xdr:sp macro="" textlink="">
      <xdr:nvSpPr>
        <xdr:cNvPr id="151" name="楕円 150">
          <a:extLst>
            <a:ext uri="{FF2B5EF4-FFF2-40B4-BE49-F238E27FC236}">
              <a16:creationId xmlns:a16="http://schemas.microsoft.com/office/drawing/2014/main" id="{00000000-0008-0000-0D00-000097000000}"/>
            </a:ext>
          </a:extLst>
        </xdr:cNvPr>
        <xdr:cNvSpPr/>
      </xdr:nvSpPr>
      <xdr:spPr>
        <a:xfrm>
          <a:off x="11747500" y="5322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95695</xdr:rowOff>
    </xdr:from>
    <xdr:to>
      <xdr:col>64</xdr:col>
      <xdr:colOff>73025</xdr:colOff>
      <xdr:row>31</xdr:row>
      <xdr:rowOff>58053</xdr:rowOff>
    </xdr:to>
    <xdr:cxnSp macro="">
      <xdr:nvCxnSpPr>
        <xdr:cNvPr id="152" name="直線コネクタ 151">
          <a:extLst>
            <a:ext uri="{FF2B5EF4-FFF2-40B4-BE49-F238E27FC236}">
              <a16:creationId xmlns:a16="http://schemas.microsoft.com/office/drawing/2014/main" id="{00000000-0008-0000-0D00-000098000000}"/>
            </a:ext>
          </a:extLst>
        </xdr:cNvPr>
        <xdr:cNvCxnSpPr/>
      </xdr:nvCxnSpPr>
      <xdr:spPr>
        <a:xfrm flipV="1">
          <a:off x="11798300" y="5067745"/>
          <a:ext cx="762000" cy="305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85248</xdr:rowOff>
    </xdr:from>
    <xdr:ext cx="469744" cy="259045"/>
    <xdr:sp macro="" textlink="">
      <xdr:nvSpPr>
        <xdr:cNvPr id="153" name="n_1aveValue債務償還比率">
          <a:extLst>
            <a:ext uri="{FF2B5EF4-FFF2-40B4-BE49-F238E27FC236}">
              <a16:creationId xmlns:a16="http://schemas.microsoft.com/office/drawing/2014/main" id="{00000000-0008-0000-0D00-000099000000}"/>
            </a:ext>
          </a:extLst>
        </xdr:cNvPr>
        <xdr:cNvSpPr txBox="1"/>
      </xdr:nvSpPr>
      <xdr:spPr>
        <a:xfrm>
          <a:off x="13836727" y="48858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63898</xdr:rowOff>
    </xdr:from>
    <xdr:ext cx="469744" cy="259045"/>
    <xdr:sp macro="" textlink="">
      <xdr:nvSpPr>
        <xdr:cNvPr id="154" name="n_2aveValue債務償還比率">
          <a:extLst>
            <a:ext uri="{FF2B5EF4-FFF2-40B4-BE49-F238E27FC236}">
              <a16:creationId xmlns:a16="http://schemas.microsoft.com/office/drawing/2014/main" id="{00000000-0008-0000-0D00-00009A000000}"/>
            </a:ext>
          </a:extLst>
        </xdr:cNvPr>
        <xdr:cNvSpPr txBox="1"/>
      </xdr:nvSpPr>
      <xdr:spPr>
        <a:xfrm>
          <a:off x="13087427" y="48644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156692</xdr:rowOff>
    </xdr:from>
    <xdr:ext cx="469744" cy="259045"/>
    <xdr:sp macro="" textlink="">
      <xdr:nvSpPr>
        <xdr:cNvPr id="155" name="n_3aveValue債務償還比率">
          <a:extLst>
            <a:ext uri="{FF2B5EF4-FFF2-40B4-BE49-F238E27FC236}">
              <a16:creationId xmlns:a16="http://schemas.microsoft.com/office/drawing/2014/main" id="{00000000-0008-0000-0D00-00009B000000}"/>
            </a:ext>
          </a:extLst>
        </xdr:cNvPr>
        <xdr:cNvSpPr txBox="1"/>
      </xdr:nvSpPr>
      <xdr:spPr>
        <a:xfrm>
          <a:off x="12325427" y="5128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41539</xdr:rowOff>
    </xdr:from>
    <xdr:ext cx="469744" cy="259045"/>
    <xdr:sp macro="" textlink="">
      <xdr:nvSpPr>
        <xdr:cNvPr id="156" name="n_4aveValue債務償還比率">
          <a:extLst>
            <a:ext uri="{FF2B5EF4-FFF2-40B4-BE49-F238E27FC236}">
              <a16:creationId xmlns:a16="http://schemas.microsoft.com/office/drawing/2014/main" id="{00000000-0008-0000-0D00-00009C000000}"/>
            </a:ext>
          </a:extLst>
        </xdr:cNvPr>
        <xdr:cNvSpPr txBox="1"/>
      </xdr:nvSpPr>
      <xdr:spPr>
        <a:xfrm>
          <a:off x="11563427" y="50135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131095</xdr:rowOff>
    </xdr:from>
    <xdr:ext cx="469744" cy="259045"/>
    <xdr:sp macro="" textlink="">
      <xdr:nvSpPr>
        <xdr:cNvPr id="157" name="n_1mainValue債務償還比率">
          <a:extLst>
            <a:ext uri="{FF2B5EF4-FFF2-40B4-BE49-F238E27FC236}">
              <a16:creationId xmlns:a16="http://schemas.microsoft.com/office/drawing/2014/main" id="{00000000-0008-0000-0D00-00009D000000}"/>
            </a:ext>
          </a:extLst>
        </xdr:cNvPr>
        <xdr:cNvSpPr txBox="1"/>
      </xdr:nvSpPr>
      <xdr:spPr>
        <a:xfrm>
          <a:off x="13836727" y="52745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68364</xdr:rowOff>
    </xdr:from>
    <xdr:ext cx="469744" cy="259045"/>
    <xdr:sp macro="" textlink="">
      <xdr:nvSpPr>
        <xdr:cNvPr id="158" name="n_2mainValue債務償還比率">
          <a:extLst>
            <a:ext uri="{FF2B5EF4-FFF2-40B4-BE49-F238E27FC236}">
              <a16:creationId xmlns:a16="http://schemas.microsoft.com/office/drawing/2014/main" id="{00000000-0008-0000-0D00-00009E000000}"/>
            </a:ext>
          </a:extLst>
        </xdr:cNvPr>
        <xdr:cNvSpPr txBox="1"/>
      </xdr:nvSpPr>
      <xdr:spPr>
        <a:xfrm>
          <a:off x="13087427" y="5211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163022</xdr:rowOff>
    </xdr:from>
    <xdr:ext cx="469744" cy="259045"/>
    <xdr:sp macro="" textlink="">
      <xdr:nvSpPr>
        <xdr:cNvPr id="159" name="n_3mainValue債務償還比率">
          <a:extLst>
            <a:ext uri="{FF2B5EF4-FFF2-40B4-BE49-F238E27FC236}">
              <a16:creationId xmlns:a16="http://schemas.microsoft.com/office/drawing/2014/main" id="{00000000-0008-0000-0D00-00009F000000}"/>
            </a:ext>
          </a:extLst>
        </xdr:cNvPr>
        <xdr:cNvSpPr txBox="1"/>
      </xdr:nvSpPr>
      <xdr:spPr>
        <a:xfrm>
          <a:off x="12325427" y="47921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99980</xdr:rowOff>
    </xdr:from>
    <xdr:ext cx="469744" cy="259045"/>
    <xdr:sp macro="" textlink="">
      <xdr:nvSpPr>
        <xdr:cNvPr id="160" name="n_4mainValue債務償還比率">
          <a:extLst>
            <a:ext uri="{FF2B5EF4-FFF2-40B4-BE49-F238E27FC236}">
              <a16:creationId xmlns:a16="http://schemas.microsoft.com/office/drawing/2014/main" id="{00000000-0008-0000-0D00-0000A0000000}"/>
            </a:ext>
          </a:extLst>
        </xdr:cNvPr>
        <xdr:cNvSpPr txBox="1"/>
      </xdr:nvSpPr>
      <xdr:spPr>
        <a:xfrm>
          <a:off x="11563427" y="54149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a:extLst>
            <a:ext uri="{FF2B5EF4-FFF2-40B4-BE49-F238E27FC236}">
              <a16:creationId xmlns:a16="http://schemas.microsoft.com/office/drawing/2014/main" id="{00000000-0008-0000-0D00-0000A1000000}"/>
            </a:ext>
          </a:extLst>
        </xdr:cNvPr>
        <xdr:cNvSpPr/>
      </xdr:nvSpPr>
      <xdr:spPr>
        <a:xfrm>
          <a:off x="1270000" y="718185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2" name="正方形/長方形 161">
          <a:extLst>
            <a:ext uri="{FF2B5EF4-FFF2-40B4-BE49-F238E27FC236}">
              <a16:creationId xmlns:a16="http://schemas.microsoft.com/office/drawing/2014/main" id="{00000000-0008-0000-0D00-0000A2000000}"/>
            </a:ext>
          </a:extLst>
        </xdr:cNvPr>
        <xdr:cNvSpPr/>
      </xdr:nvSpPr>
      <xdr:spPr>
        <a:xfrm>
          <a:off x="1270000" y="10944225"/>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3" name="テキスト ボックス 162">
          <a:extLst>
            <a:ext uri="{FF2B5EF4-FFF2-40B4-BE49-F238E27FC236}">
              <a16:creationId xmlns:a16="http://schemas.microsoft.com/office/drawing/2014/main" id="{00000000-0008-0000-0D00-0000A3000000}"/>
            </a:ext>
          </a:extLst>
        </xdr:cNvPr>
        <xdr:cNvSpPr txBox="1"/>
      </xdr:nvSpPr>
      <xdr:spPr>
        <a:xfrm>
          <a:off x="914400" y="7435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4" name="テキスト ボックス 163">
          <a:extLst>
            <a:ext uri="{FF2B5EF4-FFF2-40B4-BE49-F238E27FC236}">
              <a16:creationId xmlns:a16="http://schemas.microsoft.com/office/drawing/2014/main" id="{00000000-0008-0000-0D00-0000A4000000}"/>
            </a:ext>
          </a:extLst>
        </xdr:cNvPr>
        <xdr:cNvSpPr txBox="1"/>
      </xdr:nvSpPr>
      <xdr:spPr>
        <a:xfrm>
          <a:off x="6985000" y="10102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5" name="テキスト ボックス 164">
          <a:extLst>
            <a:ext uri="{FF2B5EF4-FFF2-40B4-BE49-F238E27FC236}">
              <a16:creationId xmlns:a16="http://schemas.microsoft.com/office/drawing/2014/main" id="{00000000-0008-0000-0D00-0000A5000000}"/>
            </a:ext>
          </a:extLst>
        </xdr:cNvPr>
        <xdr:cNvSpPr txBox="1"/>
      </xdr:nvSpPr>
      <xdr:spPr>
        <a:xfrm>
          <a:off x="914400" y="11172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6" name="テキスト ボックス 165">
          <a:extLst>
            <a:ext uri="{FF2B5EF4-FFF2-40B4-BE49-F238E27FC236}">
              <a16:creationId xmlns:a16="http://schemas.microsoft.com/office/drawing/2014/main" id="{00000000-0008-0000-0D00-0000A6000000}"/>
            </a:ext>
          </a:extLst>
        </xdr:cNvPr>
        <xdr:cNvSpPr txBox="1"/>
      </xdr:nvSpPr>
      <xdr:spPr>
        <a:xfrm>
          <a:off x="6985000" y="139287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E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E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E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E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鹿児島県姶良市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E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E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E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E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E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E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78,123
77,450
231.25
39,386,680
38,107,724
1,133,208
19,179,245
32,363,761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E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E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E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8.7
52.6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E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E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E00-00001100000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E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E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E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E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E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E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E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E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E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E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E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E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E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E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E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E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E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E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E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E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E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E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E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E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E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E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0000000-0008-0000-0E00-00002C000000}"/>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00000000-0008-0000-0E00-00002D000000}"/>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0000000-0008-0000-0E00-00002E000000}"/>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00000000-0008-0000-0E00-00002F000000}"/>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0000000-0008-0000-0E00-000030000000}"/>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00000000-0008-0000-0E00-000031000000}"/>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0000000-0008-0000-0E00-000032000000}"/>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00000000-0008-0000-0E00-000033000000}"/>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0000000-0008-0000-0E00-000034000000}"/>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00000000-0008-0000-0E00-000035000000}"/>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0000000-0008-0000-0E00-000036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00000000-0008-0000-0E00-000037000000}"/>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00000000-0008-0000-0E00-000038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160020</xdr:rowOff>
    </xdr:from>
    <xdr:to>
      <xdr:col>24</xdr:col>
      <xdr:colOff>62865</xdr:colOff>
      <xdr:row>41</xdr:row>
      <xdr:rowOff>169545</xdr:rowOff>
    </xdr:to>
    <xdr:cxnSp macro="">
      <xdr:nvCxnSpPr>
        <xdr:cNvPr id="57" name="直線コネクタ 56">
          <a:extLst>
            <a:ext uri="{FF2B5EF4-FFF2-40B4-BE49-F238E27FC236}">
              <a16:creationId xmlns:a16="http://schemas.microsoft.com/office/drawing/2014/main" id="{00000000-0008-0000-0E00-000039000000}"/>
            </a:ext>
          </a:extLst>
        </xdr:cNvPr>
        <xdr:cNvCxnSpPr/>
      </xdr:nvCxnSpPr>
      <xdr:spPr>
        <a:xfrm flipV="1">
          <a:off x="4634865" y="5817870"/>
          <a:ext cx="0" cy="13811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1922</xdr:rowOff>
    </xdr:from>
    <xdr:ext cx="405111" cy="259045"/>
    <xdr:sp macro="" textlink="">
      <xdr:nvSpPr>
        <xdr:cNvPr id="58" name="【道路】&#10;有形固定資産減価償却率最小値テキスト">
          <a:extLst>
            <a:ext uri="{FF2B5EF4-FFF2-40B4-BE49-F238E27FC236}">
              <a16:creationId xmlns:a16="http://schemas.microsoft.com/office/drawing/2014/main" id="{00000000-0008-0000-0E00-00003A000000}"/>
            </a:ext>
          </a:extLst>
        </xdr:cNvPr>
        <xdr:cNvSpPr txBox="1"/>
      </xdr:nvSpPr>
      <xdr:spPr>
        <a:xfrm>
          <a:off x="4673600" y="7202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169545</xdr:rowOff>
    </xdr:from>
    <xdr:to>
      <xdr:col>24</xdr:col>
      <xdr:colOff>152400</xdr:colOff>
      <xdr:row>41</xdr:row>
      <xdr:rowOff>169545</xdr:rowOff>
    </xdr:to>
    <xdr:cxnSp macro="">
      <xdr:nvCxnSpPr>
        <xdr:cNvPr id="59" name="直線コネクタ 58">
          <a:extLst>
            <a:ext uri="{FF2B5EF4-FFF2-40B4-BE49-F238E27FC236}">
              <a16:creationId xmlns:a16="http://schemas.microsoft.com/office/drawing/2014/main" id="{00000000-0008-0000-0E00-00003B000000}"/>
            </a:ext>
          </a:extLst>
        </xdr:cNvPr>
        <xdr:cNvCxnSpPr/>
      </xdr:nvCxnSpPr>
      <xdr:spPr>
        <a:xfrm>
          <a:off x="4546600" y="71989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106697</xdr:rowOff>
    </xdr:from>
    <xdr:ext cx="405111" cy="259045"/>
    <xdr:sp macro="" textlink="">
      <xdr:nvSpPr>
        <xdr:cNvPr id="60" name="【道路】&#10;有形固定資産減価償却率最大値テキスト">
          <a:extLst>
            <a:ext uri="{FF2B5EF4-FFF2-40B4-BE49-F238E27FC236}">
              <a16:creationId xmlns:a16="http://schemas.microsoft.com/office/drawing/2014/main" id="{00000000-0008-0000-0E00-00003C000000}"/>
            </a:ext>
          </a:extLst>
        </xdr:cNvPr>
        <xdr:cNvSpPr txBox="1"/>
      </xdr:nvSpPr>
      <xdr:spPr>
        <a:xfrm>
          <a:off x="4673600" y="5593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160020</xdr:rowOff>
    </xdr:from>
    <xdr:to>
      <xdr:col>24</xdr:col>
      <xdr:colOff>152400</xdr:colOff>
      <xdr:row>33</xdr:row>
      <xdr:rowOff>160020</xdr:rowOff>
    </xdr:to>
    <xdr:cxnSp macro="">
      <xdr:nvCxnSpPr>
        <xdr:cNvPr id="61" name="直線コネクタ 60">
          <a:extLst>
            <a:ext uri="{FF2B5EF4-FFF2-40B4-BE49-F238E27FC236}">
              <a16:creationId xmlns:a16="http://schemas.microsoft.com/office/drawing/2014/main" id="{00000000-0008-0000-0E00-00003D000000}"/>
            </a:ext>
          </a:extLst>
        </xdr:cNvPr>
        <xdr:cNvCxnSpPr/>
      </xdr:nvCxnSpPr>
      <xdr:spPr>
        <a:xfrm>
          <a:off x="4546600" y="5817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120667</xdr:rowOff>
    </xdr:from>
    <xdr:ext cx="405111" cy="259045"/>
    <xdr:sp macro="" textlink="">
      <xdr:nvSpPr>
        <xdr:cNvPr id="62" name="【道路】&#10;有形固定資産減価償却率平均値テキスト">
          <a:extLst>
            <a:ext uri="{FF2B5EF4-FFF2-40B4-BE49-F238E27FC236}">
              <a16:creationId xmlns:a16="http://schemas.microsoft.com/office/drawing/2014/main" id="{00000000-0008-0000-0E00-00003E000000}"/>
            </a:ext>
          </a:extLst>
        </xdr:cNvPr>
        <xdr:cNvSpPr txBox="1"/>
      </xdr:nvSpPr>
      <xdr:spPr>
        <a:xfrm>
          <a:off x="4673600" y="64643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97790</xdr:rowOff>
    </xdr:from>
    <xdr:to>
      <xdr:col>24</xdr:col>
      <xdr:colOff>114300</xdr:colOff>
      <xdr:row>39</xdr:row>
      <xdr:rowOff>27940</xdr:rowOff>
    </xdr:to>
    <xdr:sp macro="" textlink="">
      <xdr:nvSpPr>
        <xdr:cNvPr id="63" name="フローチャート: 判断 62">
          <a:extLst>
            <a:ext uri="{FF2B5EF4-FFF2-40B4-BE49-F238E27FC236}">
              <a16:creationId xmlns:a16="http://schemas.microsoft.com/office/drawing/2014/main" id="{00000000-0008-0000-0E00-00003F000000}"/>
            </a:ext>
          </a:extLst>
        </xdr:cNvPr>
        <xdr:cNvSpPr/>
      </xdr:nvSpPr>
      <xdr:spPr>
        <a:xfrm>
          <a:off x="4584700" y="6612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71120</xdr:rowOff>
    </xdr:from>
    <xdr:to>
      <xdr:col>20</xdr:col>
      <xdr:colOff>38100</xdr:colOff>
      <xdr:row>39</xdr:row>
      <xdr:rowOff>1270</xdr:rowOff>
    </xdr:to>
    <xdr:sp macro="" textlink="">
      <xdr:nvSpPr>
        <xdr:cNvPr id="64" name="フローチャート: 判断 63">
          <a:extLst>
            <a:ext uri="{FF2B5EF4-FFF2-40B4-BE49-F238E27FC236}">
              <a16:creationId xmlns:a16="http://schemas.microsoft.com/office/drawing/2014/main" id="{00000000-0008-0000-0E00-000040000000}"/>
            </a:ext>
          </a:extLst>
        </xdr:cNvPr>
        <xdr:cNvSpPr/>
      </xdr:nvSpPr>
      <xdr:spPr>
        <a:xfrm>
          <a:off x="3746500" y="658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48260</xdr:rowOff>
    </xdr:from>
    <xdr:to>
      <xdr:col>15</xdr:col>
      <xdr:colOff>101600</xdr:colOff>
      <xdr:row>38</xdr:row>
      <xdr:rowOff>149860</xdr:rowOff>
    </xdr:to>
    <xdr:sp macro="" textlink="">
      <xdr:nvSpPr>
        <xdr:cNvPr id="65" name="フローチャート: 判断 64">
          <a:extLst>
            <a:ext uri="{FF2B5EF4-FFF2-40B4-BE49-F238E27FC236}">
              <a16:creationId xmlns:a16="http://schemas.microsoft.com/office/drawing/2014/main" id="{00000000-0008-0000-0E00-000041000000}"/>
            </a:ext>
          </a:extLst>
        </xdr:cNvPr>
        <xdr:cNvSpPr/>
      </xdr:nvSpPr>
      <xdr:spPr>
        <a:xfrm>
          <a:off x="2857500" y="656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36830</xdr:rowOff>
    </xdr:from>
    <xdr:to>
      <xdr:col>10</xdr:col>
      <xdr:colOff>165100</xdr:colOff>
      <xdr:row>38</xdr:row>
      <xdr:rowOff>138430</xdr:rowOff>
    </xdr:to>
    <xdr:sp macro="" textlink="">
      <xdr:nvSpPr>
        <xdr:cNvPr id="66" name="フローチャート: 判断 65">
          <a:extLst>
            <a:ext uri="{FF2B5EF4-FFF2-40B4-BE49-F238E27FC236}">
              <a16:creationId xmlns:a16="http://schemas.microsoft.com/office/drawing/2014/main" id="{00000000-0008-0000-0E00-000042000000}"/>
            </a:ext>
          </a:extLst>
        </xdr:cNvPr>
        <xdr:cNvSpPr/>
      </xdr:nvSpPr>
      <xdr:spPr>
        <a:xfrm>
          <a:off x="1968500" y="655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166370</xdr:rowOff>
    </xdr:from>
    <xdr:to>
      <xdr:col>6</xdr:col>
      <xdr:colOff>38100</xdr:colOff>
      <xdr:row>38</xdr:row>
      <xdr:rowOff>96520</xdr:rowOff>
    </xdr:to>
    <xdr:sp macro="" textlink="">
      <xdr:nvSpPr>
        <xdr:cNvPr id="67" name="フローチャート: 判断 66">
          <a:extLst>
            <a:ext uri="{FF2B5EF4-FFF2-40B4-BE49-F238E27FC236}">
              <a16:creationId xmlns:a16="http://schemas.microsoft.com/office/drawing/2014/main" id="{00000000-0008-0000-0E00-000043000000}"/>
            </a:ext>
          </a:extLst>
        </xdr:cNvPr>
        <xdr:cNvSpPr/>
      </xdr:nvSpPr>
      <xdr:spPr>
        <a:xfrm>
          <a:off x="1079500" y="651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000000-0008-0000-0E00-000044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E00-000045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E00-000046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E00-000047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E00-000048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116840</xdr:rowOff>
    </xdr:from>
    <xdr:to>
      <xdr:col>24</xdr:col>
      <xdr:colOff>114300</xdr:colOff>
      <xdr:row>39</xdr:row>
      <xdr:rowOff>46990</xdr:rowOff>
    </xdr:to>
    <xdr:sp macro="" textlink="">
      <xdr:nvSpPr>
        <xdr:cNvPr id="73" name="楕円 72">
          <a:extLst>
            <a:ext uri="{FF2B5EF4-FFF2-40B4-BE49-F238E27FC236}">
              <a16:creationId xmlns:a16="http://schemas.microsoft.com/office/drawing/2014/main" id="{00000000-0008-0000-0E00-000049000000}"/>
            </a:ext>
          </a:extLst>
        </xdr:cNvPr>
        <xdr:cNvSpPr/>
      </xdr:nvSpPr>
      <xdr:spPr>
        <a:xfrm>
          <a:off x="4584700" y="6631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95267</xdr:rowOff>
    </xdr:from>
    <xdr:ext cx="405111" cy="259045"/>
    <xdr:sp macro="" textlink="">
      <xdr:nvSpPr>
        <xdr:cNvPr id="74" name="【道路】&#10;有形固定資産減価償却率該当値テキスト">
          <a:extLst>
            <a:ext uri="{FF2B5EF4-FFF2-40B4-BE49-F238E27FC236}">
              <a16:creationId xmlns:a16="http://schemas.microsoft.com/office/drawing/2014/main" id="{00000000-0008-0000-0E00-00004A000000}"/>
            </a:ext>
          </a:extLst>
        </xdr:cNvPr>
        <xdr:cNvSpPr txBox="1"/>
      </xdr:nvSpPr>
      <xdr:spPr>
        <a:xfrm>
          <a:off x="4673600" y="6610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124460</xdr:rowOff>
    </xdr:from>
    <xdr:to>
      <xdr:col>20</xdr:col>
      <xdr:colOff>38100</xdr:colOff>
      <xdr:row>39</xdr:row>
      <xdr:rowOff>54610</xdr:rowOff>
    </xdr:to>
    <xdr:sp macro="" textlink="">
      <xdr:nvSpPr>
        <xdr:cNvPr id="75" name="楕円 74">
          <a:extLst>
            <a:ext uri="{FF2B5EF4-FFF2-40B4-BE49-F238E27FC236}">
              <a16:creationId xmlns:a16="http://schemas.microsoft.com/office/drawing/2014/main" id="{00000000-0008-0000-0E00-00004B000000}"/>
            </a:ext>
          </a:extLst>
        </xdr:cNvPr>
        <xdr:cNvSpPr/>
      </xdr:nvSpPr>
      <xdr:spPr>
        <a:xfrm>
          <a:off x="3746500" y="6639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167640</xdr:rowOff>
    </xdr:from>
    <xdr:to>
      <xdr:col>24</xdr:col>
      <xdr:colOff>63500</xdr:colOff>
      <xdr:row>39</xdr:row>
      <xdr:rowOff>3810</xdr:rowOff>
    </xdr:to>
    <xdr:cxnSp macro="">
      <xdr:nvCxnSpPr>
        <xdr:cNvPr id="76" name="直線コネクタ 75">
          <a:extLst>
            <a:ext uri="{FF2B5EF4-FFF2-40B4-BE49-F238E27FC236}">
              <a16:creationId xmlns:a16="http://schemas.microsoft.com/office/drawing/2014/main" id="{00000000-0008-0000-0E00-00004C000000}"/>
            </a:ext>
          </a:extLst>
        </xdr:cNvPr>
        <xdr:cNvCxnSpPr/>
      </xdr:nvCxnSpPr>
      <xdr:spPr>
        <a:xfrm flipV="1">
          <a:off x="3797300" y="668274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44450</xdr:rowOff>
    </xdr:from>
    <xdr:to>
      <xdr:col>15</xdr:col>
      <xdr:colOff>101600</xdr:colOff>
      <xdr:row>38</xdr:row>
      <xdr:rowOff>146050</xdr:rowOff>
    </xdr:to>
    <xdr:sp macro="" textlink="">
      <xdr:nvSpPr>
        <xdr:cNvPr id="77" name="楕円 76">
          <a:extLst>
            <a:ext uri="{FF2B5EF4-FFF2-40B4-BE49-F238E27FC236}">
              <a16:creationId xmlns:a16="http://schemas.microsoft.com/office/drawing/2014/main" id="{00000000-0008-0000-0E00-00004D000000}"/>
            </a:ext>
          </a:extLst>
        </xdr:cNvPr>
        <xdr:cNvSpPr/>
      </xdr:nvSpPr>
      <xdr:spPr>
        <a:xfrm>
          <a:off x="2857500" y="6559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95250</xdr:rowOff>
    </xdr:from>
    <xdr:to>
      <xdr:col>19</xdr:col>
      <xdr:colOff>177800</xdr:colOff>
      <xdr:row>39</xdr:row>
      <xdr:rowOff>3810</xdr:rowOff>
    </xdr:to>
    <xdr:cxnSp macro="">
      <xdr:nvCxnSpPr>
        <xdr:cNvPr id="78" name="直線コネクタ 77">
          <a:extLst>
            <a:ext uri="{FF2B5EF4-FFF2-40B4-BE49-F238E27FC236}">
              <a16:creationId xmlns:a16="http://schemas.microsoft.com/office/drawing/2014/main" id="{00000000-0008-0000-0E00-00004E000000}"/>
            </a:ext>
          </a:extLst>
        </xdr:cNvPr>
        <xdr:cNvCxnSpPr/>
      </xdr:nvCxnSpPr>
      <xdr:spPr>
        <a:xfrm>
          <a:off x="2908300" y="6610350"/>
          <a:ext cx="8890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8255</xdr:rowOff>
    </xdr:from>
    <xdr:to>
      <xdr:col>10</xdr:col>
      <xdr:colOff>165100</xdr:colOff>
      <xdr:row>38</xdr:row>
      <xdr:rowOff>109855</xdr:rowOff>
    </xdr:to>
    <xdr:sp macro="" textlink="">
      <xdr:nvSpPr>
        <xdr:cNvPr id="79" name="楕円 78">
          <a:extLst>
            <a:ext uri="{FF2B5EF4-FFF2-40B4-BE49-F238E27FC236}">
              <a16:creationId xmlns:a16="http://schemas.microsoft.com/office/drawing/2014/main" id="{00000000-0008-0000-0E00-00004F000000}"/>
            </a:ext>
          </a:extLst>
        </xdr:cNvPr>
        <xdr:cNvSpPr/>
      </xdr:nvSpPr>
      <xdr:spPr>
        <a:xfrm>
          <a:off x="1968500" y="6523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59055</xdr:rowOff>
    </xdr:from>
    <xdr:to>
      <xdr:col>15</xdr:col>
      <xdr:colOff>50800</xdr:colOff>
      <xdr:row>38</xdr:row>
      <xdr:rowOff>95250</xdr:rowOff>
    </xdr:to>
    <xdr:cxnSp macro="">
      <xdr:nvCxnSpPr>
        <xdr:cNvPr id="80" name="直線コネクタ 79">
          <a:extLst>
            <a:ext uri="{FF2B5EF4-FFF2-40B4-BE49-F238E27FC236}">
              <a16:creationId xmlns:a16="http://schemas.microsoft.com/office/drawing/2014/main" id="{00000000-0008-0000-0E00-000050000000}"/>
            </a:ext>
          </a:extLst>
        </xdr:cNvPr>
        <xdr:cNvCxnSpPr/>
      </xdr:nvCxnSpPr>
      <xdr:spPr>
        <a:xfrm>
          <a:off x="2019300" y="657415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149225</xdr:rowOff>
    </xdr:from>
    <xdr:to>
      <xdr:col>6</xdr:col>
      <xdr:colOff>38100</xdr:colOff>
      <xdr:row>38</xdr:row>
      <xdr:rowOff>79375</xdr:rowOff>
    </xdr:to>
    <xdr:sp macro="" textlink="">
      <xdr:nvSpPr>
        <xdr:cNvPr id="81" name="楕円 80">
          <a:extLst>
            <a:ext uri="{FF2B5EF4-FFF2-40B4-BE49-F238E27FC236}">
              <a16:creationId xmlns:a16="http://schemas.microsoft.com/office/drawing/2014/main" id="{00000000-0008-0000-0E00-000051000000}"/>
            </a:ext>
          </a:extLst>
        </xdr:cNvPr>
        <xdr:cNvSpPr/>
      </xdr:nvSpPr>
      <xdr:spPr>
        <a:xfrm>
          <a:off x="1079500" y="6492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28575</xdr:rowOff>
    </xdr:from>
    <xdr:to>
      <xdr:col>10</xdr:col>
      <xdr:colOff>114300</xdr:colOff>
      <xdr:row>38</xdr:row>
      <xdr:rowOff>59055</xdr:rowOff>
    </xdr:to>
    <xdr:cxnSp macro="">
      <xdr:nvCxnSpPr>
        <xdr:cNvPr id="82" name="直線コネクタ 81">
          <a:extLst>
            <a:ext uri="{FF2B5EF4-FFF2-40B4-BE49-F238E27FC236}">
              <a16:creationId xmlns:a16="http://schemas.microsoft.com/office/drawing/2014/main" id="{00000000-0008-0000-0E00-000052000000}"/>
            </a:ext>
          </a:extLst>
        </xdr:cNvPr>
        <xdr:cNvCxnSpPr/>
      </xdr:nvCxnSpPr>
      <xdr:spPr>
        <a:xfrm>
          <a:off x="1130300" y="6543675"/>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17797</xdr:rowOff>
    </xdr:from>
    <xdr:ext cx="405111" cy="259045"/>
    <xdr:sp macro="" textlink="">
      <xdr:nvSpPr>
        <xdr:cNvPr id="83" name="n_1aveValue【道路】&#10;有形固定資産減価償却率">
          <a:extLst>
            <a:ext uri="{FF2B5EF4-FFF2-40B4-BE49-F238E27FC236}">
              <a16:creationId xmlns:a16="http://schemas.microsoft.com/office/drawing/2014/main" id="{00000000-0008-0000-0E00-000053000000}"/>
            </a:ext>
          </a:extLst>
        </xdr:cNvPr>
        <xdr:cNvSpPr txBox="1"/>
      </xdr:nvSpPr>
      <xdr:spPr>
        <a:xfrm>
          <a:off x="3582044" y="6361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140987</xdr:rowOff>
    </xdr:from>
    <xdr:ext cx="405111" cy="259045"/>
    <xdr:sp macro="" textlink="">
      <xdr:nvSpPr>
        <xdr:cNvPr id="84" name="n_2aveValue【道路】&#10;有形固定資産減価償却率">
          <a:extLst>
            <a:ext uri="{FF2B5EF4-FFF2-40B4-BE49-F238E27FC236}">
              <a16:creationId xmlns:a16="http://schemas.microsoft.com/office/drawing/2014/main" id="{00000000-0008-0000-0E00-000054000000}"/>
            </a:ext>
          </a:extLst>
        </xdr:cNvPr>
        <xdr:cNvSpPr txBox="1"/>
      </xdr:nvSpPr>
      <xdr:spPr>
        <a:xfrm>
          <a:off x="2705744" y="6656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129557</xdr:rowOff>
    </xdr:from>
    <xdr:ext cx="405111" cy="259045"/>
    <xdr:sp macro="" textlink="">
      <xdr:nvSpPr>
        <xdr:cNvPr id="85" name="n_3aveValue【道路】&#10;有形固定資産減価償却率">
          <a:extLst>
            <a:ext uri="{FF2B5EF4-FFF2-40B4-BE49-F238E27FC236}">
              <a16:creationId xmlns:a16="http://schemas.microsoft.com/office/drawing/2014/main" id="{00000000-0008-0000-0E00-000055000000}"/>
            </a:ext>
          </a:extLst>
        </xdr:cNvPr>
        <xdr:cNvSpPr txBox="1"/>
      </xdr:nvSpPr>
      <xdr:spPr>
        <a:xfrm>
          <a:off x="1816744" y="664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87647</xdr:rowOff>
    </xdr:from>
    <xdr:ext cx="405111" cy="259045"/>
    <xdr:sp macro="" textlink="">
      <xdr:nvSpPr>
        <xdr:cNvPr id="86" name="n_4aveValue【道路】&#10;有形固定資産減価償却率">
          <a:extLst>
            <a:ext uri="{FF2B5EF4-FFF2-40B4-BE49-F238E27FC236}">
              <a16:creationId xmlns:a16="http://schemas.microsoft.com/office/drawing/2014/main" id="{00000000-0008-0000-0E00-000056000000}"/>
            </a:ext>
          </a:extLst>
        </xdr:cNvPr>
        <xdr:cNvSpPr txBox="1"/>
      </xdr:nvSpPr>
      <xdr:spPr>
        <a:xfrm>
          <a:off x="927744" y="6602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45737</xdr:rowOff>
    </xdr:from>
    <xdr:ext cx="405111" cy="259045"/>
    <xdr:sp macro="" textlink="">
      <xdr:nvSpPr>
        <xdr:cNvPr id="87" name="n_1mainValue【道路】&#10;有形固定資産減価償却率">
          <a:extLst>
            <a:ext uri="{FF2B5EF4-FFF2-40B4-BE49-F238E27FC236}">
              <a16:creationId xmlns:a16="http://schemas.microsoft.com/office/drawing/2014/main" id="{00000000-0008-0000-0E00-000057000000}"/>
            </a:ext>
          </a:extLst>
        </xdr:cNvPr>
        <xdr:cNvSpPr txBox="1"/>
      </xdr:nvSpPr>
      <xdr:spPr>
        <a:xfrm>
          <a:off x="3582044" y="6732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162577</xdr:rowOff>
    </xdr:from>
    <xdr:ext cx="405111" cy="259045"/>
    <xdr:sp macro="" textlink="">
      <xdr:nvSpPr>
        <xdr:cNvPr id="88" name="n_2mainValue【道路】&#10;有形固定資産減価償却率">
          <a:extLst>
            <a:ext uri="{FF2B5EF4-FFF2-40B4-BE49-F238E27FC236}">
              <a16:creationId xmlns:a16="http://schemas.microsoft.com/office/drawing/2014/main" id="{00000000-0008-0000-0E00-000058000000}"/>
            </a:ext>
          </a:extLst>
        </xdr:cNvPr>
        <xdr:cNvSpPr txBox="1"/>
      </xdr:nvSpPr>
      <xdr:spPr>
        <a:xfrm>
          <a:off x="2705744" y="6334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126382</xdr:rowOff>
    </xdr:from>
    <xdr:ext cx="405111" cy="259045"/>
    <xdr:sp macro="" textlink="">
      <xdr:nvSpPr>
        <xdr:cNvPr id="89" name="n_3mainValue【道路】&#10;有形固定資産減価償却率">
          <a:extLst>
            <a:ext uri="{FF2B5EF4-FFF2-40B4-BE49-F238E27FC236}">
              <a16:creationId xmlns:a16="http://schemas.microsoft.com/office/drawing/2014/main" id="{00000000-0008-0000-0E00-000059000000}"/>
            </a:ext>
          </a:extLst>
        </xdr:cNvPr>
        <xdr:cNvSpPr txBox="1"/>
      </xdr:nvSpPr>
      <xdr:spPr>
        <a:xfrm>
          <a:off x="1816744" y="6298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95902</xdr:rowOff>
    </xdr:from>
    <xdr:ext cx="405111" cy="259045"/>
    <xdr:sp macro="" textlink="">
      <xdr:nvSpPr>
        <xdr:cNvPr id="90" name="n_4mainValue【道路】&#10;有形固定資産減価償却率">
          <a:extLst>
            <a:ext uri="{FF2B5EF4-FFF2-40B4-BE49-F238E27FC236}">
              <a16:creationId xmlns:a16="http://schemas.microsoft.com/office/drawing/2014/main" id="{00000000-0008-0000-0E00-00005A000000}"/>
            </a:ext>
          </a:extLst>
        </xdr:cNvPr>
        <xdr:cNvSpPr txBox="1"/>
      </xdr:nvSpPr>
      <xdr:spPr>
        <a:xfrm>
          <a:off x="927744" y="6268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00000000-0008-0000-0E00-00005B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00000000-0008-0000-0E00-00005C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00000000-0008-0000-0E00-00005D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00000000-0008-0000-0E00-00005E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00000000-0008-0000-0E00-00005F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00000000-0008-0000-0E00-000060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00000000-0008-0000-0E00-000061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00000000-0008-0000-0E00-000062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00000000-0008-0000-0E00-000063000000}"/>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00000000-0008-0000-0E00-000064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00000000-0008-0000-0E00-000065000000}"/>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00000000-0008-0000-0E00-00006600000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00000000-0008-0000-0E00-00006700000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00000000-0008-0000-0E00-000068000000}"/>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00000000-0008-0000-0E00-00006900000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00000000-0008-0000-0E00-00006A000000}"/>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00000000-0008-0000-0E00-00006B000000}"/>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00000000-0008-0000-0E00-00006C000000}"/>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00000000-0008-0000-0E00-00006D00000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00000000-0008-0000-0E00-00006E000000}"/>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00000000-0008-0000-0E00-00006F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2" name="テキスト ボックス 111">
          <a:extLst>
            <a:ext uri="{FF2B5EF4-FFF2-40B4-BE49-F238E27FC236}">
              <a16:creationId xmlns:a16="http://schemas.microsoft.com/office/drawing/2014/main" id="{00000000-0008-0000-0E00-000070000000}"/>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00000000-0008-0000-0E00-000071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3505</xdr:rowOff>
    </xdr:from>
    <xdr:to>
      <xdr:col>54</xdr:col>
      <xdr:colOff>189865</xdr:colOff>
      <xdr:row>41</xdr:row>
      <xdr:rowOff>154801</xdr:rowOff>
    </xdr:to>
    <xdr:cxnSp macro="">
      <xdr:nvCxnSpPr>
        <xdr:cNvPr id="114" name="直線コネクタ 113">
          <a:extLst>
            <a:ext uri="{FF2B5EF4-FFF2-40B4-BE49-F238E27FC236}">
              <a16:creationId xmlns:a16="http://schemas.microsoft.com/office/drawing/2014/main" id="{00000000-0008-0000-0E00-000072000000}"/>
            </a:ext>
          </a:extLst>
        </xdr:cNvPr>
        <xdr:cNvCxnSpPr/>
      </xdr:nvCxnSpPr>
      <xdr:spPr>
        <a:xfrm flipV="1">
          <a:off x="10476865" y="5832805"/>
          <a:ext cx="0" cy="13514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158628</xdr:rowOff>
    </xdr:from>
    <xdr:ext cx="469744" cy="259045"/>
    <xdr:sp macro="" textlink="">
      <xdr:nvSpPr>
        <xdr:cNvPr id="115" name="【道路】&#10;一人当たり延長最小値テキスト">
          <a:extLst>
            <a:ext uri="{FF2B5EF4-FFF2-40B4-BE49-F238E27FC236}">
              <a16:creationId xmlns:a16="http://schemas.microsoft.com/office/drawing/2014/main" id="{00000000-0008-0000-0E00-000073000000}"/>
            </a:ext>
          </a:extLst>
        </xdr:cNvPr>
        <xdr:cNvSpPr txBox="1"/>
      </xdr:nvSpPr>
      <xdr:spPr>
        <a:xfrm>
          <a:off x="10515600" y="7188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154801</xdr:rowOff>
    </xdr:from>
    <xdr:to>
      <xdr:col>55</xdr:col>
      <xdr:colOff>88900</xdr:colOff>
      <xdr:row>41</xdr:row>
      <xdr:rowOff>154801</xdr:rowOff>
    </xdr:to>
    <xdr:cxnSp macro="">
      <xdr:nvCxnSpPr>
        <xdr:cNvPr id="116" name="直線コネクタ 115">
          <a:extLst>
            <a:ext uri="{FF2B5EF4-FFF2-40B4-BE49-F238E27FC236}">
              <a16:creationId xmlns:a16="http://schemas.microsoft.com/office/drawing/2014/main" id="{00000000-0008-0000-0E00-000074000000}"/>
            </a:ext>
          </a:extLst>
        </xdr:cNvPr>
        <xdr:cNvCxnSpPr/>
      </xdr:nvCxnSpPr>
      <xdr:spPr>
        <a:xfrm>
          <a:off x="10388600" y="71842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121632</xdr:rowOff>
    </xdr:from>
    <xdr:ext cx="534377" cy="259045"/>
    <xdr:sp macro="" textlink="">
      <xdr:nvSpPr>
        <xdr:cNvPr id="117" name="【道路】&#10;一人当たり延長最大値テキスト">
          <a:extLst>
            <a:ext uri="{FF2B5EF4-FFF2-40B4-BE49-F238E27FC236}">
              <a16:creationId xmlns:a16="http://schemas.microsoft.com/office/drawing/2014/main" id="{00000000-0008-0000-0E00-000075000000}"/>
            </a:ext>
          </a:extLst>
        </xdr:cNvPr>
        <xdr:cNvSpPr txBox="1"/>
      </xdr:nvSpPr>
      <xdr:spPr>
        <a:xfrm>
          <a:off x="10515600" y="5608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36.908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3505</xdr:rowOff>
    </xdr:from>
    <xdr:to>
      <xdr:col>55</xdr:col>
      <xdr:colOff>88900</xdr:colOff>
      <xdr:row>34</xdr:row>
      <xdr:rowOff>3505</xdr:rowOff>
    </xdr:to>
    <xdr:cxnSp macro="">
      <xdr:nvCxnSpPr>
        <xdr:cNvPr id="118" name="直線コネクタ 117">
          <a:extLst>
            <a:ext uri="{FF2B5EF4-FFF2-40B4-BE49-F238E27FC236}">
              <a16:creationId xmlns:a16="http://schemas.microsoft.com/office/drawing/2014/main" id="{00000000-0008-0000-0E00-000076000000}"/>
            </a:ext>
          </a:extLst>
        </xdr:cNvPr>
        <xdr:cNvCxnSpPr/>
      </xdr:nvCxnSpPr>
      <xdr:spPr>
        <a:xfrm>
          <a:off x="10388600" y="58328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22115</xdr:rowOff>
    </xdr:from>
    <xdr:ext cx="469744" cy="259045"/>
    <xdr:sp macro="" textlink="">
      <xdr:nvSpPr>
        <xdr:cNvPr id="119" name="【道路】&#10;一人当たり延長平均値テキスト">
          <a:extLst>
            <a:ext uri="{FF2B5EF4-FFF2-40B4-BE49-F238E27FC236}">
              <a16:creationId xmlns:a16="http://schemas.microsoft.com/office/drawing/2014/main" id="{00000000-0008-0000-0E00-000077000000}"/>
            </a:ext>
          </a:extLst>
        </xdr:cNvPr>
        <xdr:cNvSpPr txBox="1"/>
      </xdr:nvSpPr>
      <xdr:spPr>
        <a:xfrm>
          <a:off x="10515600" y="68801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43688</xdr:rowOff>
    </xdr:from>
    <xdr:to>
      <xdr:col>55</xdr:col>
      <xdr:colOff>50800</xdr:colOff>
      <xdr:row>40</xdr:row>
      <xdr:rowOff>145288</xdr:rowOff>
    </xdr:to>
    <xdr:sp macro="" textlink="">
      <xdr:nvSpPr>
        <xdr:cNvPr id="120" name="フローチャート: 判断 119">
          <a:extLst>
            <a:ext uri="{FF2B5EF4-FFF2-40B4-BE49-F238E27FC236}">
              <a16:creationId xmlns:a16="http://schemas.microsoft.com/office/drawing/2014/main" id="{00000000-0008-0000-0E00-000078000000}"/>
            </a:ext>
          </a:extLst>
        </xdr:cNvPr>
        <xdr:cNvSpPr/>
      </xdr:nvSpPr>
      <xdr:spPr>
        <a:xfrm>
          <a:off x="10426700" y="6901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46660</xdr:rowOff>
    </xdr:from>
    <xdr:to>
      <xdr:col>50</xdr:col>
      <xdr:colOff>165100</xdr:colOff>
      <xdr:row>40</xdr:row>
      <xdr:rowOff>148260</xdr:rowOff>
    </xdr:to>
    <xdr:sp macro="" textlink="">
      <xdr:nvSpPr>
        <xdr:cNvPr id="121" name="フローチャート: 判断 120">
          <a:extLst>
            <a:ext uri="{FF2B5EF4-FFF2-40B4-BE49-F238E27FC236}">
              <a16:creationId xmlns:a16="http://schemas.microsoft.com/office/drawing/2014/main" id="{00000000-0008-0000-0E00-000079000000}"/>
            </a:ext>
          </a:extLst>
        </xdr:cNvPr>
        <xdr:cNvSpPr/>
      </xdr:nvSpPr>
      <xdr:spPr>
        <a:xfrm>
          <a:off x="9588500" y="6904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48717</xdr:rowOff>
    </xdr:from>
    <xdr:to>
      <xdr:col>46</xdr:col>
      <xdr:colOff>38100</xdr:colOff>
      <xdr:row>40</xdr:row>
      <xdr:rowOff>150317</xdr:rowOff>
    </xdr:to>
    <xdr:sp macro="" textlink="">
      <xdr:nvSpPr>
        <xdr:cNvPr id="122" name="フローチャート: 判断 121">
          <a:extLst>
            <a:ext uri="{FF2B5EF4-FFF2-40B4-BE49-F238E27FC236}">
              <a16:creationId xmlns:a16="http://schemas.microsoft.com/office/drawing/2014/main" id="{00000000-0008-0000-0E00-00007A000000}"/>
            </a:ext>
          </a:extLst>
        </xdr:cNvPr>
        <xdr:cNvSpPr/>
      </xdr:nvSpPr>
      <xdr:spPr>
        <a:xfrm>
          <a:off x="8699500" y="6906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50394</xdr:rowOff>
    </xdr:from>
    <xdr:to>
      <xdr:col>41</xdr:col>
      <xdr:colOff>101600</xdr:colOff>
      <xdr:row>40</xdr:row>
      <xdr:rowOff>151994</xdr:rowOff>
    </xdr:to>
    <xdr:sp macro="" textlink="">
      <xdr:nvSpPr>
        <xdr:cNvPr id="123" name="フローチャート: 判断 122">
          <a:extLst>
            <a:ext uri="{FF2B5EF4-FFF2-40B4-BE49-F238E27FC236}">
              <a16:creationId xmlns:a16="http://schemas.microsoft.com/office/drawing/2014/main" id="{00000000-0008-0000-0E00-00007B000000}"/>
            </a:ext>
          </a:extLst>
        </xdr:cNvPr>
        <xdr:cNvSpPr/>
      </xdr:nvSpPr>
      <xdr:spPr>
        <a:xfrm>
          <a:off x="7810500" y="6908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67272</xdr:rowOff>
    </xdr:from>
    <xdr:to>
      <xdr:col>36</xdr:col>
      <xdr:colOff>165100</xdr:colOff>
      <xdr:row>40</xdr:row>
      <xdr:rowOff>168872</xdr:rowOff>
    </xdr:to>
    <xdr:sp macro="" textlink="">
      <xdr:nvSpPr>
        <xdr:cNvPr id="124" name="フローチャート: 判断 123">
          <a:extLst>
            <a:ext uri="{FF2B5EF4-FFF2-40B4-BE49-F238E27FC236}">
              <a16:creationId xmlns:a16="http://schemas.microsoft.com/office/drawing/2014/main" id="{00000000-0008-0000-0E00-00007C000000}"/>
            </a:ext>
          </a:extLst>
        </xdr:cNvPr>
        <xdr:cNvSpPr/>
      </xdr:nvSpPr>
      <xdr:spPr>
        <a:xfrm>
          <a:off x="6921500" y="6925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0000000-0008-0000-0E00-00007D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E00-00007E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E00-00007F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E00-000080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0000000-0008-0000-0E00-000081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170447</xdr:rowOff>
    </xdr:from>
    <xdr:to>
      <xdr:col>55</xdr:col>
      <xdr:colOff>50800</xdr:colOff>
      <xdr:row>39</xdr:row>
      <xdr:rowOff>100597</xdr:rowOff>
    </xdr:to>
    <xdr:sp macro="" textlink="">
      <xdr:nvSpPr>
        <xdr:cNvPr id="130" name="楕円 129">
          <a:extLst>
            <a:ext uri="{FF2B5EF4-FFF2-40B4-BE49-F238E27FC236}">
              <a16:creationId xmlns:a16="http://schemas.microsoft.com/office/drawing/2014/main" id="{00000000-0008-0000-0E00-000082000000}"/>
            </a:ext>
          </a:extLst>
        </xdr:cNvPr>
        <xdr:cNvSpPr/>
      </xdr:nvSpPr>
      <xdr:spPr>
        <a:xfrm>
          <a:off x="10426700" y="6685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21874</xdr:rowOff>
    </xdr:from>
    <xdr:ext cx="534377" cy="259045"/>
    <xdr:sp macro="" textlink="">
      <xdr:nvSpPr>
        <xdr:cNvPr id="131" name="【道路】&#10;一人当たり延長該当値テキスト">
          <a:extLst>
            <a:ext uri="{FF2B5EF4-FFF2-40B4-BE49-F238E27FC236}">
              <a16:creationId xmlns:a16="http://schemas.microsoft.com/office/drawing/2014/main" id="{00000000-0008-0000-0E00-000083000000}"/>
            </a:ext>
          </a:extLst>
        </xdr:cNvPr>
        <xdr:cNvSpPr txBox="1"/>
      </xdr:nvSpPr>
      <xdr:spPr>
        <a:xfrm>
          <a:off x="10515600" y="6536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254</xdr:rowOff>
    </xdr:from>
    <xdr:to>
      <xdr:col>50</xdr:col>
      <xdr:colOff>165100</xdr:colOff>
      <xdr:row>39</xdr:row>
      <xdr:rowOff>101854</xdr:rowOff>
    </xdr:to>
    <xdr:sp macro="" textlink="">
      <xdr:nvSpPr>
        <xdr:cNvPr id="132" name="楕円 131">
          <a:extLst>
            <a:ext uri="{FF2B5EF4-FFF2-40B4-BE49-F238E27FC236}">
              <a16:creationId xmlns:a16="http://schemas.microsoft.com/office/drawing/2014/main" id="{00000000-0008-0000-0E00-000084000000}"/>
            </a:ext>
          </a:extLst>
        </xdr:cNvPr>
        <xdr:cNvSpPr/>
      </xdr:nvSpPr>
      <xdr:spPr>
        <a:xfrm>
          <a:off x="9588500" y="6686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49797</xdr:rowOff>
    </xdr:from>
    <xdr:to>
      <xdr:col>55</xdr:col>
      <xdr:colOff>0</xdr:colOff>
      <xdr:row>39</xdr:row>
      <xdr:rowOff>51054</xdr:rowOff>
    </xdr:to>
    <xdr:cxnSp macro="">
      <xdr:nvCxnSpPr>
        <xdr:cNvPr id="133" name="直線コネクタ 132">
          <a:extLst>
            <a:ext uri="{FF2B5EF4-FFF2-40B4-BE49-F238E27FC236}">
              <a16:creationId xmlns:a16="http://schemas.microsoft.com/office/drawing/2014/main" id="{00000000-0008-0000-0E00-000085000000}"/>
            </a:ext>
          </a:extLst>
        </xdr:cNvPr>
        <xdr:cNvCxnSpPr/>
      </xdr:nvCxnSpPr>
      <xdr:spPr>
        <a:xfrm flipV="1">
          <a:off x="9639300" y="6736347"/>
          <a:ext cx="838200" cy="1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171094</xdr:rowOff>
    </xdr:from>
    <xdr:to>
      <xdr:col>46</xdr:col>
      <xdr:colOff>38100</xdr:colOff>
      <xdr:row>39</xdr:row>
      <xdr:rowOff>101244</xdr:rowOff>
    </xdr:to>
    <xdr:sp macro="" textlink="">
      <xdr:nvSpPr>
        <xdr:cNvPr id="134" name="楕円 133">
          <a:extLst>
            <a:ext uri="{FF2B5EF4-FFF2-40B4-BE49-F238E27FC236}">
              <a16:creationId xmlns:a16="http://schemas.microsoft.com/office/drawing/2014/main" id="{00000000-0008-0000-0E00-000086000000}"/>
            </a:ext>
          </a:extLst>
        </xdr:cNvPr>
        <xdr:cNvSpPr/>
      </xdr:nvSpPr>
      <xdr:spPr>
        <a:xfrm>
          <a:off x="8699500" y="6686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50444</xdr:rowOff>
    </xdr:from>
    <xdr:to>
      <xdr:col>50</xdr:col>
      <xdr:colOff>114300</xdr:colOff>
      <xdr:row>39</xdr:row>
      <xdr:rowOff>51054</xdr:rowOff>
    </xdr:to>
    <xdr:cxnSp macro="">
      <xdr:nvCxnSpPr>
        <xdr:cNvPr id="135" name="直線コネクタ 134">
          <a:extLst>
            <a:ext uri="{FF2B5EF4-FFF2-40B4-BE49-F238E27FC236}">
              <a16:creationId xmlns:a16="http://schemas.microsoft.com/office/drawing/2014/main" id="{00000000-0008-0000-0E00-000087000000}"/>
            </a:ext>
          </a:extLst>
        </xdr:cNvPr>
        <xdr:cNvCxnSpPr/>
      </xdr:nvCxnSpPr>
      <xdr:spPr>
        <a:xfrm>
          <a:off x="8750300" y="6736994"/>
          <a:ext cx="889000" cy="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170066</xdr:rowOff>
    </xdr:from>
    <xdr:to>
      <xdr:col>41</xdr:col>
      <xdr:colOff>101600</xdr:colOff>
      <xdr:row>39</xdr:row>
      <xdr:rowOff>100216</xdr:rowOff>
    </xdr:to>
    <xdr:sp macro="" textlink="">
      <xdr:nvSpPr>
        <xdr:cNvPr id="136" name="楕円 135">
          <a:extLst>
            <a:ext uri="{FF2B5EF4-FFF2-40B4-BE49-F238E27FC236}">
              <a16:creationId xmlns:a16="http://schemas.microsoft.com/office/drawing/2014/main" id="{00000000-0008-0000-0E00-000088000000}"/>
            </a:ext>
          </a:extLst>
        </xdr:cNvPr>
        <xdr:cNvSpPr/>
      </xdr:nvSpPr>
      <xdr:spPr>
        <a:xfrm>
          <a:off x="7810500" y="6685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49416</xdr:rowOff>
    </xdr:from>
    <xdr:to>
      <xdr:col>45</xdr:col>
      <xdr:colOff>177800</xdr:colOff>
      <xdr:row>39</xdr:row>
      <xdr:rowOff>50444</xdr:rowOff>
    </xdr:to>
    <xdr:cxnSp macro="">
      <xdr:nvCxnSpPr>
        <xdr:cNvPr id="137" name="直線コネクタ 136">
          <a:extLst>
            <a:ext uri="{FF2B5EF4-FFF2-40B4-BE49-F238E27FC236}">
              <a16:creationId xmlns:a16="http://schemas.microsoft.com/office/drawing/2014/main" id="{00000000-0008-0000-0E00-000089000000}"/>
            </a:ext>
          </a:extLst>
        </xdr:cNvPr>
        <xdr:cNvCxnSpPr/>
      </xdr:nvCxnSpPr>
      <xdr:spPr>
        <a:xfrm>
          <a:off x="7861300" y="6735966"/>
          <a:ext cx="889000" cy="1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94209</xdr:rowOff>
    </xdr:from>
    <xdr:to>
      <xdr:col>36</xdr:col>
      <xdr:colOff>165100</xdr:colOff>
      <xdr:row>40</xdr:row>
      <xdr:rowOff>24359</xdr:rowOff>
    </xdr:to>
    <xdr:sp macro="" textlink="">
      <xdr:nvSpPr>
        <xdr:cNvPr id="138" name="楕円 137">
          <a:extLst>
            <a:ext uri="{FF2B5EF4-FFF2-40B4-BE49-F238E27FC236}">
              <a16:creationId xmlns:a16="http://schemas.microsoft.com/office/drawing/2014/main" id="{00000000-0008-0000-0E00-00008A000000}"/>
            </a:ext>
          </a:extLst>
        </xdr:cNvPr>
        <xdr:cNvSpPr/>
      </xdr:nvSpPr>
      <xdr:spPr>
        <a:xfrm>
          <a:off x="6921500" y="67807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49416</xdr:rowOff>
    </xdr:from>
    <xdr:to>
      <xdr:col>41</xdr:col>
      <xdr:colOff>50800</xdr:colOff>
      <xdr:row>39</xdr:row>
      <xdr:rowOff>145009</xdr:rowOff>
    </xdr:to>
    <xdr:cxnSp macro="">
      <xdr:nvCxnSpPr>
        <xdr:cNvPr id="139" name="直線コネクタ 138">
          <a:extLst>
            <a:ext uri="{FF2B5EF4-FFF2-40B4-BE49-F238E27FC236}">
              <a16:creationId xmlns:a16="http://schemas.microsoft.com/office/drawing/2014/main" id="{00000000-0008-0000-0E00-00008B000000}"/>
            </a:ext>
          </a:extLst>
        </xdr:cNvPr>
        <xdr:cNvCxnSpPr/>
      </xdr:nvCxnSpPr>
      <xdr:spPr>
        <a:xfrm flipV="1">
          <a:off x="6972300" y="6735966"/>
          <a:ext cx="889000" cy="955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139387</xdr:rowOff>
    </xdr:from>
    <xdr:ext cx="469744" cy="259045"/>
    <xdr:sp macro="" textlink="">
      <xdr:nvSpPr>
        <xdr:cNvPr id="140" name="n_1aveValue【道路】&#10;一人当たり延長">
          <a:extLst>
            <a:ext uri="{FF2B5EF4-FFF2-40B4-BE49-F238E27FC236}">
              <a16:creationId xmlns:a16="http://schemas.microsoft.com/office/drawing/2014/main" id="{00000000-0008-0000-0E00-00008C000000}"/>
            </a:ext>
          </a:extLst>
        </xdr:cNvPr>
        <xdr:cNvSpPr txBox="1"/>
      </xdr:nvSpPr>
      <xdr:spPr>
        <a:xfrm>
          <a:off x="9391727" y="6997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141444</xdr:rowOff>
    </xdr:from>
    <xdr:ext cx="469744" cy="259045"/>
    <xdr:sp macro="" textlink="">
      <xdr:nvSpPr>
        <xdr:cNvPr id="141" name="n_2aveValue【道路】&#10;一人当たり延長">
          <a:extLst>
            <a:ext uri="{FF2B5EF4-FFF2-40B4-BE49-F238E27FC236}">
              <a16:creationId xmlns:a16="http://schemas.microsoft.com/office/drawing/2014/main" id="{00000000-0008-0000-0E00-00008D000000}"/>
            </a:ext>
          </a:extLst>
        </xdr:cNvPr>
        <xdr:cNvSpPr txBox="1"/>
      </xdr:nvSpPr>
      <xdr:spPr>
        <a:xfrm>
          <a:off x="8515427" y="69994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143121</xdr:rowOff>
    </xdr:from>
    <xdr:ext cx="469744" cy="259045"/>
    <xdr:sp macro="" textlink="">
      <xdr:nvSpPr>
        <xdr:cNvPr id="142" name="n_3aveValue【道路】&#10;一人当たり延長">
          <a:extLst>
            <a:ext uri="{FF2B5EF4-FFF2-40B4-BE49-F238E27FC236}">
              <a16:creationId xmlns:a16="http://schemas.microsoft.com/office/drawing/2014/main" id="{00000000-0008-0000-0E00-00008E000000}"/>
            </a:ext>
          </a:extLst>
        </xdr:cNvPr>
        <xdr:cNvSpPr txBox="1"/>
      </xdr:nvSpPr>
      <xdr:spPr>
        <a:xfrm>
          <a:off x="7626427" y="7001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159999</xdr:rowOff>
    </xdr:from>
    <xdr:ext cx="469744" cy="259045"/>
    <xdr:sp macro="" textlink="">
      <xdr:nvSpPr>
        <xdr:cNvPr id="143" name="n_4aveValue【道路】&#10;一人当たり延長">
          <a:extLst>
            <a:ext uri="{FF2B5EF4-FFF2-40B4-BE49-F238E27FC236}">
              <a16:creationId xmlns:a16="http://schemas.microsoft.com/office/drawing/2014/main" id="{00000000-0008-0000-0E00-00008F000000}"/>
            </a:ext>
          </a:extLst>
        </xdr:cNvPr>
        <xdr:cNvSpPr txBox="1"/>
      </xdr:nvSpPr>
      <xdr:spPr>
        <a:xfrm>
          <a:off x="6737427" y="7017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37</xdr:row>
      <xdr:rowOff>118381</xdr:rowOff>
    </xdr:from>
    <xdr:ext cx="534377" cy="259045"/>
    <xdr:sp macro="" textlink="">
      <xdr:nvSpPr>
        <xdr:cNvPr id="144" name="n_1mainValue【道路】&#10;一人当たり延長">
          <a:extLst>
            <a:ext uri="{FF2B5EF4-FFF2-40B4-BE49-F238E27FC236}">
              <a16:creationId xmlns:a16="http://schemas.microsoft.com/office/drawing/2014/main" id="{00000000-0008-0000-0E00-000090000000}"/>
            </a:ext>
          </a:extLst>
        </xdr:cNvPr>
        <xdr:cNvSpPr txBox="1"/>
      </xdr:nvSpPr>
      <xdr:spPr>
        <a:xfrm>
          <a:off x="9359411" y="6462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117771</xdr:rowOff>
    </xdr:from>
    <xdr:ext cx="534377" cy="259045"/>
    <xdr:sp macro="" textlink="">
      <xdr:nvSpPr>
        <xdr:cNvPr id="145" name="n_2mainValue【道路】&#10;一人当たり延長">
          <a:extLst>
            <a:ext uri="{FF2B5EF4-FFF2-40B4-BE49-F238E27FC236}">
              <a16:creationId xmlns:a16="http://schemas.microsoft.com/office/drawing/2014/main" id="{00000000-0008-0000-0E00-000091000000}"/>
            </a:ext>
          </a:extLst>
        </xdr:cNvPr>
        <xdr:cNvSpPr txBox="1"/>
      </xdr:nvSpPr>
      <xdr:spPr>
        <a:xfrm>
          <a:off x="8483111" y="6461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116743</xdr:rowOff>
    </xdr:from>
    <xdr:ext cx="534377" cy="259045"/>
    <xdr:sp macro="" textlink="">
      <xdr:nvSpPr>
        <xdr:cNvPr id="146" name="n_3mainValue【道路】&#10;一人当たり延長">
          <a:extLst>
            <a:ext uri="{FF2B5EF4-FFF2-40B4-BE49-F238E27FC236}">
              <a16:creationId xmlns:a16="http://schemas.microsoft.com/office/drawing/2014/main" id="{00000000-0008-0000-0E00-000092000000}"/>
            </a:ext>
          </a:extLst>
        </xdr:cNvPr>
        <xdr:cNvSpPr txBox="1"/>
      </xdr:nvSpPr>
      <xdr:spPr>
        <a:xfrm>
          <a:off x="7594111" y="6460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38</xdr:row>
      <xdr:rowOff>40886</xdr:rowOff>
    </xdr:from>
    <xdr:ext cx="534377" cy="259045"/>
    <xdr:sp macro="" textlink="">
      <xdr:nvSpPr>
        <xdr:cNvPr id="147" name="n_4mainValue【道路】&#10;一人当たり延長">
          <a:extLst>
            <a:ext uri="{FF2B5EF4-FFF2-40B4-BE49-F238E27FC236}">
              <a16:creationId xmlns:a16="http://schemas.microsoft.com/office/drawing/2014/main" id="{00000000-0008-0000-0E00-000093000000}"/>
            </a:ext>
          </a:extLst>
        </xdr:cNvPr>
        <xdr:cNvSpPr txBox="1"/>
      </xdr:nvSpPr>
      <xdr:spPr>
        <a:xfrm>
          <a:off x="6705111" y="65559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00000000-0008-0000-0E00-000094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00000000-0008-0000-0E00-000095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00000000-0008-0000-0E00-000096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00000000-0008-0000-0E00-000097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00000000-0008-0000-0E00-000098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00000000-0008-0000-0E00-000099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00000000-0008-0000-0E00-00009A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00000000-0008-0000-0E00-00009B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00000000-0008-0000-0E00-00009C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00000000-0008-0000-0E00-00009D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00000000-0008-0000-0E00-00009E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00000000-0008-0000-0E00-00009F000000}"/>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00000000-0008-0000-0E00-0000A0000000}"/>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00000000-0008-0000-0E00-0000A1000000}"/>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00000000-0008-0000-0E00-0000A2000000}"/>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00000000-0008-0000-0E00-0000A3000000}"/>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00000000-0008-0000-0E00-0000A4000000}"/>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00000000-0008-0000-0E00-0000A5000000}"/>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00000000-0008-0000-0E00-0000A6000000}"/>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00000000-0008-0000-0E00-0000A7000000}"/>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00000000-0008-0000-0E00-0000A8000000}"/>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00000000-0008-0000-0E00-0000A9000000}"/>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00000000-0008-0000-0E00-0000AA000000}"/>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00000000-0008-0000-0E00-0000AB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00000000-0008-0000-0E00-0000AC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40822</xdr:rowOff>
    </xdr:from>
    <xdr:to>
      <xdr:col>24</xdr:col>
      <xdr:colOff>62865</xdr:colOff>
      <xdr:row>64</xdr:row>
      <xdr:rowOff>8165</xdr:rowOff>
    </xdr:to>
    <xdr:cxnSp macro="">
      <xdr:nvCxnSpPr>
        <xdr:cNvPr id="173" name="直線コネクタ 172">
          <a:extLst>
            <a:ext uri="{FF2B5EF4-FFF2-40B4-BE49-F238E27FC236}">
              <a16:creationId xmlns:a16="http://schemas.microsoft.com/office/drawing/2014/main" id="{00000000-0008-0000-0E00-0000AD000000}"/>
            </a:ext>
          </a:extLst>
        </xdr:cNvPr>
        <xdr:cNvCxnSpPr/>
      </xdr:nvCxnSpPr>
      <xdr:spPr>
        <a:xfrm flipV="1">
          <a:off x="4634865" y="9470572"/>
          <a:ext cx="0" cy="15103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11992</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00000000-0008-0000-0E00-0000AE000000}"/>
            </a:ext>
          </a:extLst>
        </xdr:cNvPr>
        <xdr:cNvSpPr txBox="1"/>
      </xdr:nvSpPr>
      <xdr:spPr>
        <a:xfrm>
          <a:off x="4673600" y="10984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8165</xdr:rowOff>
    </xdr:from>
    <xdr:to>
      <xdr:col>24</xdr:col>
      <xdr:colOff>152400</xdr:colOff>
      <xdr:row>64</xdr:row>
      <xdr:rowOff>8165</xdr:rowOff>
    </xdr:to>
    <xdr:cxnSp macro="">
      <xdr:nvCxnSpPr>
        <xdr:cNvPr id="175" name="直線コネクタ 174">
          <a:extLst>
            <a:ext uri="{FF2B5EF4-FFF2-40B4-BE49-F238E27FC236}">
              <a16:creationId xmlns:a16="http://schemas.microsoft.com/office/drawing/2014/main" id="{00000000-0008-0000-0E00-0000AF000000}"/>
            </a:ext>
          </a:extLst>
        </xdr:cNvPr>
        <xdr:cNvCxnSpPr/>
      </xdr:nvCxnSpPr>
      <xdr:spPr>
        <a:xfrm>
          <a:off x="4546600" y="10980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158949</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00000000-0008-0000-0E00-0000B0000000}"/>
            </a:ext>
          </a:extLst>
        </xdr:cNvPr>
        <xdr:cNvSpPr txBox="1"/>
      </xdr:nvSpPr>
      <xdr:spPr>
        <a:xfrm>
          <a:off x="4673600" y="92457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40822</xdr:rowOff>
    </xdr:from>
    <xdr:to>
      <xdr:col>24</xdr:col>
      <xdr:colOff>152400</xdr:colOff>
      <xdr:row>55</xdr:row>
      <xdr:rowOff>40822</xdr:rowOff>
    </xdr:to>
    <xdr:cxnSp macro="">
      <xdr:nvCxnSpPr>
        <xdr:cNvPr id="177" name="直線コネクタ 176">
          <a:extLst>
            <a:ext uri="{FF2B5EF4-FFF2-40B4-BE49-F238E27FC236}">
              <a16:creationId xmlns:a16="http://schemas.microsoft.com/office/drawing/2014/main" id="{00000000-0008-0000-0E00-0000B1000000}"/>
            </a:ext>
          </a:extLst>
        </xdr:cNvPr>
        <xdr:cNvCxnSpPr/>
      </xdr:nvCxnSpPr>
      <xdr:spPr>
        <a:xfrm>
          <a:off x="4546600" y="947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22696</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00000000-0008-0000-0E00-0000B2000000}"/>
            </a:ext>
          </a:extLst>
        </xdr:cNvPr>
        <xdr:cNvSpPr txBox="1"/>
      </xdr:nvSpPr>
      <xdr:spPr>
        <a:xfrm>
          <a:off x="4673600" y="103096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171269</xdr:rowOff>
    </xdr:from>
    <xdr:to>
      <xdr:col>24</xdr:col>
      <xdr:colOff>114300</xdr:colOff>
      <xdr:row>61</xdr:row>
      <xdr:rowOff>101419</xdr:rowOff>
    </xdr:to>
    <xdr:sp macro="" textlink="">
      <xdr:nvSpPr>
        <xdr:cNvPr id="179" name="フローチャート: 判断 178">
          <a:extLst>
            <a:ext uri="{FF2B5EF4-FFF2-40B4-BE49-F238E27FC236}">
              <a16:creationId xmlns:a16="http://schemas.microsoft.com/office/drawing/2014/main" id="{00000000-0008-0000-0E00-0000B3000000}"/>
            </a:ext>
          </a:extLst>
        </xdr:cNvPr>
        <xdr:cNvSpPr/>
      </xdr:nvSpPr>
      <xdr:spPr>
        <a:xfrm>
          <a:off x="4584700" y="10458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156573</xdr:rowOff>
    </xdr:from>
    <xdr:to>
      <xdr:col>20</xdr:col>
      <xdr:colOff>38100</xdr:colOff>
      <xdr:row>61</xdr:row>
      <xdr:rowOff>86723</xdr:rowOff>
    </xdr:to>
    <xdr:sp macro="" textlink="">
      <xdr:nvSpPr>
        <xdr:cNvPr id="180" name="フローチャート: 判断 179">
          <a:extLst>
            <a:ext uri="{FF2B5EF4-FFF2-40B4-BE49-F238E27FC236}">
              <a16:creationId xmlns:a16="http://schemas.microsoft.com/office/drawing/2014/main" id="{00000000-0008-0000-0E00-0000B4000000}"/>
            </a:ext>
          </a:extLst>
        </xdr:cNvPr>
        <xdr:cNvSpPr/>
      </xdr:nvSpPr>
      <xdr:spPr>
        <a:xfrm>
          <a:off x="3746500" y="10443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138612</xdr:rowOff>
    </xdr:from>
    <xdr:to>
      <xdr:col>15</xdr:col>
      <xdr:colOff>101600</xdr:colOff>
      <xdr:row>61</xdr:row>
      <xdr:rowOff>68762</xdr:rowOff>
    </xdr:to>
    <xdr:sp macro="" textlink="">
      <xdr:nvSpPr>
        <xdr:cNvPr id="181" name="フローチャート: 判断 180">
          <a:extLst>
            <a:ext uri="{FF2B5EF4-FFF2-40B4-BE49-F238E27FC236}">
              <a16:creationId xmlns:a16="http://schemas.microsoft.com/office/drawing/2014/main" id="{00000000-0008-0000-0E00-0000B5000000}"/>
            </a:ext>
          </a:extLst>
        </xdr:cNvPr>
        <xdr:cNvSpPr/>
      </xdr:nvSpPr>
      <xdr:spPr>
        <a:xfrm>
          <a:off x="2857500" y="10425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127181</xdr:rowOff>
    </xdr:from>
    <xdr:to>
      <xdr:col>10</xdr:col>
      <xdr:colOff>165100</xdr:colOff>
      <xdr:row>61</xdr:row>
      <xdr:rowOff>57331</xdr:rowOff>
    </xdr:to>
    <xdr:sp macro="" textlink="">
      <xdr:nvSpPr>
        <xdr:cNvPr id="182" name="フローチャート: 判断 181">
          <a:extLst>
            <a:ext uri="{FF2B5EF4-FFF2-40B4-BE49-F238E27FC236}">
              <a16:creationId xmlns:a16="http://schemas.microsoft.com/office/drawing/2014/main" id="{00000000-0008-0000-0E00-0000B6000000}"/>
            </a:ext>
          </a:extLst>
        </xdr:cNvPr>
        <xdr:cNvSpPr/>
      </xdr:nvSpPr>
      <xdr:spPr>
        <a:xfrm>
          <a:off x="1968500" y="10414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105954</xdr:rowOff>
    </xdr:from>
    <xdr:to>
      <xdr:col>6</xdr:col>
      <xdr:colOff>38100</xdr:colOff>
      <xdr:row>61</xdr:row>
      <xdr:rowOff>36104</xdr:rowOff>
    </xdr:to>
    <xdr:sp macro="" textlink="">
      <xdr:nvSpPr>
        <xdr:cNvPr id="183" name="フローチャート: 判断 182">
          <a:extLst>
            <a:ext uri="{FF2B5EF4-FFF2-40B4-BE49-F238E27FC236}">
              <a16:creationId xmlns:a16="http://schemas.microsoft.com/office/drawing/2014/main" id="{00000000-0008-0000-0E00-0000B7000000}"/>
            </a:ext>
          </a:extLst>
        </xdr:cNvPr>
        <xdr:cNvSpPr/>
      </xdr:nvSpPr>
      <xdr:spPr>
        <a:xfrm>
          <a:off x="1079500" y="10392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E00-0000B8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E00-0000B9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E00-0000BA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0000000-0008-0000-0E00-0000BB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0000000-0008-0000-0E00-0000BC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83094</xdr:rowOff>
    </xdr:from>
    <xdr:to>
      <xdr:col>24</xdr:col>
      <xdr:colOff>114300</xdr:colOff>
      <xdr:row>62</xdr:row>
      <xdr:rowOff>13244</xdr:rowOff>
    </xdr:to>
    <xdr:sp macro="" textlink="">
      <xdr:nvSpPr>
        <xdr:cNvPr id="189" name="楕円 188">
          <a:extLst>
            <a:ext uri="{FF2B5EF4-FFF2-40B4-BE49-F238E27FC236}">
              <a16:creationId xmlns:a16="http://schemas.microsoft.com/office/drawing/2014/main" id="{00000000-0008-0000-0E00-0000BD000000}"/>
            </a:ext>
          </a:extLst>
        </xdr:cNvPr>
        <xdr:cNvSpPr/>
      </xdr:nvSpPr>
      <xdr:spPr>
        <a:xfrm>
          <a:off x="4584700" y="10541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61521</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00000000-0008-0000-0E00-0000BE000000}"/>
            </a:ext>
          </a:extLst>
        </xdr:cNvPr>
        <xdr:cNvSpPr txBox="1"/>
      </xdr:nvSpPr>
      <xdr:spPr>
        <a:xfrm>
          <a:off x="4673600" y="105199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94524</xdr:rowOff>
    </xdr:from>
    <xdr:to>
      <xdr:col>20</xdr:col>
      <xdr:colOff>38100</xdr:colOff>
      <xdr:row>62</xdr:row>
      <xdr:rowOff>24674</xdr:rowOff>
    </xdr:to>
    <xdr:sp macro="" textlink="">
      <xdr:nvSpPr>
        <xdr:cNvPr id="191" name="楕円 190">
          <a:extLst>
            <a:ext uri="{FF2B5EF4-FFF2-40B4-BE49-F238E27FC236}">
              <a16:creationId xmlns:a16="http://schemas.microsoft.com/office/drawing/2014/main" id="{00000000-0008-0000-0E00-0000BF000000}"/>
            </a:ext>
          </a:extLst>
        </xdr:cNvPr>
        <xdr:cNvSpPr/>
      </xdr:nvSpPr>
      <xdr:spPr>
        <a:xfrm>
          <a:off x="3746500" y="10552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133894</xdr:rowOff>
    </xdr:from>
    <xdr:to>
      <xdr:col>24</xdr:col>
      <xdr:colOff>63500</xdr:colOff>
      <xdr:row>61</xdr:row>
      <xdr:rowOff>145324</xdr:rowOff>
    </xdr:to>
    <xdr:cxnSp macro="">
      <xdr:nvCxnSpPr>
        <xdr:cNvPr id="192" name="直線コネクタ 191">
          <a:extLst>
            <a:ext uri="{FF2B5EF4-FFF2-40B4-BE49-F238E27FC236}">
              <a16:creationId xmlns:a16="http://schemas.microsoft.com/office/drawing/2014/main" id="{00000000-0008-0000-0E00-0000C0000000}"/>
            </a:ext>
          </a:extLst>
        </xdr:cNvPr>
        <xdr:cNvCxnSpPr/>
      </xdr:nvCxnSpPr>
      <xdr:spPr>
        <a:xfrm flipV="1">
          <a:off x="3797300" y="10592344"/>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60234</xdr:rowOff>
    </xdr:from>
    <xdr:to>
      <xdr:col>15</xdr:col>
      <xdr:colOff>101600</xdr:colOff>
      <xdr:row>61</xdr:row>
      <xdr:rowOff>161834</xdr:rowOff>
    </xdr:to>
    <xdr:sp macro="" textlink="">
      <xdr:nvSpPr>
        <xdr:cNvPr id="193" name="楕円 192">
          <a:extLst>
            <a:ext uri="{FF2B5EF4-FFF2-40B4-BE49-F238E27FC236}">
              <a16:creationId xmlns:a16="http://schemas.microsoft.com/office/drawing/2014/main" id="{00000000-0008-0000-0E00-0000C1000000}"/>
            </a:ext>
          </a:extLst>
        </xdr:cNvPr>
        <xdr:cNvSpPr/>
      </xdr:nvSpPr>
      <xdr:spPr>
        <a:xfrm>
          <a:off x="2857500" y="10518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111034</xdr:rowOff>
    </xdr:from>
    <xdr:to>
      <xdr:col>19</xdr:col>
      <xdr:colOff>177800</xdr:colOff>
      <xdr:row>61</xdr:row>
      <xdr:rowOff>145324</xdr:rowOff>
    </xdr:to>
    <xdr:cxnSp macro="">
      <xdr:nvCxnSpPr>
        <xdr:cNvPr id="194" name="直線コネクタ 193">
          <a:extLst>
            <a:ext uri="{FF2B5EF4-FFF2-40B4-BE49-F238E27FC236}">
              <a16:creationId xmlns:a16="http://schemas.microsoft.com/office/drawing/2014/main" id="{00000000-0008-0000-0E00-0000C2000000}"/>
            </a:ext>
          </a:extLst>
        </xdr:cNvPr>
        <xdr:cNvCxnSpPr/>
      </xdr:nvCxnSpPr>
      <xdr:spPr>
        <a:xfrm>
          <a:off x="2908300" y="10569484"/>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40640</xdr:rowOff>
    </xdr:from>
    <xdr:to>
      <xdr:col>10</xdr:col>
      <xdr:colOff>165100</xdr:colOff>
      <xdr:row>61</xdr:row>
      <xdr:rowOff>142240</xdr:rowOff>
    </xdr:to>
    <xdr:sp macro="" textlink="">
      <xdr:nvSpPr>
        <xdr:cNvPr id="195" name="楕円 194">
          <a:extLst>
            <a:ext uri="{FF2B5EF4-FFF2-40B4-BE49-F238E27FC236}">
              <a16:creationId xmlns:a16="http://schemas.microsoft.com/office/drawing/2014/main" id="{00000000-0008-0000-0E00-0000C3000000}"/>
            </a:ext>
          </a:extLst>
        </xdr:cNvPr>
        <xdr:cNvSpPr/>
      </xdr:nvSpPr>
      <xdr:spPr>
        <a:xfrm>
          <a:off x="1968500" y="10499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91440</xdr:rowOff>
    </xdr:from>
    <xdr:to>
      <xdr:col>15</xdr:col>
      <xdr:colOff>50800</xdr:colOff>
      <xdr:row>61</xdr:row>
      <xdr:rowOff>111034</xdr:rowOff>
    </xdr:to>
    <xdr:cxnSp macro="">
      <xdr:nvCxnSpPr>
        <xdr:cNvPr id="196" name="直線コネクタ 195">
          <a:extLst>
            <a:ext uri="{FF2B5EF4-FFF2-40B4-BE49-F238E27FC236}">
              <a16:creationId xmlns:a16="http://schemas.microsoft.com/office/drawing/2014/main" id="{00000000-0008-0000-0E00-0000C4000000}"/>
            </a:ext>
          </a:extLst>
        </xdr:cNvPr>
        <xdr:cNvCxnSpPr/>
      </xdr:nvCxnSpPr>
      <xdr:spPr>
        <a:xfrm>
          <a:off x="2019300" y="10549890"/>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19413</xdr:rowOff>
    </xdr:from>
    <xdr:to>
      <xdr:col>6</xdr:col>
      <xdr:colOff>38100</xdr:colOff>
      <xdr:row>61</xdr:row>
      <xdr:rowOff>121013</xdr:rowOff>
    </xdr:to>
    <xdr:sp macro="" textlink="">
      <xdr:nvSpPr>
        <xdr:cNvPr id="197" name="楕円 196">
          <a:extLst>
            <a:ext uri="{FF2B5EF4-FFF2-40B4-BE49-F238E27FC236}">
              <a16:creationId xmlns:a16="http://schemas.microsoft.com/office/drawing/2014/main" id="{00000000-0008-0000-0E00-0000C5000000}"/>
            </a:ext>
          </a:extLst>
        </xdr:cNvPr>
        <xdr:cNvSpPr/>
      </xdr:nvSpPr>
      <xdr:spPr>
        <a:xfrm>
          <a:off x="1079500" y="10477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70213</xdr:rowOff>
    </xdr:from>
    <xdr:to>
      <xdr:col>10</xdr:col>
      <xdr:colOff>114300</xdr:colOff>
      <xdr:row>61</xdr:row>
      <xdr:rowOff>91440</xdr:rowOff>
    </xdr:to>
    <xdr:cxnSp macro="">
      <xdr:nvCxnSpPr>
        <xdr:cNvPr id="198" name="直線コネクタ 197">
          <a:extLst>
            <a:ext uri="{FF2B5EF4-FFF2-40B4-BE49-F238E27FC236}">
              <a16:creationId xmlns:a16="http://schemas.microsoft.com/office/drawing/2014/main" id="{00000000-0008-0000-0E00-0000C6000000}"/>
            </a:ext>
          </a:extLst>
        </xdr:cNvPr>
        <xdr:cNvCxnSpPr/>
      </xdr:nvCxnSpPr>
      <xdr:spPr>
        <a:xfrm>
          <a:off x="1130300" y="10528663"/>
          <a:ext cx="8890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103250</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00000000-0008-0000-0E00-0000C7000000}"/>
            </a:ext>
          </a:extLst>
        </xdr:cNvPr>
        <xdr:cNvSpPr txBox="1"/>
      </xdr:nvSpPr>
      <xdr:spPr>
        <a:xfrm>
          <a:off x="3582044" y="102188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85289</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00000000-0008-0000-0E00-0000C8000000}"/>
            </a:ext>
          </a:extLst>
        </xdr:cNvPr>
        <xdr:cNvSpPr txBox="1"/>
      </xdr:nvSpPr>
      <xdr:spPr>
        <a:xfrm>
          <a:off x="2705744" y="102008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73858</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00000000-0008-0000-0E00-0000C9000000}"/>
            </a:ext>
          </a:extLst>
        </xdr:cNvPr>
        <xdr:cNvSpPr txBox="1"/>
      </xdr:nvSpPr>
      <xdr:spPr>
        <a:xfrm>
          <a:off x="1816744" y="101894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52631</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00000000-0008-0000-0E00-0000CA000000}"/>
            </a:ext>
          </a:extLst>
        </xdr:cNvPr>
        <xdr:cNvSpPr txBox="1"/>
      </xdr:nvSpPr>
      <xdr:spPr>
        <a:xfrm>
          <a:off x="927744" y="101681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15801</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00000000-0008-0000-0E00-0000CB000000}"/>
            </a:ext>
          </a:extLst>
        </xdr:cNvPr>
        <xdr:cNvSpPr txBox="1"/>
      </xdr:nvSpPr>
      <xdr:spPr>
        <a:xfrm>
          <a:off x="3582044" y="106457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152961</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00000000-0008-0000-0E00-0000CC000000}"/>
            </a:ext>
          </a:extLst>
        </xdr:cNvPr>
        <xdr:cNvSpPr txBox="1"/>
      </xdr:nvSpPr>
      <xdr:spPr>
        <a:xfrm>
          <a:off x="2705744" y="106114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133367</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00000000-0008-0000-0E00-0000CD000000}"/>
            </a:ext>
          </a:extLst>
        </xdr:cNvPr>
        <xdr:cNvSpPr txBox="1"/>
      </xdr:nvSpPr>
      <xdr:spPr>
        <a:xfrm>
          <a:off x="1816744" y="10591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112140</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00000000-0008-0000-0E00-0000CE000000}"/>
            </a:ext>
          </a:extLst>
        </xdr:cNvPr>
        <xdr:cNvSpPr txBox="1"/>
      </xdr:nvSpPr>
      <xdr:spPr>
        <a:xfrm>
          <a:off x="927744" y="105705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00000000-0008-0000-0E00-0000CF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00000000-0008-0000-0E00-0000D0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00000000-0008-0000-0E00-0000D1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00000000-0008-0000-0E00-0000D2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00000000-0008-0000-0E00-0000D3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00000000-0008-0000-0E00-0000D4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00000000-0008-0000-0E00-0000D5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00000000-0008-0000-0E00-0000D6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00000000-0008-0000-0E00-0000D7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00000000-0008-0000-0E00-0000D8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00000000-0008-0000-0E00-0000D9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00000000-0008-0000-0E00-0000DA000000}"/>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00000000-0008-0000-0E00-0000DB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0" name="テキスト ボックス 219">
          <a:extLst>
            <a:ext uri="{FF2B5EF4-FFF2-40B4-BE49-F238E27FC236}">
              <a16:creationId xmlns:a16="http://schemas.microsoft.com/office/drawing/2014/main" id="{00000000-0008-0000-0E00-0000DC000000}"/>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00000000-0008-0000-0E00-0000DD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2" name="テキスト ボックス 221">
          <a:extLst>
            <a:ext uri="{FF2B5EF4-FFF2-40B4-BE49-F238E27FC236}">
              <a16:creationId xmlns:a16="http://schemas.microsoft.com/office/drawing/2014/main" id="{00000000-0008-0000-0E00-0000DE000000}"/>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00000000-0008-0000-0E00-0000DF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4" name="テキスト ボックス 223">
          <a:extLst>
            <a:ext uri="{FF2B5EF4-FFF2-40B4-BE49-F238E27FC236}">
              <a16:creationId xmlns:a16="http://schemas.microsoft.com/office/drawing/2014/main" id="{00000000-0008-0000-0E00-0000E0000000}"/>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00000000-0008-0000-0E00-0000E1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a:extLst>
            <a:ext uri="{FF2B5EF4-FFF2-40B4-BE49-F238E27FC236}">
              <a16:creationId xmlns:a16="http://schemas.microsoft.com/office/drawing/2014/main" id="{00000000-0008-0000-0E00-0000E2000000}"/>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00000000-0008-0000-0E00-0000E3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00000000-0008-0000-0E00-0000E4000000}"/>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00000000-0008-0000-0E00-0000E5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135868</xdr:rowOff>
    </xdr:from>
    <xdr:to>
      <xdr:col>54</xdr:col>
      <xdr:colOff>189865</xdr:colOff>
      <xdr:row>64</xdr:row>
      <xdr:rowOff>73241</xdr:rowOff>
    </xdr:to>
    <xdr:cxnSp macro="">
      <xdr:nvCxnSpPr>
        <xdr:cNvPr id="230" name="直線コネクタ 229">
          <a:extLst>
            <a:ext uri="{FF2B5EF4-FFF2-40B4-BE49-F238E27FC236}">
              <a16:creationId xmlns:a16="http://schemas.microsoft.com/office/drawing/2014/main" id="{00000000-0008-0000-0E00-0000E6000000}"/>
            </a:ext>
          </a:extLst>
        </xdr:cNvPr>
        <xdr:cNvCxnSpPr/>
      </xdr:nvCxnSpPr>
      <xdr:spPr>
        <a:xfrm flipV="1">
          <a:off x="10476865" y="9565618"/>
          <a:ext cx="0" cy="14804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77068</xdr:rowOff>
    </xdr:from>
    <xdr:ext cx="469744" cy="259045"/>
    <xdr:sp macro="" textlink="">
      <xdr:nvSpPr>
        <xdr:cNvPr id="231" name="【橋りょう・トンネル】&#10;一人当たり有形固定資産（償却資産）額最小値テキスト">
          <a:extLst>
            <a:ext uri="{FF2B5EF4-FFF2-40B4-BE49-F238E27FC236}">
              <a16:creationId xmlns:a16="http://schemas.microsoft.com/office/drawing/2014/main" id="{00000000-0008-0000-0E00-0000E7000000}"/>
            </a:ext>
          </a:extLst>
        </xdr:cNvPr>
        <xdr:cNvSpPr txBox="1"/>
      </xdr:nvSpPr>
      <xdr:spPr>
        <a:xfrm>
          <a:off x="10515600" y="110498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73241</xdr:rowOff>
    </xdr:from>
    <xdr:to>
      <xdr:col>55</xdr:col>
      <xdr:colOff>88900</xdr:colOff>
      <xdr:row>64</xdr:row>
      <xdr:rowOff>73241</xdr:rowOff>
    </xdr:to>
    <xdr:cxnSp macro="">
      <xdr:nvCxnSpPr>
        <xdr:cNvPr id="232" name="直線コネクタ 231">
          <a:extLst>
            <a:ext uri="{FF2B5EF4-FFF2-40B4-BE49-F238E27FC236}">
              <a16:creationId xmlns:a16="http://schemas.microsoft.com/office/drawing/2014/main" id="{00000000-0008-0000-0E00-0000E8000000}"/>
            </a:ext>
          </a:extLst>
        </xdr:cNvPr>
        <xdr:cNvCxnSpPr/>
      </xdr:nvCxnSpPr>
      <xdr:spPr>
        <a:xfrm>
          <a:off x="10388600" y="110460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82545</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00000000-0008-0000-0E00-0000E9000000}"/>
            </a:ext>
          </a:extLst>
        </xdr:cNvPr>
        <xdr:cNvSpPr txBox="1"/>
      </xdr:nvSpPr>
      <xdr:spPr>
        <a:xfrm>
          <a:off x="10515600" y="934084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1,168,017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135868</xdr:rowOff>
    </xdr:from>
    <xdr:to>
      <xdr:col>55</xdr:col>
      <xdr:colOff>88900</xdr:colOff>
      <xdr:row>55</xdr:row>
      <xdr:rowOff>135868</xdr:rowOff>
    </xdr:to>
    <xdr:cxnSp macro="">
      <xdr:nvCxnSpPr>
        <xdr:cNvPr id="234" name="直線コネクタ 233">
          <a:extLst>
            <a:ext uri="{FF2B5EF4-FFF2-40B4-BE49-F238E27FC236}">
              <a16:creationId xmlns:a16="http://schemas.microsoft.com/office/drawing/2014/main" id="{00000000-0008-0000-0E00-0000EA000000}"/>
            </a:ext>
          </a:extLst>
        </xdr:cNvPr>
        <xdr:cNvCxnSpPr/>
      </xdr:nvCxnSpPr>
      <xdr:spPr>
        <a:xfrm>
          <a:off x="10388600" y="95656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36186</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00000000-0008-0000-0E00-0000EB000000}"/>
            </a:ext>
          </a:extLst>
        </xdr:cNvPr>
        <xdr:cNvSpPr txBox="1"/>
      </xdr:nvSpPr>
      <xdr:spPr>
        <a:xfrm>
          <a:off x="10515600" y="108375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57759</xdr:rowOff>
    </xdr:from>
    <xdr:to>
      <xdr:col>55</xdr:col>
      <xdr:colOff>50800</xdr:colOff>
      <xdr:row>63</xdr:row>
      <xdr:rowOff>159359</xdr:rowOff>
    </xdr:to>
    <xdr:sp macro="" textlink="">
      <xdr:nvSpPr>
        <xdr:cNvPr id="236" name="フローチャート: 判断 235">
          <a:extLst>
            <a:ext uri="{FF2B5EF4-FFF2-40B4-BE49-F238E27FC236}">
              <a16:creationId xmlns:a16="http://schemas.microsoft.com/office/drawing/2014/main" id="{00000000-0008-0000-0E00-0000EC000000}"/>
            </a:ext>
          </a:extLst>
        </xdr:cNvPr>
        <xdr:cNvSpPr/>
      </xdr:nvSpPr>
      <xdr:spPr>
        <a:xfrm>
          <a:off x="10426700" y="10859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60753</xdr:rowOff>
    </xdr:from>
    <xdr:to>
      <xdr:col>50</xdr:col>
      <xdr:colOff>165100</xdr:colOff>
      <xdr:row>63</xdr:row>
      <xdr:rowOff>162353</xdr:rowOff>
    </xdr:to>
    <xdr:sp macro="" textlink="">
      <xdr:nvSpPr>
        <xdr:cNvPr id="237" name="フローチャート: 判断 236">
          <a:extLst>
            <a:ext uri="{FF2B5EF4-FFF2-40B4-BE49-F238E27FC236}">
              <a16:creationId xmlns:a16="http://schemas.microsoft.com/office/drawing/2014/main" id="{00000000-0008-0000-0E00-0000ED000000}"/>
            </a:ext>
          </a:extLst>
        </xdr:cNvPr>
        <xdr:cNvSpPr/>
      </xdr:nvSpPr>
      <xdr:spPr>
        <a:xfrm>
          <a:off x="9588500" y="10862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63409</xdr:rowOff>
    </xdr:from>
    <xdr:to>
      <xdr:col>46</xdr:col>
      <xdr:colOff>38100</xdr:colOff>
      <xdr:row>63</xdr:row>
      <xdr:rowOff>165009</xdr:rowOff>
    </xdr:to>
    <xdr:sp macro="" textlink="">
      <xdr:nvSpPr>
        <xdr:cNvPr id="238" name="フローチャート: 判断 237">
          <a:extLst>
            <a:ext uri="{FF2B5EF4-FFF2-40B4-BE49-F238E27FC236}">
              <a16:creationId xmlns:a16="http://schemas.microsoft.com/office/drawing/2014/main" id="{00000000-0008-0000-0E00-0000EE000000}"/>
            </a:ext>
          </a:extLst>
        </xdr:cNvPr>
        <xdr:cNvSpPr/>
      </xdr:nvSpPr>
      <xdr:spPr>
        <a:xfrm>
          <a:off x="8699500" y="10864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62181</xdr:rowOff>
    </xdr:from>
    <xdr:to>
      <xdr:col>41</xdr:col>
      <xdr:colOff>101600</xdr:colOff>
      <xdr:row>63</xdr:row>
      <xdr:rowOff>163781</xdr:rowOff>
    </xdr:to>
    <xdr:sp macro="" textlink="">
      <xdr:nvSpPr>
        <xdr:cNvPr id="239" name="フローチャート: 判断 238">
          <a:extLst>
            <a:ext uri="{FF2B5EF4-FFF2-40B4-BE49-F238E27FC236}">
              <a16:creationId xmlns:a16="http://schemas.microsoft.com/office/drawing/2014/main" id="{00000000-0008-0000-0E00-0000EF000000}"/>
            </a:ext>
          </a:extLst>
        </xdr:cNvPr>
        <xdr:cNvSpPr/>
      </xdr:nvSpPr>
      <xdr:spPr>
        <a:xfrm>
          <a:off x="7810500" y="108635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58793</xdr:rowOff>
    </xdr:from>
    <xdr:to>
      <xdr:col>36</xdr:col>
      <xdr:colOff>165100</xdr:colOff>
      <xdr:row>63</xdr:row>
      <xdr:rowOff>160393</xdr:rowOff>
    </xdr:to>
    <xdr:sp macro="" textlink="">
      <xdr:nvSpPr>
        <xdr:cNvPr id="240" name="フローチャート: 判断 239">
          <a:extLst>
            <a:ext uri="{FF2B5EF4-FFF2-40B4-BE49-F238E27FC236}">
              <a16:creationId xmlns:a16="http://schemas.microsoft.com/office/drawing/2014/main" id="{00000000-0008-0000-0E00-0000F0000000}"/>
            </a:ext>
          </a:extLst>
        </xdr:cNvPr>
        <xdr:cNvSpPr/>
      </xdr:nvSpPr>
      <xdr:spPr>
        <a:xfrm>
          <a:off x="6921500" y="10860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0000000-0008-0000-0E00-0000F1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0000000-0008-0000-0E00-0000F2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E00-0000F3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0000000-0008-0000-0E00-0000F4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0000000-0008-0000-0E00-0000F5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150401</xdr:rowOff>
    </xdr:from>
    <xdr:to>
      <xdr:col>55</xdr:col>
      <xdr:colOff>50800</xdr:colOff>
      <xdr:row>63</xdr:row>
      <xdr:rowOff>80551</xdr:rowOff>
    </xdr:to>
    <xdr:sp macro="" textlink="">
      <xdr:nvSpPr>
        <xdr:cNvPr id="246" name="楕円 245">
          <a:extLst>
            <a:ext uri="{FF2B5EF4-FFF2-40B4-BE49-F238E27FC236}">
              <a16:creationId xmlns:a16="http://schemas.microsoft.com/office/drawing/2014/main" id="{00000000-0008-0000-0E00-0000F6000000}"/>
            </a:ext>
          </a:extLst>
        </xdr:cNvPr>
        <xdr:cNvSpPr/>
      </xdr:nvSpPr>
      <xdr:spPr>
        <a:xfrm>
          <a:off x="10426700" y="10780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1828</xdr:rowOff>
    </xdr:from>
    <xdr:ext cx="599010" cy="259045"/>
    <xdr:sp macro="" textlink="">
      <xdr:nvSpPr>
        <xdr:cNvPr id="247" name="【橋りょう・トンネル】&#10;一人当たり有形固定資産（償却資産）額該当値テキスト">
          <a:extLst>
            <a:ext uri="{FF2B5EF4-FFF2-40B4-BE49-F238E27FC236}">
              <a16:creationId xmlns:a16="http://schemas.microsoft.com/office/drawing/2014/main" id="{00000000-0008-0000-0E00-0000F7000000}"/>
            </a:ext>
          </a:extLst>
        </xdr:cNvPr>
        <xdr:cNvSpPr txBox="1"/>
      </xdr:nvSpPr>
      <xdr:spPr>
        <a:xfrm>
          <a:off x="10515600" y="106317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171,574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153603</xdr:rowOff>
    </xdr:from>
    <xdr:to>
      <xdr:col>50</xdr:col>
      <xdr:colOff>165100</xdr:colOff>
      <xdr:row>63</xdr:row>
      <xdr:rowOff>83753</xdr:rowOff>
    </xdr:to>
    <xdr:sp macro="" textlink="">
      <xdr:nvSpPr>
        <xdr:cNvPr id="248" name="楕円 247">
          <a:extLst>
            <a:ext uri="{FF2B5EF4-FFF2-40B4-BE49-F238E27FC236}">
              <a16:creationId xmlns:a16="http://schemas.microsoft.com/office/drawing/2014/main" id="{00000000-0008-0000-0E00-0000F8000000}"/>
            </a:ext>
          </a:extLst>
        </xdr:cNvPr>
        <xdr:cNvSpPr/>
      </xdr:nvSpPr>
      <xdr:spPr>
        <a:xfrm>
          <a:off x="9588500" y="10783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29751</xdr:rowOff>
    </xdr:from>
    <xdr:to>
      <xdr:col>55</xdr:col>
      <xdr:colOff>0</xdr:colOff>
      <xdr:row>63</xdr:row>
      <xdr:rowOff>32953</xdr:rowOff>
    </xdr:to>
    <xdr:cxnSp macro="">
      <xdr:nvCxnSpPr>
        <xdr:cNvPr id="249" name="直線コネクタ 248">
          <a:extLst>
            <a:ext uri="{FF2B5EF4-FFF2-40B4-BE49-F238E27FC236}">
              <a16:creationId xmlns:a16="http://schemas.microsoft.com/office/drawing/2014/main" id="{00000000-0008-0000-0E00-0000F9000000}"/>
            </a:ext>
          </a:extLst>
        </xdr:cNvPr>
        <xdr:cNvCxnSpPr/>
      </xdr:nvCxnSpPr>
      <xdr:spPr>
        <a:xfrm flipV="1">
          <a:off x="9639300" y="10831101"/>
          <a:ext cx="838200" cy="3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156508</xdr:rowOff>
    </xdr:from>
    <xdr:to>
      <xdr:col>46</xdr:col>
      <xdr:colOff>38100</xdr:colOff>
      <xdr:row>63</xdr:row>
      <xdr:rowOff>86658</xdr:rowOff>
    </xdr:to>
    <xdr:sp macro="" textlink="">
      <xdr:nvSpPr>
        <xdr:cNvPr id="250" name="楕円 249">
          <a:extLst>
            <a:ext uri="{FF2B5EF4-FFF2-40B4-BE49-F238E27FC236}">
              <a16:creationId xmlns:a16="http://schemas.microsoft.com/office/drawing/2014/main" id="{00000000-0008-0000-0E00-0000FA000000}"/>
            </a:ext>
          </a:extLst>
        </xdr:cNvPr>
        <xdr:cNvSpPr/>
      </xdr:nvSpPr>
      <xdr:spPr>
        <a:xfrm>
          <a:off x="8699500" y="10786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32953</xdr:rowOff>
    </xdr:from>
    <xdr:to>
      <xdr:col>50</xdr:col>
      <xdr:colOff>114300</xdr:colOff>
      <xdr:row>63</xdr:row>
      <xdr:rowOff>35858</xdr:rowOff>
    </xdr:to>
    <xdr:cxnSp macro="">
      <xdr:nvCxnSpPr>
        <xdr:cNvPr id="251" name="直線コネクタ 250">
          <a:extLst>
            <a:ext uri="{FF2B5EF4-FFF2-40B4-BE49-F238E27FC236}">
              <a16:creationId xmlns:a16="http://schemas.microsoft.com/office/drawing/2014/main" id="{00000000-0008-0000-0E00-0000FB000000}"/>
            </a:ext>
          </a:extLst>
        </xdr:cNvPr>
        <xdr:cNvCxnSpPr/>
      </xdr:nvCxnSpPr>
      <xdr:spPr>
        <a:xfrm flipV="1">
          <a:off x="8750300" y="10834303"/>
          <a:ext cx="889000" cy="2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157489</xdr:rowOff>
    </xdr:from>
    <xdr:to>
      <xdr:col>41</xdr:col>
      <xdr:colOff>101600</xdr:colOff>
      <xdr:row>63</xdr:row>
      <xdr:rowOff>87639</xdr:rowOff>
    </xdr:to>
    <xdr:sp macro="" textlink="">
      <xdr:nvSpPr>
        <xdr:cNvPr id="252" name="楕円 251">
          <a:extLst>
            <a:ext uri="{FF2B5EF4-FFF2-40B4-BE49-F238E27FC236}">
              <a16:creationId xmlns:a16="http://schemas.microsoft.com/office/drawing/2014/main" id="{00000000-0008-0000-0E00-0000FC000000}"/>
            </a:ext>
          </a:extLst>
        </xdr:cNvPr>
        <xdr:cNvSpPr/>
      </xdr:nvSpPr>
      <xdr:spPr>
        <a:xfrm>
          <a:off x="7810500" y="10787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35858</xdr:rowOff>
    </xdr:from>
    <xdr:to>
      <xdr:col>45</xdr:col>
      <xdr:colOff>177800</xdr:colOff>
      <xdr:row>63</xdr:row>
      <xdr:rowOff>36839</xdr:rowOff>
    </xdr:to>
    <xdr:cxnSp macro="">
      <xdr:nvCxnSpPr>
        <xdr:cNvPr id="253" name="直線コネクタ 252">
          <a:extLst>
            <a:ext uri="{FF2B5EF4-FFF2-40B4-BE49-F238E27FC236}">
              <a16:creationId xmlns:a16="http://schemas.microsoft.com/office/drawing/2014/main" id="{00000000-0008-0000-0E00-0000FD000000}"/>
            </a:ext>
          </a:extLst>
        </xdr:cNvPr>
        <xdr:cNvCxnSpPr/>
      </xdr:nvCxnSpPr>
      <xdr:spPr>
        <a:xfrm flipV="1">
          <a:off x="7861300" y="10837208"/>
          <a:ext cx="889000" cy="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157945</xdr:rowOff>
    </xdr:from>
    <xdr:to>
      <xdr:col>36</xdr:col>
      <xdr:colOff>165100</xdr:colOff>
      <xdr:row>63</xdr:row>
      <xdr:rowOff>88095</xdr:rowOff>
    </xdr:to>
    <xdr:sp macro="" textlink="">
      <xdr:nvSpPr>
        <xdr:cNvPr id="254" name="楕円 253">
          <a:extLst>
            <a:ext uri="{FF2B5EF4-FFF2-40B4-BE49-F238E27FC236}">
              <a16:creationId xmlns:a16="http://schemas.microsoft.com/office/drawing/2014/main" id="{00000000-0008-0000-0E00-0000FE000000}"/>
            </a:ext>
          </a:extLst>
        </xdr:cNvPr>
        <xdr:cNvSpPr/>
      </xdr:nvSpPr>
      <xdr:spPr>
        <a:xfrm>
          <a:off x="6921500" y="10787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36839</xdr:rowOff>
    </xdr:from>
    <xdr:to>
      <xdr:col>41</xdr:col>
      <xdr:colOff>50800</xdr:colOff>
      <xdr:row>63</xdr:row>
      <xdr:rowOff>37295</xdr:rowOff>
    </xdr:to>
    <xdr:cxnSp macro="">
      <xdr:nvCxnSpPr>
        <xdr:cNvPr id="255" name="直線コネクタ 254">
          <a:extLst>
            <a:ext uri="{FF2B5EF4-FFF2-40B4-BE49-F238E27FC236}">
              <a16:creationId xmlns:a16="http://schemas.microsoft.com/office/drawing/2014/main" id="{00000000-0008-0000-0E00-0000FF000000}"/>
            </a:ext>
          </a:extLst>
        </xdr:cNvPr>
        <xdr:cNvCxnSpPr/>
      </xdr:nvCxnSpPr>
      <xdr:spPr>
        <a:xfrm flipV="1">
          <a:off x="6972300" y="10838189"/>
          <a:ext cx="889000" cy="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63</xdr:row>
      <xdr:rowOff>153480</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00000000-0008-0000-0E00-000000010000}"/>
            </a:ext>
          </a:extLst>
        </xdr:cNvPr>
        <xdr:cNvSpPr txBox="1"/>
      </xdr:nvSpPr>
      <xdr:spPr>
        <a:xfrm>
          <a:off x="9327095" y="109548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156136</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00000000-0008-0000-0E00-000001010000}"/>
            </a:ext>
          </a:extLst>
        </xdr:cNvPr>
        <xdr:cNvSpPr txBox="1"/>
      </xdr:nvSpPr>
      <xdr:spPr>
        <a:xfrm>
          <a:off x="8450795" y="109574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154908</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00000000-0008-0000-0E00-000002010000}"/>
            </a:ext>
          </a:extLst>
        </xdr:cNvPr>
        <xdr:cNvSpPr txBox="1"/>
      </xdr:nvSpPr>
      <xdr:spPr>
        <a:xfrm>
          <a:off x="7561795" y="109562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151520</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00000000-0008-0000-0E00-000003010000}"/>
            </a:ext>
          </a:extLst>
        </xdr:cNvPr>
        <xdr:cNvSpPr txBox="1"/>
      </xdr:nvSpPr>
      <xdr:spPr>
        <a:xfrm>
          <a:off x="6672795" y="109528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61</xdr:row>
      <xdr:rowOff>100280</xdr:rowOff>
    </xdr:from>
    <xdr:ext cx="599010" cy="259045"/>
    <xdr:sp macro="" textlink="">
      <xdr:nvSpPr>
        <xdr:cNvPr id="260" name="n_1mainValue【橋りょう・トンネル】&#10;一人当たり有形固定資産（償却資産）額">
          <a:extLst>
            <a:ext uri="{FF2B5EF4-FFF2-40B4-BE49-F238E27FC236}">
              <a16:creationId xmlns:a16="http://schemas.microsoft.com/office/drawing/2014/main" id="{00000000-0008-0000-0E00-000004010000}"/>
            </a:ext>
          </a:extLst>
        </xdr:cNvPr>
        <xdr:cNvSpPr txBox="1"/>
      </xdr:nvSpPr>
      <xdr:spPr>
        <a:xfrm>
          <a:off x="9327095" y="105587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103185</xdr:rowOff>
    </xdr:from>
    <xdr:ext cx="599010" cy="259045"/>
    <xdr:sp macro="" textlink="">
      <xdr:nvSpPr>
        <xdr:cNvPr id="261" name="n_2mainValue【橋りょう・トンネル】&#10;一人当たり有形固定資産（償却資産）額">
          <a:extLst>
            <a:ext uri="{FF2B5EF4-FFF2-40B4-BE49-F238E27FC236}">
              <a16:creationId xmlns:a16="http://schemas.microsoft.com/office/drawing/2014/main" id="{00000000-0008-0000-0E00-000005010000}"/>
            </a:ext>
          </a:extLst>
        </xdr:cNvPr>
        <xdr:cNvSpPr txBox="1"/>
      </xdr:nvSpPr>
      <xdr:spPr>
        <a:xfrm>
          <a:off x="8450795" y="105616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104166</xdr:rowOff>
    </xdr:from>
    <xdr:ext cx="599010" cy="259045"/>
    <xdr:sp macro="" textlink="">
      <xdr:nvSpPr>
        <xdr:cNvPr id="262" name="n_3mainValue【橋りょう・トンネル】&#10;一人当たり有形固定資産（償却資産）額">
          <a:extLst>
            <a:ext uri="{FF2B5EF4-FFF2-40B4-BE49-F238E27FC236}">
              <a16:creationId xmlns:a16="http://schemas.microsoft.com/office/drawing/2014/main" id="{00000000-0008-0000-0E00-000006010000}"/>
            </a:ext>
          </a:extLst>
        </xdr:cNvPr>
        <xdr:cNvSpPr txBox="1"/>
      </xdr:nvSpPr>
      <xdr:spPr>
        <a:xfrm>
          <a:off x="7561795" y="105626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104622</xdr:rowOff>
    </xdr:from>
    <xdr:ext cx="599010" cy="259045"/>
    <xdr:sp macro="" textlink="">
      <xdr:nvSpPr>
        <xdr:cNvPr id="263" name="n_4mainValue【橋りょう・トンネル】&#10;一人当たり有形固定資産（償却資産）額">
          <a:extLst>
            <a:ext uri="{FF2B5EF4-FFF2-40B4-BE49-F238E27FC236}">
              <a16:creationId xmlns:a16="http://schemas.microsoft.com/office/drawing/2014/main" id="{00000000-0008-0000-0E00-000007010000}"/>
            </a:ext>
          </a:extLst>
        </xdr:cNvPr>
        <xdr:cNvSpPr txBox="1"/>
      </xdr:nvSpPr>
      <xdr:spPr>
        <a:xfrm>
          <a:off x="6672795" y="105630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00000000-0008-0000-0E00-000008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00000000-0008-0000-0E00-000009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00000000-0008-0000-0E00-00000A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00000000-0008-0000-0E00-00000B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00000000-0008-0000-0E00-00000C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00000000-0008-0000-0E00-00000D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00000000-0008-0000-0E00-00000E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00000000-0008-0000-0E00-00000F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00000000-0008-0000-0E00-000010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00000000-0008-0000-0E00-000011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00000000-0008-0000-0E00-000012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00000000-0008-0000-0E00-000013010000}"/>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00000000-0008-0000-0E00-000014010000}"/>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00000000-0008-0000-0E00-000015010000}"/>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00000000-0008-0000-0E00-000016010000}"/>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00000000-0008-0000-0E00-000017010000}"/>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00000000-0008-0000-0E00-000018010000}"/>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00000000-0008-0000-0E00-000019010000}"/>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00000000-0008-0000-0E00-00001A010000}"/>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00000000-0008-0000-0E00-00001B010000}"/>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00000000-0008-0000-0E00-00001C010000}"/>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00000000-0008-0000-0E00-00001D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00000000-0008-0000-0E00-00001E010000}"/>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00000000-0008-0000-0E00-00001F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137161</xdr:rowOff>
    </xdr:from>
    <xdr:to>
      <xdr:col>24</xdr:col>
      <xdr:colOff>62865</xdr:colOff>
      <xdr:row>86</xdr:row>
      <xdr:rowOff>114300</xdr:rowOff>
    </xdr:to>
    <xdr:cxnSp macro="">
      <xdr:nvCxnSpPr>
        <xdr:cNvPr id="288" name="直線コネクタ 287">
          <a:extLst>
            <a:ext uri="{FF2B5EF4-FFF2-40B4-BE49-F238E27FC236}">
              <a16:creationId xmlns:a16="http://schemas.microsoft.com/office/drawing/2014/main" id="{00000000-0008-0000-0E00-000020010000}"/>
            </a:ext>
          </a:extLst>
        </xdr:cNvPr>
        <xdr:cNvCxnSpPr/>
      </xdr:nvCxnSpPr>
      <xdr:spPr>
        <a:xfrm flipV="1">
          <a:off x="4634865" y="13338811"/>
          <a:ext cx="0" cy="15201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9" name="【公営住宅】&#10;有形固定資産減価償却率最小値テキスト">
          <a:extLst>
            <a:ext uri="{FF2B5EF4-FFF2-40B4-BE49-F238E27FC236}">
              <a16:creationId xmlns:a16="http://schemas.microsoft.com/office/drawing/2014/main" id="{00000000-0008-0000-0E00-000021010000}"/>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a:extLst>
            <a:ext uri="{FF2B5EF4-FFF2-40B4-BE49-F238E27FC236}">
              <a16:creationId xmlns:a16="http://schemas.microsoft.com/office/drawing/2014/main" id="{00000000-0008-0000-0E00-000022010000}"/>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83838</xdr:rowOff>
    </xdr:from>
    <xdr:ext cx="405111" cy="259045"/>
    <xdr:sp macro="" textlink="">
      <xdr:nvSpPr>
        <xdr:cNvPr id="291" name="【公営住宅】&#10;有形固定資産減価償却率最大値テキスト">
          <a:extLst>
            <a:ext uri="{FF2B5EF4-FFF2-40B4-BE49-F238E27FC236}">
              <a16:creationId xmlns:a16="http://schemas.microsoft.com/office/drawing/2014/main" id="{00000000-0008-0000-0E00-000023010000}"/>
            </a:ext>
          </a:extLst>
        </xdr:cNvPr>
        <xdr:cNvSpPr txBox="1"/>
      </xdr:nvSpPr>
      <xdr:spPr>
        <a:xfrm>
          <a:off x="4673600" y="13114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137161</xdr:rowOff>
    </xdr:from>
    <xdr:to>
      <xdr:col>24</xdr:col>
      <xdr:colOff>152400</xdr:colOff>
      <xdr:row>77</xdr:row>
      <xdr:rowOff>137161</xdr:rowOff>
    </xdr:to>
    <xdr:cxnSp macro="">
      <xdr:nvCxnSpPr>
        <xdr:cNvPr id="292" name="直線コネクタ 291">
          <a:extLst>
            <a:ext uri="{FF2B5EF4-FFF2-40B4-BE49-F238E27FC236}">
              <a16:creationId xmlns:a16="http://schemas.microsoft.com/office/drawing/2014/main" id="{00000000-0008-0000-0E00-000024010000}"/>
            </a:ext>
          </a:extLst>
        </xdr:cNvPr>
        <xdr:cNvCxnSpPr/>
      </xdr:nvCxnSpPr>
      <xdr:spPr>
        <a:xfrm>
          <a:off x="4546600" y="133388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139716</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00000000-0008-0000-0E00-000025010000}"/>
            </a:ext>
          </a:extLst>
        </xdr:cNvPr>
        <xdr:cNvSpPr txBox="1"/>
      </xdr:nvSpPr>
      <xdr:spPr>
        <a:xfrm>
          <a:off x="4673600" y="140271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116839</xdr:rowOff>
    </xdr:from>
    <xdr:to>
      <xdr:col>24</xdr:col>
      <xdr:colOff>114300</xdr:colOff>
      <xdr:row>83</xdr:row>
      <xdr:rowOff>46989</xdr:rowOff>
    </xdr:to>
    <xdr:sp macro="" textlink="">
      <xdr:nvSpPr>
        <xdr:cNvPr id="294" name="フローチャート: 判断 293">
          <a:extLst>
            <a:ext uri="{FF2B5EF4-FFF2-40B4-BE49-F238E27FC236}">
              <a16:creationId xmlns:a16="http://schemas.microsoft.com/office/drawing/2014/main" id="{00000000-0008-0000-0E00-000026010000}"/>
            </a:ext>
          </a:extLst>
        </xdr:cNvPr>
        <xdr:cNvSpPr/>
      </xdr:nvSpPr>
      <xdr:spPr>
        <a:xfrm>
          <a:off x="4584700" y="14175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101600</xdr:rowOff>
    </xdr:from>
    <xdr:to>
      <xdr:col>20</xdr:col>
      <xdr:colOff>38100</xdr:colOff>
      <xdr:row>83</xdr:row>
      <xdr:rowOff>31750</xdr:rowOff>
    </xdr:to>
    <xdr:sp macro="" textlink="">
      <xdr:nvSpPr>
        <xdr:cNvPr id="295" name="フローチャート: 判断 294">
          <a:extLst>
            <a:ext uri="{FF2B5EF4-FFF2-40B4-BE49-F238E27FC236}">
              <a16:creationId xmlns:a16="http://schemas.microsoft.com/office/drawing/2014/main" id="{00000000-0008-0000-0E00-000027010000}"/>
            </a:ext>
          </a:extLst>
        </xdr:cNvPr>
        <xdr:cNvSpPr/>
      </xdr:nvSpPr>
      <xdr:spPr>
        <a:xfrm>
          <a:off x="3746500" y="1416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82550</xdr:rowOff>
    </xdr:from>
    <xdr:to>
      <xdr:col>15</xdr:col>
      <xdr:colOff>101600</xdr:colOff>
      <xdr:row>83</xdr:row>
      <xdr:rowOff>12700</xdr:rowOff>
    </xdr:to>
    <xdr:sp macro="" textlink="">
      <xdr:nvSpPr>
        <xdr:cNvPr id="296" name="フローチャート: 判断 295">
          <a:extLst>
            <a:ext uri="{FF2B5EF4-FFF2-40B4-BE49-F238E27FC236}">
              <a16:creationId xmlns:a16="http://schemas.microsoft.com/office/drawing/2014/main" id="{00000000-0008-0000-0E00-000028010000}"/>
            </a:ext>
          </a:extLst>
        </xdr:cNvPr>
        <xdr:cNvSpPr/>
      </xdr:nvSpPr>
      <xdr:spPr>
        <a:xfrm>
          <a:off x="2857500" y="1414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86361</xdr:rowOff>
    </xdr:from>
    <xdr:to>
      <xdr:col>10</xdr:col>
      <xdr:colOff>165100</xdr:colOff>
      <xdr:row>83</xdr:row>
      <xdr:rowOff>16511</xdr:rowOff>
    </xdr:to>
    <xdr:sp macro="" textlink="">
      <xdr:nvSpPr>
        <xdr:cNvPr id="297" name="フローチャート: 判断 296">
          <a:extLst>
            <a:ext uri="{FF2B5EF4-FFF2-40B4-BE49-F238E27FC236}">
              <a16:creationId xmlns:a16="http://schemas.microsoft.com/office/drawing/2014/main" id="{00000000-0008-0000-0E00-000029010000}"/>
            </a:ext>
          </a:extLst>
        </xdr:cNvPr>
        <xdr:cNvSpPr/>
      </xdr:nvSpPr>
      <xdr:spPr>
        <a:xfrm>
          <a:off x="1968500" y="14145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46355</xdr:rowOff>
    </xdr:from>
    <xdr:to>
      <xdr:col>6</xdr:col>
      <xdr:colOff>38100</xdr:colOff>
      <xdr:row>82</xdr:row>
      <xdr:rowOff>147955</xdr:rowOff>
    </xdr:to>
    <xdr:sp macro="" textlink="">
      <xdr:nvSpPr>
        <xdr:cNvPr id="298" name="フローチャート: 判断 297">
          <a:extLst>
            <a:ext uri="{FF2B5EF4-FFF2-40B4-BE49-F238E27FC236}">
              <a16:creationId xmlns:a16="http://schemas.microsoft.com/office/drawing/2014/main" id="{00000000-0008-0000-0E00-00002A010000}"/>
            </a:ext>
          </a:extLst>
        </xdr:cNvPr>
        <xdr:cNvSpPr/>
      </xdr:nvSpPr>
      <xdr:spPr>
        <a:xfrm>
          <a:off x="1079500" y="1410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0000000-0008-0000-0E00-00002B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0000000-0008-0000-0E00-00002C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0000000-0008-0000-0E00-00002D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0000000-0008-0000-0E00-00002E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00000000-0008-0000-0E00-00002F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38736</xdr:rowOff>
    </xdr:from>
    <xdr:to>
      <xdr:col>24</xdr:col>
      <xdr:colOff>114300</xdr:colOff>
      <xdr:row>83</xdr:row>
      <xdr:rowOff>140336</xdr:rowOff>
    </xdr:to>
    <xdr:sp macro="" textlink="">
      <xdr:nvSpPr>
        <xdr:cNvPr id="304" name="楕円 303">
          <a:extLst>
            <a:ext uri="{FF2B5EF4-FFF2-40B4-BE49-F238E27FC236}">
              <a16:creationId xmlns:a16="http://schemas.microsoft.com/office/drawing/2014/main" id="{00000000-0008-0000-0E00-000030010000}"/>
            </a:ext>
          </a:extLst>
        </xdr:cNvPr>
        <xdr:cNvSpPr/>
      </xdr:nvSpPr>
      <xdr:spPr>
        <a:xfrm>
          <a:off x="4584700" y="14269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17163</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00000000-0008-0000-0E00-000031010000}"/>
            </a:ext>
          </a:extLst>
        </xdr:cNvPr>
        <xdr:cNvSpPr txBox="1"/>
      </xdr:nvSpPr>
      <xdr:spPr>
        <a:xfrm>
          <a:off x="4673600" y="14247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48261</xdr:rowOff>
    </xdr:from>
    <xdr:to>
      <xdr:col>20</xdr:col>
      <xdr:colOff>38100</xdr:colOff>
      <xdr:row>83</xdr:row>
      <xdr:rowOff>149861</xdr:rowOff>
    </xdr:to>
    <xdr:sp macro="" textlink="">
      <xdr:nvSpPr>
        <xdr:cNvPr id="306" name="楕円 305">
          <a:extLst>
            <a:ext uri="{FF2B5EF4-FFF2-40B4-BE49-F238E27FC236}">
              <a16:creationId xmlns:a16="http://schemas.microsoft.com/office/drawing/2014/main" id="{00000000-0008-0000-0E00-000032010000}"/>
            </a:ext>
          </a:extLst>
        </xdr:cNvPr>
        <xdr:cNvSpPr/>
      </xdr:nvSpPr>
      <xdr:spPr>
        <a:xfrm>
          <a:off x="3746500" y="14278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89536</xdr:rowOff>
    </xdr:from>
    <xdr:to>
      <xdr:col>24</xdr:col>
      <xdr:colOff>63500</xdr:colOff>
      <xdr:row>83</xdr:row>
      <xdr:rowOff>99061</xdr:rowOff>
    </xdr:to>
    <xdr:cxnSp macro="">
      <xdr:nvCxnSpPr>
        <xdr:cNvPr id="307" name="直線コネクタ 306">
          <a:extLst>
            <a:ext uri="{FF2B5EF4-FFF2-40B4-BE49-F238E27FC236}">
              <a16:creationId xmlns:a16="http://schemas.microsoft.com/office/drawing/2014/main" id="{00000000-0008-0000-0E00-000033010000}"/>
            </a:ext>
          </a:extLst>
        </xdr:cNvPr>
        <xdr:cNvCxnSpPr/>
      </xdr:nvCxnSpPr>
      <xdr:spPr>
        <a:xfrm flipV="1">
          <a:off x="3797300" y="14319886"/>
          <a:ext cx="8382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137795</xdr:rowOff>
    </xdr:from>
    <xdr:to>
      <xdr:col>15</xdr:col>
      <xdr:colOff>101600</xdr:colOff>
      <xdr:row>83</xdr:row>
      <xdr:rowOff>67945</xdr:rowOff>
    </xdr:to>
    <xdr:sp macro="" textlink="">
      <xdr:nvSpPr>
        <xdr:cNvPr id="308" name="楕円 307">
          <a:extLst>
            <a:ext uri="{FF2B5EF4-FFF2-40B4-BE49-F238E27FC236}">
              <a16:creationId xmlns:a16="http://schemas.microsoft.com/office/drawing/2014/main" id="{00000000-0008-0000-0E00-000034010000}"/>
            </a:ext>
          </a:extLst>
        </xdr:cNvPr>
        <xdr:cNvSpPr/>
      </xdr:nvSpPr>
      <xdr:spPr>
        <a:xfrm>
          <a:off x="2857500" y="14196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17145</xdr:rowOff>
    </xdr:from>
    <xdr:to>
      <xdr:col>19</xdr:col>
      <xdr:colOff>177800</xdr:colOff>
      <xdr:row>83</xdr:row>
      <xdr:rowOff>99061</xdr:rowOff>
    </xdr:to>
    <xdr:cxnSp macro="">
      <xdr:nvCxnSpPr>
        <xdr:cNvPr id="309" name="直線コネクタ 308">
          <a:extLst>
            <a:ext uri="{FF2B5EF4-FFF2-40B4-BE49-F238E27FC236}">
              <a16:creationId xmlns:a16="http://schemas.microsoft.com/office/drawing/2014/main" id="{00000000-0008-0000-0E00-000035010000}"/>
            </a:ext>
          </a:extLst>
        </xdr:cNvPr>
        <xdr:cNvCxnSpPr/>
      </xdr:nvCxnSpPr>
      <xdr:spPr>
        <a:xfrm>
          <a:off x="2908300" y="14247495"/>
          <a:ext cx="889000" cy="81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97789</xdr:rowOff>
    </xdr:from>
    <xdr:to>
      <xdr:col>10</xdr:col>
      <xdr:colOff>165100</xdr:colOff>
      <xdr:row>83</xdr:row>
      <xdr:rowOff>27939</xdr:rowOff>
    </xdr:to>
    <xdr:sp macro="" textlink="">
      <xdr:nvSpPr>
        <xdr:cNvPr id="310" name="楕円 309">
          <a:extLst>
            <a:ext uri="{FF2B5EF4-FFF2-40B4-BE49-F238E27FC236}">
              <a16:creationId xmlns:a16="http://schemas.microsoft.com/office/drawing/2014/main" id="{00000000-0008-0000-0E00-000036010000}"/>
            </a:ext>
          </a:extLst>
        </xdr:cNvPr>
        <xdr:cNvSpPr/>
      </xdr:nvSpPr>
      <xdr:spPr>
        <a:xfrm>
          <a:off x="1968500" y="14156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148589</xdr:rowOff>
    </xdr:from>
    <xdr:to>
      <xdr:col>15</xdr:col>
      <xdr:colOff>50800</xdr:colOff>
      <xdr:row>83</xdr:row>
      <xdr:rowOff>17145</xdr:rowOff>
    </xdr:to>
    <xdr:cxnSp macro="">
      <xdr:nvCxnSpPr>
        <xdr:cNvPr id="311" name="直線コネクタ 310">
          <a:extLst>
            <a:ext uri="{FF2B5EF4-FFF2-40B4-BE49-F238E27FC236}">
              <a16:creationId xmlns:a16="http://schemas.microsoft.com/office/drawing/2014/main" id="{00000000-0008-0000-0E00-000037010000}"/>
            </a:ext>
          </a:extLst>
        </xdr:cNvPr>
        <xdr:cNvCxnSpPr/>
      </xdr:nvCxnSpPr>
      <xdr:spPr>
        <a:xfrm>
          <a:off x="2019300" y="14207489"/>
          <a:ext cx="889000"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29211</xdr:rowOff>
    </xdr:from>
    <xdr:to>
      <xdr:col>6</xdr:col>
      <xdr:colOff>38100</xdr:colOff>
      <xdr:row>82</xdr:row>
      <xdr:rowOff>130811</xdr:rowOff>
    </xdr:to>
    <xdr:sp macro="" textlink="">
      <xdr:nvSpPr>
        <xdr:cNvPr id="312" name="楕円 311">
          <a:extLst>
            <a:ext uri="{FF2B5EF4-FFF2-40B4-BE49-F238E27FC236}">
              <a16:creationId xmlns:a16="http://schemas.microsoft.com/office/drawing/2014/main" id="{00000000-0008-0000-0E00-000038010000}"/>
            </a:ext>
          </a:extLst>
        </xdr:cNvPr>
        <xdr:cNvSpPr/>
      </xdr:nvSpPr>
      <xdr:spPr>
        <a:xfrm>
          <a:off x="1079500" y="14088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80011</xdr:rowOff>
    </xdr:from>
    <xdr:to>
      <xdr:col>10</xdr:col>
      <xdr:colOff>114300</xdr:colOff>
      <xdr:row>82</xdr:row>
      <xdr:rowOff>148589</xdr:rowOff>
    </xdr:to>
    <xdr:cxnSp macro="">
      <xdr:nvCxnSpPr>
        <xdr:cNvPr id="313" name="直線コネクタ 312">
          <a:extLst>
            <a:ext uri="{FF2B5EF4-FFF2-40B4-BE49-F238E27FC236}">
              <a16:creationId xmlns:a16="http://schemas.microsoft.com/office/drawing/2014/main" id="{00000000-0008-0000-0E00-000039010000}"/>
            </a:ext>
          </a:extLst>
        </xdr:cNvPr>
        <xdr:cNvCxnSpPr/>
      </xdr:nvCxnSpPr>
      <xdr:spPr>
        <a:xfrm>
          <a:off x="1130300" y="14138911"/>
          <a:ext cx="889000" cy="68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48277</xdr:rowOff>
    </xdr:from>
    <xdr:ext cx="405111" cy="259045"/>
    <xdr:sp macro="" textlink="">
      <xdr:nvSpPr>
        <xdr:cNvPr id="314" name="n_1aveValue【公営住宅】&#10;有形固定資産減価償却率">
          <a:extLst>
            <a:ext uri="{FF2B5EF4-FFF2-40B4-BE49-F238E27FC236}">
              <a16:creationId xmlns:a16="http://schemas.microsoft.com/office/drawing/2014/main" id="{00000000-0008-0000-0E00-00003A010000}"/>
            </a:ext>
          </a:extLst>
        </xdr:cNvPr>
        <xdr:cNvSpPr txBox="1"/>
      </xdr:nvSpPr>
      <xdr:spPr>
        <a:xfrm>
          <a:off x="3582044" y="13935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29227</xdr:rowOff>
    </xdr:from>
    <xdr:ext cx="405111" cy="259045"/>
    <xdr:sp macro="" textlink="">
      <xdr:nvSpPr>
        <xdr:cNvPr id="315" name="n_2aveValue【公営住宅】&#10;有形固定資産減価償却率">
          <a:extLst>
            <a:ext uri="{FF2B5EF4-FFF2-40B4-BE49-F238E27FC236}">
              <a16:creationId xmlns:a16="http://schemas.microsoft.com/office/drawing/2014/main" id="{00000000-0008-0000-0E00-00003B010000}"/>
            </a:ext>
          </a:extLst>
        </xdr:cNvPr>
        <xdr:cNvSpPr txBox="1"/>
      </xdr:nvSpPr>
      <xdr:spPr>
        <a:xfrm>
          <a:off x="2705744" y="13916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33038</xdr:rowOff>
    </xdr:from>
    <xdr:ext cx="405111" cy="259045"/>
    <xdr:sp macro="" textlink="">
      <xdr:nvSpPr>
        <xdr:cNvPr id="316" name="n_3aveValue【公営住宅】&#10;有形固定資産減価償却率">
          <a:extLst>
            <a:ext uri="{FF2B5EF4-FFF2-40B4-BE49-F238E27FC236}">
              <a16:creationId xmlns:a16="http://schemas.microsoft.com/office/drawing/2014/main" id="{00000000-0008-0000-0E00-00003C010000}"/>
            </a:ext>
          </a:extLst>
        </xdr:cNvPr>
        <xdr:cNvSpPr txBox="1"/>
      </xdr:nvSpPr>
      <xdr:spPr>
        <a:xfrm>
          <a:off x="1816744" y="13920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139082</xdr:rowOff>
    </xdr:from>
    <xdr:ext cx="405111" cy="259045"/>
    <xdr:sp macro="" textlink="">
      <xdr:nvSpPr>
        <xdr:cNvPr id="317" name="n_4aveValue【公営住宅】&#10;有形固定資産減価償却率">
          <a:extLst>
            <a:ext uri="{FF2B5EF4-FFF2-40B4-BE49-F238E27FC236}">
              <a16:creationId xmlns:a16="http://schemas.microsoft.com/office/drawing/2014/main" id="{00000000-0008-0000-0E00-00003D010000}"/>
            </a:ext>
          </a:extLst>
        </xdr:cNvPr>
        <xdr:cNvSpPr txBox="1"/>
      </xdr:nvSpPr>
      <xdr:spPr>
        <a:xfrm>
          <a:off x="927744" y="14197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140988</xdr:rowOff>
    </xdr:from>
    <xdr:ext cx="405111" cy="259045"/>
    <xdr:sp macro="" textlink="">
      <xdr:nvSpPr>
        <xdr:cNvPr id="318" name="n_1mainValue【公営住宅】&#10;有形固定資産減価償却率">
          <a:extLst>
            <a:ext uri="{FF2B5EF4-FFF2-40B4-BE49-F238E27FC236}">
              <a16:creationId xmlns:a16="http://schemas.microsoft.com/office/drawing/2014/main" id="{00000000-0008-0000-0E00-00003E010000}"/>
            </a:ext>
          </a:extLst>
        </xdr:cNvPr>
        <xdr:cNvSpPr txBox="1"/>
      </xdr:nvSpPr>
      <xdr:spPr>
        <a:xfrm>
          <a:off x="3582044" y="14371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59072</xdr:rowOff>
    </xdr:from>
    <xdr:ext cx="405111" cy="259045"/>
    <xdr:sp macro="" textlink="">
      <xdr:nvSpPr>
        <xdr:cNvPr id="319" name="n_2mainValue【公営住宅】&#10;有形固定資産減価償却率">
          <a:extLst>
            <a:ext uri="{FF2B5EF4-FFF2-40B4-BE49-F238E27FC236}">
              <a16:creationId xmlns:a16="http://schemas.microsoft.com/office/drawing/2014/main" id="{00000000-0008-0000-0E00-00003F010000}"/>
            </a:ext>
          </a:extLst>
        </xdr:cNvPr>
        <xdr:cNvSpPr txBox="1"/>
      </xdr:nvSpPr>
      <xdr:spPr>
        <a:xfrm>
          <a:off x="2705744" y="14289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19066</xdr:rowOff>
    </xdr:from>
    <xdr:ext cx="405111" cy="259045"/>
    <xdr:sp macro="" textlink="">
      <xdr:nvSpPr>
        <xdr:cNvPr id="320" name="n_3mainValue【公営住宅】&#10;有形固定資産減価償却率">
          <a:extLst>
            <a:ext uri="{FF2B5EF4-FFF2-40B4-BE49-F238E27FC236}">
              <a16:creationId xmlns:a16="http://schemas.microsoft.com/office/drawing/2014/main" id="{00000000-0008-0000-0E00-000040010000}"/>
            </a:ext>
          </a:extLst>
        </xdr:cNvPr>
        <xdr:cNvSpPr txBox="1"/>
      </xdr:nvSpPr>
      <xdr:spPr>
        <a:xfrm>
          <a:off x="1816744" y="142494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147338</xdr:rowOff>
    </xdr:from>
    <xdr:ext cx="405111" cy="259045"/>
    <xdr:sp macro="" textlink="">
      <xdr:nvSpPr>
        <xdr:cNvPr id="321" name="n_4mainValue【公営住宅】&#10;有形固定資産減価償却率">
          <a:extLst>
            <a:ext uri="{FF2B5EF4-FFF2-40B4-BE49-F238E27FC236}">
              <a16:creationId xmlns:a16="http://schemas.microsoft.com/office/drawing/2014/main" id="{00000000-0008-0000-0E00-000041010000}"/>
            </a:ext>
          </a:extLst>
        </xdr:cNvPr>
        <xdr:cNvSpPr txBox="1"/>
      </xdr:nvSpPr>
      <xdr:spPr>
        <a:xfrm>
          <a:off x="927744" y="13863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00000000-0008-0000-0E00-000042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00000000-0008-0000-0E00-000043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00000000-0008-0000-0E00-000044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00000000-0008-0000-0E00-000045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00000000-0008-0000-0E00-000046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00000000-0008-0000-0E00-000047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00000000-0008-0000-0E00-000048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00000000-0008-0000-0E00-000049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00000000-0008-0000-0E00-00004A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00000000-0008-0000-0E00-00004B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a:extLst>
            <a:ext uri="{FF2B5EF4-FFF2-40B4-BE49-F238E27FC236}">
              <a16:creationId xmlns:a16="http://schemas.microsoft.com/office/drawing/2014/main" id="{00000000-0008-0000-0E00-00004C010000}"/>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3" name="テキスト ボックス 332">
          <a:extLst>
            <a:ext uri="{FF2B5EF4-FFF2-40B4-BE49-F238E27FC236}">
              <a16:creationId xmlns:a16="http://schemas.microsoft.com/office/drawing/2014/main" id="{00000000-0008-0000-0E00-00004D010000}"/>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a:extLst>
            <a:ext uri="{FF2B5EF4-FFF2-40B4-BE49-F238E27FC236}">
              <a16:creationId xmlns:a16="http://schemas.microsoft.com/office/drawing/2014/main" id="{00000000-0008-0000-0E00-00004E010000}"/>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5" name="テキスト ボックス 334">
          <a:extLst>
            <a:ext uri="{FF2B5EF4-FFF2-40B4-BE49-F238E27FC236}">
              <a16:creationId xmlns:a16="http://schemas.microsoft.com/office/drawing/2014/main" id="{00000000-0008-0000-0E00-00004F010000}"/>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00000000-0008-0000-0E00-000050010000}"/>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7" name="テキスト ボックス 336">
          <a:extLst>
            <a:ext uri="{FF2B5EF4-FFF2-40B4-BE49-F238E27FC236}">
              <a16:creationId xmlns:a16="http://schemas.microsoft.com/office/drawing/2014/main" id="{00000000-0008-0000-0E00-000051010000}"/>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a:extLst>
            <a:ext uri="{FF2B5EF4-FFF2-40B4-BE49-F238E27FC236}">
              <a16:creationId xmlns:a16="http://schemas.microsoft.com/office/drawing/2014/main" id="{00000000-0008-0000-0E00-000052010000}"/>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9" name="テキスト ボックス 338">
          <a:extLst>
            <a:ext uri="{FF2B5EF4-FFF2-40B4-BE49-F238E27FC236}">
              <a16:creationId xmlns:a16="http://schemas.microsoft.com/office/drawing/2014/main" id="{00000000-0008-0000-0E00-000053010000}"/>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a:extLst>
            <a:ext uri="{FF2B5EF4-FFF2-40B4-BE49-F238E27FC236}">
              <a16:creationId xmlns:a16="http://schemas.microsoft.com/office/drawing/2014/main" id="{00000000-0008-0000-0E00-000054010000}"/>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1" name="テキスト ボックス 340">
          <a:extLst>
            <a:ext uri="{FF2B5EF4-FFF2-40B4-BE49-F238E27FC236}">
              <a16:creationId xmlns:a16="http://schemas.microsoft.com/office/drawing/2014/main" id="{00000000-0008-0000-0E00-000055010000}"/>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00000000-0008-0000-0E00-000056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3" name="テキスト ボックス 342">
          <a:extLst>
            <a:ext uri="{FF2B5EF4-FFF2-40B4-BE49-F238E27FC236}">
              <a16:creationId xmlns:a16="http://schemas.microsoft.com/office/drawing/2014/main" id="{00000000-0008-0000-0E00-00005701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公営住宅】&#10;一人当たり面積グラフ枠">
          <a:extLst>
            <a:ext uri="{FF2B5EF4-FFF2-40B4-BE49-F238E27FC236}">
              <a16:creationId xmlns:a16="http://schemas.microsoft.com/office/drawing/2014/main" id="{00000000-0008-0000-0E00-000058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22861</xdr:rowOff>
    </xdr:from>
    <xdr:to>
      <xdr:col>54</xdr:col>
      <xdr:colOff>189865</xdr:colOff>
      <xdr:row>86</xdr:row>
      <xdr:rowOff>113919</xdr:rowOff>
    </xdr:to>
    <xdr:cxnSp macro="">
      <xdr:nvCxnSpPr>
        <xdr:cNvPr id="345" name="直線コネクタ 344">
          <a:extLst>
            <a:ext uri="{FF2B5EF4-FFF2-40B4-BE49-F238E27FC236}">
              <a16:creationId xmlns:a16="http://schemas.microsoft.com/office/drawing/2014/main" id="{00000000-0008-0000-0E00-000059010000}"/>
            </a:ext>
          </a:extLst>
        </xdr:cNvPr>
        <xdr:cNvCxnSpPr/>
      </xdr:nvCxnSpPr>
      <xdr:spPr>
        <a:xfrm flipV="1">
          <a:off x="10476865" y="13567411"/>
          <a:ext cx="0" cy="12912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117746</xdr:rowOff>
    </xdr:from>
    <xdr:ext cx="469744" cy="259045"/>
    <xdr:sp macro="" textlink="">
      <xdr:nvSpPr>
        <xdr:cNvPr id="346" name="【公営住宅】&#10;一人当たり面積最小値テキスト">
          <a:extLst>
            <a:ext uri="{FF2B5EF4-FFF2-40B4-BE49-F238E27FC236}">
              <a16:creationId xmlns:a16="http://schemas.microsoft.com/office/drawing/2014/main" id="{00000000-0008-0000-0E00-00005A010000}"/>
            </a:ext>
          </a:extLst>
        </xdr:cNvPr>
        <xdr:cNvSpPr txBox="1"/>
      </xdr:nvSpPr>
      <xdr:spPr>
        <a:xfrm>
          <a:off x="10515600" y="14862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113919</xdr:rowOff>
    </xdr:from>
    <xdr:to>
      <xdr:col>55</xdr:col>
      <xdr:colOff>88900</xdr:colOff>
      <xdr:row>86</xdr:row>
      <xdr:rowOff>113919</xdr:rowOff>
    </xdr:to>
    <xdr:cxnSp macro="">
      <xdr:nvCxnSpPr>
        <xdr:cNvPr id="347" name="直線コネクタ 346">
          <a:extLst>
            <a:ext uri="{FF2B5EF4-FFF2-40B4-BE49-F238E27FC236}">
              <a16:creationId xmlns:a16="http://schemas.microsoft.com/office/drawing/2014/main" id="{00000000-0008-0000-0E00-00005B010000}"/>
            </a:ext>
          </a:extLst>
        </xdr:cNvPr>
        <xdr:cNvCxnSpPr/>
      </xdr:nvCxnSpPr>
      <xdr:spPr>
        <a:xfrm>
          <a:off x="10388600" y="14858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140988</xdr:rowOff>
    </xdr:from>
    <xdr:ext cx="469744" cy="259045"/>
    <xdr:sp macro="" textlink="">
      <xdr:nvSpPr>
        <xdr:cNvPr id="348" name="【公営住宅】&#10;一人当たり面積最大値テキスト">
          <a:extLst>
            <a:ext uri="{FF2B5EF4-FFF2-40B4-BE49-F238E27FC236}">
              <a16:creationId xmlns:a16="http://schemas.microsoft.com/office/drawing/2014/main" id="{00000000-0008-0000-0E00-00005C010000}"/>
            </a:ext>
          </a:extLst>
        </xdr:cNvPr>
        <xdr:cNvSpPr txBox="1"/>
      </xdr:nvSpPr>
      <xdr:spPr>
        <a:xfrm>
          <a:off x="10515600" y="13342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22861</xdr:rowOff>
    </xdr:from>
    <xdr:to>
      <xdr:col>55</xdr:col>
      <xdr:colOff>88900</xdr:colOff>
      <xdr:row>79</xdr:row>
      <xdr:rowOff>22861</xdr:rowOff>
    </xdr:to>
    <xdr:cxnSp macro="">
      <xdr:nvCxnSpPr>
        <xdr:cNvPr id="349" name="直線コネクタ 348">
          <a:extLst>
            <a:ext uri="{FF2B5EF4-FFF2-40B4-BE49-F238E27FC236}">
              <a16:creationId xmlns:a16="http://schemas.microsoft.com/office/drawing/2014/main" id="{00000000-0008-0000-0E00-00005D010000}"/>
            </a:ext>
          </a:extLst>
        </xdr:cNvPr>
        <xdr:cNvCxnSpPr/>
      </xdr:nvCxnSpPr>
      <xdr:spPr>
        <a:xfrm>
          <a:off x="10388600" y="135674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21353</xdr:rowOff>
    </xdr:from>
    <xdr:ext cx="469744" cy="259045"/>
    <xdr:sp macro="" textlink="">
      <xdr:nvSpPr>
        <xdr:cNvPr id="350" name="【公営住宅】&#10;一人当たり面積平均値テキスト">
          <a:extLst>
            <a:ext uri="{FF2B5EF4-FFF2-40B4-BE49-F238E27FC236}">
              <a16:creationId xmlns:a16="http://schemas.microsoft.com/office/drawing/2014/main" id="{00000000-0008-0000-0E00-00005E010000}"/>
            </a:ext>
          </a:extLst>
        </xdr:cNvPr>
        <xdr:cNvSpPr txBox="1"/>
      </xdr:nvSpPr>
      <xdr:spPr>
        <a:xfrm>
          <a:off x="10515600" y="1459460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42926</xdr:rowOff>
    </xdr:from>
    <xdr:to>
      <xdr:col>55</xdr:col>
      <xdr:colOff>50800</xdr:colOff>
      <xdr:row>85</xdr:row>
      <xdr:rowOff>144526</xdr:rowOff>
    </xdr:to>
    <xdr:sp macro="" textlink="">
      <xdr:nvSpPr>
        <xdr:cNvPr id="351" name="フローチャート: 判断 350">
          <a:extLst>
            <a:ext uri="{FF2B5EF4-FFF2-40B4-BE49-F238E27FC236}">
              <a16:creationId xmlns:a16="http://schemas.microsoft.com/office/drawing/2014/main" id="{00000000-0008-0000-0E00-00005F010000}"/>
            </a:ext>
          </a:extLst>
        </xdr:cNvPr>
        <xdr:cNvSpPr/>
      </xdr:nvSpPr>
      <xdr:spPr>
        <a:xfrm>
          <a:off x="10426700" y="14616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42163</xdr:rowOff>
    </xdr:from>
    <xdr:to>
      <xdr:col>50</xdr:col>
      <xdr:colOff>165100</xdr:colOff>
      <xdr:row>85</xdr:row>
      <xdr:rowOff>143763</xdr:rowOff>
    </xdr:to>
    <xdr:sp macro="" textlink="">
      <xdr:nvSpPr>
        <xdr:cNvPr id="352" name="フローチャート: 判断 351">
          <a:extLst>
            <a:ext uri="{FF2B5EF4-FFF2-40B4-BE49-F238E27FC236}">
              <a16:creationId xmlns:a16="http://schemas.microsoft.com/office/drawing/2014/main" id="{00000000-0008-0000-0E00-000060010000}"/>
            </a:ext>
          </a:extLst>
        </xdr:cNvPr>
        <xdr:cNvSpPr/>
      </xdr:nvSpPr>
      <xdr:spPr>
        <a:xfrm>
          <a:off x="9588500" y="14615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40260</xdr:rowOff>
    </xdr:from>
    <xdr:to>
      <xdr:col>46</xdr:col>
      <xdr:colOff>38100</xdr:colOff>
      <xdr:row>85</xdr:row>
      <xdr:rowOff>141860</xdr:rowOff>
    </xdr:to>
    <xdr:sp macro="" textlink="">
      <xdr:nvSpPr>
        <xdr:cNvPr id="353" name="フローチャート: 判断 352">
          <a:extLst>
            <a:ext uri="{FF2B5EF4-FFF2-40B4-BE49-F238E27FC236}">
              <a16:creationId xmlns:a16="http://schemas.microsoft.com/office/drawing/2014/main" id="{00000000-0008-0000-0E00-000061010000}"/>
            </a:ext>
          </a:extLst>
        </xdr:cNvPr>
        <xdr:cNvSpPr/>
      </xdr:nvSpPr>
      <xdr:spPr>
        <a:xfrm>
          <a:off x="8699500" y="14613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40639</xdr:rowOff>
    </xdr:from>
    <xdr:to>
      <xdr:col>41</xdr:col>
      <xdr:colOff>101600</xdr:colOff>
      <xdr:row>85</xdr:row>
      <xdr:rowOff>142239</xdr:rowOff>
    </xdr:to>
    <xdr:sp macro="" textlink="">
      <xdr:nvSpPr>
        <xdr:cNvPr id="354" name="フローチャート: 判断 353">
          <a:extLst>
            <a:ext uri="{FF2B5EF4-FFF2-40B4-BE49-F238E27FC236}">
              <a16:creationId xmlns:a16="http://schemas.microsoft.com/office/drawing/2014/main" id="{00000000-0008-0000-0E00-000062010000}"/>
            </a:ext>
          </a:extLst>
        </xdr:cNvPr>
        <xdr:cNvSpPr/>
      </xdr:nvSpPr>
      <xdr:spPr>
        <a:xfrm>
          <a:off x="7810500" y="14613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43307</xdr:rowOff>
    </xdr:from>
    <xdr:to>
      <xdr:col>36</xdr:col>
      <xdr:colOff>165100</xdr:colOff>
      <xdr:row>85</xdr:row>
      <xdr:rowOff>144907</xdr:rowOff>
    </xdr:to>
    <xdr:sp macro="" textlink="">
      <xdr:nvSpPr>
        <xdr:cNvPr id="355" name="フローチャート: 判断 354">
          <a:extLst>
            <a:ext uri="{FF2B5EF4-FFF2-40B4-BE49-F238E27FC236}">
              <a16:creationId xmlns:a16="http://schemas.microsoft.com/office/drawing/2014/main" id="{00000000-0008-0000-0E00-000063010000}"/>
            </a:ext>
          </a:extLst>
        </xdr:cNvPr>
        <xdr:cNvSpPr/>
      </xdr:nvSpPr>
      <xdr:spPr>
        <a:xfrm>
          <a:off x="6921500" y="14616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00000000-0008-0000-0E00-000064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00000000-0008-0000-0E00-000065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00000000-0008-0000-0E00-000066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00000000-0008-0000-0E00-000067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00000000-0008-0000-0E00-000068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170942</xdr:rowOff>
    </xdr:from>
    <xdr:to>
      <xdr:col>55</xdr:col>
      <xdr:colOff>50800</xdr:colOff>
      <xdr:row>84</xdr:row>
      <xdr:rowOff>101092</xdr:rowOff>
    </xdr:to>
    <xdr:sp macro="" textlink="">
      <xdr:nvSpPr>
        <xdr:cNvPr id="361" name="楕円 360">
          <a:extLst>
            <a:ext uri="{FF2B5EF4-FFF2-40B4-BE49-F238E27FC236}">
              <a16:creationId xmlns:a16="http://schemas.microsoft.com/office/drawing/2014/main" id="{00000000-0008-0000-0E00-000069010000}"/>
            </a:ext>
          </a:extLst>
        </xdr:cNvPr>
        <xdr:cNvSpPr/>
      </xdr:nvSpPr>
      <xdr:spPr>
        <a:xfrm>
          <a:off x="10426700" y="14401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22369</xdr:rowOff>
    </xdr:from>
    <xdr:ext cx="469744" cy="259045"/>
    <xdr:sp macro="" textlink="">
      <xdr:nvSpPr>
        <xdr:cNvPr id="362" name="【公営住宅】&#10;一人当たり面積該当値テキスト">
          <a:extLst>
            <a:ext uri="{FF2B5EF4-FFF2-40B4-BE49-F238E27FC236}">
              <a16:creationId xmlns:a16="http://schemas.microsoft.com/office/drawing/2014/main" id="{00000000-0008-0000-0E00-00006A010000}"/>
            </a:ext>
          </a:extLst>
        </xdr:cNvPr>
        <xdr:cNvSpPr txBox="1"/>
      </xdr:nvSpPr>
      <xdr:spPr>
        <a:xfrm>
          <a:off x="10515600" y="14252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3302</xdr:rowOff>
    </xdr:from>
    <xdr:to>
      <xdr:col>50</xdr:col>
      <xdr:colOff>165100</xdr:colOff>
      <xdr:row>84</xdr:row>
      <xdr:rowOff>104902</xdr:rowOff>
    </xdr:to>
    <xdr:sp macro="" textlink="">
      <xdr:nvSpPr>
        <xdr:cNvPr id="363" name="楕円 362">
          <a:extLst>
            <a:ext uri="{FF2B5EF4-FFF2-40B4-BE49-F238E27FC236}">
              <a16:creationId xmlns:a16="http://schemas.microsoft.com/office/drawing/2014/main" id="{00000000-0008-0000-0E00-00006B010000}"/>
            </a:ext>
          </a:extLst>
        </xdr:cNvPr>
        <xdr:cNvSpPr/>
      </xdr:nvSpPr>
      <xdr:spPr>
        <a:xfrm>
          <a:off x="9588500" y="14405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50292</xdr:rowOff>
    </xdr:from>
    <xdr:to>
      <xdr:col>55</xdr:col>
      <xdr:colOff>0</xdr:colOff>
      <xdr:row>84</xdr:row>
      <xdr:rowOff>54102</xdr:rowOff>
    </xdr:to>
    <xdr:cxnSp macro="">
      <xdr:nvCxnSpPr>
        <xdr:cNvPr id="364" name="直線コネクタ 363">
          <a:extLst>
            <a:ext uri="{FF2B5EF4-FFF2-40B4-BE49-F238E27FC236}">
              <a16:creationId xmlns:a16="http://schemas.microsoft.com/office/drawing/2014/main" id="{00000000-0008-0000-0E00-00006C010000}"/>
            </a:ext>
          </a:extLst>
        </xdr:cNvPr>
        <xdr:cNvCxnSpPr/>
      </xdr:nvCxnSpPr>
      <xdr:spPr>
        <a:xfrm flipV="1">
          <a:off x="9639300" y="14452092"/>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2539</xdr:rowOff>
    </xdr:from>
    <xdr:to>
      <xdr:col>46</xdr:col>
      <xdr:colOff>38100</xdr:colOff>
      <xdr:row>84</xdr:row>
      <xdr:rowOff>104139</xdr:rowOff>
    </xdr:to>
    <xdr:sp macro="" textlink="">
      <xdr:nvSpPr>
        <xdr:cNvPr id="365" name="楕円 364">
          <a:extLst>
            <a:ext uri="{FF2B5EF4-FFF2-40B4-BE49-F238E27FC236}">
              <a16:creationId xmlns:a16="http://schemas.microsoft.com/office/drawing/2014/main" id="{00000000-0008-0000-0E00-00006D010000}"/>
            </a:ext>
          </a:extLst>
        </xdr:cNvPr>
        <xdr:cNvSpPr/>
      </xdr:nvSpPr>
      <xdr:spPr>
        <a:xfrm>
          <a:off x="8699500" y="14404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53339</xdr:rowOff>
    </xdr:from>
    <xdr:to>
      <xdr:col>50</xdr:col>
      <xdr:colOff>114300</xdr:colOff>
      <xdr:row>84</xdr:row>
      <xdr:rowOff>54102</xdr:rowOff>
    </xdr:to>
    <xdr:cxnSp macro="">
      <xdr:nvCxnSpPr>
        <xdr:cNvPr id="366" name="直線コネクタ 365">
          <a:extLst>
            <a:ext uri="{FF2B5EF4-FFF2-40B4-BE49-F238E27FC236}">
              <a16:creationId xmlns:a16="http://schemas.microsoft.com/office/drawing/2014/main" id="{00000000-0008-0000-0E00-00006E010000}"/>
            </a:ext>
          </a:extLst>
        </xdr:cNvPr>
        <xdr:cNvCxnSpPr/>
      </xdr:nvCxnSpPr>
      <xdr:spPr>
        <a:xfrm>
          <a:off x="8750300" y="14455139"/>
          <a:ext cx="889000" cy="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169418</xdr:rowOff>
    </xdr:from>
    <xdr:to>
      <xdr:col>41</xdr:col>
      <xdr:colOff>101600</xdr:colOff>
      <xdr:row>84</xdr:row>
      <xdr:rowOff>99568</xdr:rowOff>
    </xdr:to>
    <xdr:sp macro="" textlink="">
      <xdr:nvSpPr>
        <xdr:cNvPr id="367" name="楕円 366">
          <a:extLst>
            <a:ext uri="{FF2B5EF4-FFF2-40B4-BE49-F238E27FC236}">
              <a16:creationId xmlns:a16="http://schemas.microsoft.com/office/drawing/2014/main" id="{00000000-0008-0000-0E00-00006F010000}"/>
            </a:ext>
          </a:extLst>
        </xdr:cNvPr>
        <xdr:cNvSpPr/>
      </xdr:nvSpPr>
      <xdr:spPr>
        <a:xfrm>
          <a:off x="7810500" y="14399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48768</xdr:rowOff>
    </xdr:from>
    <xdr:to>
      <xdr:col>45</xdr:col>
      <xdr:colOff>177800</xdr:colOff>
      <xdr:row>84</xdr:row>
      <xdr:rowOff>53339</xdr:rowOff>
    </xdr:to>
    <xdr:cxnSp macro="">
      <xdr:nvCxnSpPr>
        <xdr:cNvPr id="368" name="直線コネクタ 367">
          <a:extLst>
            <a:ext uri="{FF2B5EF4-FFF2-40B4-BE49-F238E27FC236}">
              <a16:creationId xmlns:a16="http://schemas.microsoft.com/office/drawing/2014/main" id="{00000000-0008-0000-0E00-000070010000}"/>
            </a:ext>
          </a:extLst>
        </xdr:cNvPr>
        <xdr:cNvCxnSpPr/>
      </xdr:nvCxnSpPr>
      <xdr:spPr>
        <a:xfrm>
          <a:off x="7861300" y="14450568"/>
          <a:ext cx="8890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153797</xdr:rowOff>
    </xdr:from>
    <xdr:to>
      <xdr:col>36</xdr:col>
      <xdr:colOff>165100</xdr:colOff>
      <xdr:row>84</xdr:row>
      <xdr:rowOff>83947</xdr:rowOff>
    </xdr:to>
    <xdr:sp macro="" textlink="">
      <xdr:nvSpPr>
        <xdr:cNvPr id="369" name="楕円 368">
          <a:extLst>
            <a:ext uri="{FF2B5EF4-FFF2-40B4-BE49-F238E27FC236}">
              <a16:creationId xmlns:a16="http://schemas.microsoft.com/office/drawing/2014/main" id="{00000000-0008-0000-0E00-000071010000}"/>
            </a:ext>
          </a:extLst>
        </xdr:cNvPr>
        <xdr:cNvSpPr/>
      </xdr:nvSpPr>
      <xdr:spPr>
        <a:xfrm>
          <a:off x="6921500" y="14384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33147</xdr:rowOff>
    </xdr:from>
    <xdr:to>
      <xdr:col>41</xdr:col>
      <xdr:colOff>50800</xdr:colOff>
      <xdr:row>84</xdr:row>
      <xdr:rowOff>48768</xdr:rowOff>
    </xdr:to>
    <xdr:cxnSp macro="">
      <xdr:nvCxnSpPr>
        <xdr:cNvPr id="370" name="直線コネクタ 369">
          <a:extLst>
            <a:ext uri="{FF2B5EF4-FFF2-40B4-BE49-F238E27FC236}">
              <a16:creationId xmlns:a16="http://schemas.microsoft.com/office/drawing/2014/main" id="{00000000-0008-0000-0E00-000072010000}"/>
            </a:ext>
          </a:extLst>
        </xdr:cNvPr>
        <xdr:cNvCxnSpPr/>
      </xdr:nvCxnSpPr>
      <xdr:spPr>
        <a:xfrm>
          <a:off x="6972300" y="14434947"/>
          <a:ext cx="889000" cy="15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134890</xdr:rowOff>
    </xdr:from>
    <xdr:ext cx="469744" cy="259045"/>
    <xdr:sp macro="" textlink="">
      <xdr:nvSpPr>
        <xdr:cNvPr id="371" name="n_1aveValue【公営住宅】&#10;一人当たり面積">
          <a:extLst>
            <a:ext uri="{FF2B5EF4-FFF2-40B4-BE49-F238E27FC236}">
              <a16:creationId xmlns:a16="http://schemas.microsoft.com/office/drawing/2014/main" id="{00000000-0008-0000-0E00-000073010000}"/>
            </a:ext>
          </a:extLst>
        </xdr:cNvPr>
        <xdr:cNvSpPr txBox="1"/>
      </xdr:nvSpPr>
      <xdr:spPr>
        <a:xfrm>
          <a:off x="9391727" y="14708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132987</xdr:rowOff>
    </xdr:from>
    <xdr:ext cx="469744" cy="259045"/>
    <xdr:sp macro="" textlink="">
      <xdr:nvSpPr>
        <xdr:cNvPr id="372" name="n_2aveValue【公営住宅】&#10;一人当たり面積">
          <a:extLst>
            <a:ext uri="{FF2B5EF4-FFF2-40B4-BE49-F238E27FC236}">
              <a16:creationId xmlns:a16="http://schemas.microsoft.com/office/drawing/2014/main" id="{00000000-0008-0000-0E00-000074010000}"/>
            </a:ext>
          </a:extLst>
        </xdr:cNvPr>
        <xdr:cNvSpPr txBox="1"/>
      </xdr:nvSpPr>
      <xdr:spPr>
        <a:xfrm>
          <a:off x="8515427" y="14706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133366</xdr:rowOff>
    </xdr:from>
    <xdr:ext cx="469744" cy="259045"/>
    <xdr:sp macro="" textlink="">
      <xdr:nvSpPr>
        <xdr:cNvPr id="373" name="n_3aveValue【公営住宅】&#10;一人当たり面積">
          <a:extLst>
            <a:ext uri="{FF2B5EF4-FFF2-40B4-BE49-F238E27FC236}">
              <a16:creationId xmlns:a16="http://schemas.microsoft.com/office/drawing/2014/main" id="{00000000-0008-0000-0E00-000075010000}"/>
            </a:ext>
          </a:extLst>
        </xdr:cNvPr>
        <xdr:cNvSpPr txBox="1"/>
      </xdr:nvSpPr>
      <xdr:spPr>
        <a:xfrm>
          <a:off x="7626427" y="14706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136034</xdr:rowOff>
    </xdr:from>
    <xdr:ext cx="469744" cy="259045"/>
    <xdr:sp macro="" textlink="">
      <xdr:nvSpPr>
        <xdr:cNvPr id="374" name="n_4aveValue【公営住宅】&#10;一人当たり面積">
          <a:extLst>
            <a:ext uri="{FF2B5EF4-FFF2-40B4-BE49-F238E27FC236}">
              <a16:creationId xmlns:a16="http://schemas.microsoft.com/office/drawing/2014/main" id="{00000000-0008-0000-0E00-000076010000}"/>
            </a:ext>
          </a:extLst>
        </xdr:cNvPr>
        <xdr:cNvSpPr txBox="1"/>
      </xdr:nvSpPr>
      <xdr:spPr>
        <a:xfrm>
          <a:off x="6737427" y="14709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82</xdr:row>
      <xdr:rowOff>121429</xdr:rowOff>
    </xdr:from>
    <xdr:ext cx="469744" cy="259045"/>
    <xdr:sp macro="" textlink="">
      <xdr:nvSpPr>
        <xdr:cNvPr id="375" name="n_1mainValue【公営住宅】&#10;一人当たり面積">
          <a:extLst>
            <a:ext uri="{FF2B5EF4-FFF2-40B4-BE49-F238E27FC236}">
              <a16:creationId xmlns:a16="http://schemas.microsoft.com/office/drawing/2014/main" id="{00000000-0008-0000-0E00-000077010000}"/>
            </a:ext>
          </a:extLst>
        </xdr:cNvPr>
        <xdr:cNvSpPr txBox="1"/>
      </xdr:nvSpPr>
      <xdr:spPr>
        <a:xfrm>
          <a:off x="9391727" y="14180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120666</xdr:rowOff>
    </xdr:from>
    <xdr:ext cx="469744" cy="259045"/>
    <xdr:sp macro="" textlink="">
      <xdr:nvSpPr>
        <xdr:cNvPr id="376" name="n_2mainValue【公営住宅】&#10;一人当たり面積">
          <a:extLst>
            <a:ext uri="{FF2B5EF4-FFF2-40B4-BE49-F238E27FC236}">
              <a16:creationId xmlns:a16="http://schemas.microsoft.com/office/drawing/2014/main" id="{00000000-0008-0000-0E00-000078010000}"/>
            </a:ext>
          </a:extLst>
        </xdr:cNvPr>
        <xdr:cNvSpPr txBox="1"/>
      </xdr:nvSpPr>
      <xdr:spPr>
        <a:xfrm>
          <a:off x="8515427" y="14179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116095</xdr:rowOff>
    </xdr:from>
    <xdr:ext cx="469744" cy="259045"/>
    <xdr:sp macro="" textlink="">
      <xdr:nvSpPr>
        <xdr:cNvPr id="377" name="n_3mainValue【公営住宅】&#10;一人当たり面積">
          <a:extLst>
            <a:ext uri="{FF2B5EF4-FFF2-40B4-BE49-F238E27FC236}">
              <a16:creationId xmlns:a16="http://schemas.microsoft.com/office/drawing/2014/main" id="{00000000-0008-0000-0E00-000079010000}"/>
            </a:ext>
          </a:extLst>
        </xdr:cNvPr>
        <xdr:cNvSpPr txBox="1"/>
      </xdr:nvSpPr>
      <xdr:spPr>
        <a:xfrm>
          <a:off x="7626427" y="14174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100474</xdr:rowOff>
    </xdr:from>
    <xdr:ext cx="469744" cy="259045"/>
    <xdr:sp macro="" textlink="">
      <xdr:nvSpPr>
        <xdr:cNvPr id="378" name="n_4mainValue【公営住宅】&#10;一人当たり面積">
          <a:extLst>
            <a:ext uri="{FF2B5EF4-FFF2-40B4-BE49-F238E27FC236}">
              <a16:creationId xmlns:a16="http://schemas.microsoft.com/office/drawing/2014/main" id="{00000000-0008-0000-0E00-00007A010000}"/>
            </a:ext>
          </a:extLst>
        </xdr:cNvPr>
        <xdr:cNvSpPr txBox="1"/>
      </xdr:nvSpPr>
      <xdr:spPr>
        <a:xfrm>
          <a:off x="6737427" y="141593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00000000-0008-0000-0E00-00007B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00000000-0008-0000-0E00-00007C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00000000-0008-0000-0E00-00007D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00000000-0008-0000-0E00-00007E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00000000-0008-0000-0E00-00007F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00000000-0008-0000-0E00-000080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00000000-0008-0000-0E00-000081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00000000-0008-0000-0E00-000082010000}"/>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7" name="テキスト ボックス 386">
          <a:extLst>
            <a:ext uri="{FF2B5EF4-FFF2-40B4-BE49-F238E27FC236}">
              <a16:creationId xmlns:a16="http://schemas.microsoft.com/office/drawing/2014/main" id="{00000000-0008-0000-0E00-000083010000}"/>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8" name="直線コネクタ 387">
          <a:extLst>
            <a:ext uri="{FF2B5EF4-FFF2-40B4-BE49-F238E27FC236}">
              <a16:creationId xmlns:a16="http://schemas.microsoft.com/office/drawing/2014/main" id="{00000000-0008-0000-0E00-000084010000}"/>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9" name="テキスト ボックス 388">
          <a:extLst>
            <a:ext uri="{FF2B5EF4-FFF2-40B4-BE49-F238E27FC236}">
              <a16:creationId xmlns:a16="http://schemas.microsoft.com/office/drawing/2014/main" id="{00000000-0008-0000-0E00-000085010000}"/>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76200</xdr:rowOff>
    </xdr:from>
    <xdr:to>
      <xdr:col>28</xdr:col>
      <xdr:colOff>114300</xdr:colOff>
      <xdr:row>108</xdr:row>
      <xdr:rowOff>76200</xdr:rowOff>
    </xdr:to>
    <xdr:cxnSp macro="">
      <xdr:nvCxnSpPr>
        <xdr:cNvPr id="390" name="直線コネクタ 389">
          <a:extLst>
            <a:ext uri="{FF2B5EF4-FFF2-40B4-BE49-F238E27FC236}">
              <a16:creationId xmlns:a16="http://schemas.microsoft.com/office/drawing/2014/main" id="{00000000-0008-0000-0E00-000086010000}"/>
            </a:ext>
          </a:extLst>
        </xdr:cNvPr>
        <xdr:cNvCxnSpPr/>
      </xdr:nvCxnSpPr>
      <xdr:spPr>
        <a:xfrm>
          <a:off x="762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107</xdr:row>
      <xdr:rowOff>105427</xdr:rowOff>
    </xdr:from>
    <xdr:ext cx="467179" cy="259045"/>
    <xdr:sp macro="" textlink="">
      <xdr:nvSpPr>
        <xdr:cNvPr id="391" name="テキスト ボックス 390">
          <a:extLst>
            <a:ext uri="{FF2B5EF4-FFF2-40B4-BE49-F238E27FC236}">
              <a16:creationId xmlns:a16="http://schemas.microsoft.com/office/drawing/2014/main" id="{00000000-0008-0000-0E00-000087010000}"/>
            </a:ext>
          </a:extLst>
        </xdr:cNvPr>
        <xdr:cNvSpPr txBox="1"/>
      </xdr:nvSpPr>
      <xdr:spPr>
        <a:xfrm>
          <a:off x="294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133350</xdr:rowOff>
    </xdr:from>
    <xdr:to>
      <xdr:col>28</xdr:col>
      <xdr:colOff>114300</xdr:colOff>
      <xdr:row>105</xdr:row>
      <xdr:rowOff>133350</xdr:rowOff>
    </xdr:to>
    <xdr:cxnSp macro="">
      <xdr:nvCxnSpPr>
        <xdr:cNvPr id="392" name="直線コネクタ 391">
          <a:extLst>
            <a:ext uri="{FF2B5EF4-FFF2-40B4-BE49-F238E27FC236}">
              <a16:creationId xmlns:a16="http://schemas.microsoft.com/office/drawing/2014/main" id="{00000000-0008-0000-0E00-000088010000}"/>
            </a:ext>
          </a:extLst>
        </xdr:cNvPr>
        <xdr:cNvCxnSpPr/>
      </xdr:nvCxnSpPr>
      <xdr:spPr>
        <a:xfrm>
          <a:off x="762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162577</xdr:rowOff>
    </xdr:from>
    <xdr:ext cx="403059" cy="259045"/>
    <xdr:sp macro="" textlink="">
      <xdr:nvSpPr>
        <xdr:cNvPr id="393" name="テキスト ボックス 392">
          <a:extLst>
            <a:ext uri="{FF2B5EF4-FFF2-40B4-BE49-F238E27FC236}">
              <a16:creationId xmlns:a16="http://schemas.microsoft.com/office/drawing/2014/main" id="{00000000-0008-0000-0E00-000089010000}"/>
            </a:ext>
          </a:extLst>
        </xdr:cNvPr>
        <xdr:cNvSpPr txBox="1"/>
      </xdr:nvSpPr>
      <xdr:spPr>
        <a:xfrm>
          <a:off x="358941" y="1799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19050</xdr:rowOff>
    </xdr:from>
    <xdr:to>
      <xdr:col>28</xdr:col>
      <xdr:colOff>114300</xdr:colOff>
      <xdr:row>103</xdr:row>
      <xdr:rowOff>19050</xdr:rowOff>
    </xdr:to>
    <xdr:cxnSp macro="">
      <xdr:nvCxnSpPr>
        <xdr:cNvPr id="394" name="直線コネクタ 393">
          <a:extLst>
            <a:ext uri="{FF2B5EF4-FFF2-40B4-BE49-F238E27FC236}">
              <a16:creationId xmlns:a16="http://schemas.microsoft.com/office/drawing/2014/main" id="{00000000-0008-0000-0E00-00008A010000}"/>
            </a:ext>
          </a:extLst>
        </xdr:cNvPr>
        <xdr:cNvCxnSpPr/>
      </xdr:nvCxnSpPr>
      <xdr:spPr>
        <a:xfrm>
          <a:off x="762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48277</xdr:rowOff>
    </xdr:from>
    <xdr:ext cx="403059" cy="259045"/>
    <xdr:sp macro="" textlink="">
      <xdr:nvSpPr>
        <xdr:cNvPr id="395" name="テキスト ボックス 394">
          <a:extLst>
            <a:ext uri="{FF2B5EF4-FFF2-40B4-BE49-F238E27FC236}">
              <a16:creationId xmlns:a16="http://schemas.microsoft.com/office/drawing/2014/main" id="{00000000-0008-0000-0E00-00008B010000}"/>
            </a:ext>
          </a:extLst>
        </xdr:cNvPr>
        <xdr:cNvSpPr txBox="1"/>
      </xdr:nvSpPr>
      <xdr:spPr>
        <a:xfrm>
          <a:off x="358941" y="1753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76200</xdr:rowOff>
    </xdr:from>
    <xdr:to>
      <xdr:col>28</xdr:col>
      <xdr:colOff>114300</xdr:colOff>
      <xdr:row>100</xdr:row>
      <xdr:rowOff>76200</xdr:rowOff>
    </xdr:to>
    <xdr:cxnSp macro="">
      <xdr:nvCxnSpPr>
        <xdr:cNvPr id="396" name="直線コネクタ 395">
          <a:extLst>
            <a:ext uri="{FF2B5EF4-FFF2-40B4-BE49-F238E27FC236}">
              <a16:creationId xmlns:a16="http://schemas.microsoft.com/office/drawing/2014/main" id="{00000000-0008-0000-0E00-00008C010000}"/>
            </a:ext>
          </a:extLst>
        </xdr:cNvPr>
        <xdr:cNvCxnSpPr/>
      </xdr:nvCxnSpPr>
      <xdr:spPr>
        <a:xfrm>
          <a:off x="762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105427</xdr:rowOff>
    </xdr:from>
    <xdr:ext cx="403059" cy="259045"/>
    <xdr:sp macro="" textlink="">
      <xdr:nvSpPr>
        <xdr:cNvPr id="397" name="テキスト ボックス 396">
          <a:extLst>
            <a:ext uri="{FF2B5EF4-FFF2-40B4-BE49-F238E27FC236}">
              <a16:creationId xmlns:a16="http://schemas.microsoft.com/office/drawing/2014/main" id="{00000000-0008-0000-0E00-00008D010000}"/>
            </a:ext>
          </a:extLst>
        </xdr:cNvPr>
        <xdr:cNvSpPr txBox="1"/>
      </xdr:nvSpPr>
      <xdr:spPr>
        <a:xfrm>
          <a:off x="358941" y="1707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8" name="直線コネクタ 397">
          <a:extLst>
            <a:ext uri="{FF2B5EF4-FFF2-40B4-BE49-F238E27FC236}">
              <a16:creationId xmlns:a16="http://schemas.microsoft.com/office/drawing/2014/main" id="{00000000-0008-0000-0E00-00008E010000}"/>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96</xdr:row>
      <xdr:rowOff>162577</xdr:rowOff>
    </xdr:from>
    <xdr:ext cx="403059" cy="259045"/>
    <xdr:sp macro="" textlink="">
      <xdr:nvSpPr>
        <xdr:cNvPr id="399" name="テキスト ボックス 398">
          <a:extLst>
            <a:ext uri="{FF2B5EF4-FFF2-40B4-BE49-F238E27FC236}">
              <a16:creationId xmlns:a16="http://schemas.microsoft.com/office/drawing/2014/main" id="{00000000-0008-0000-0E00-00008F010000}"/>
            </a:ext>
          </a:extLst>
        </xdr:cNvPr>
        <xdr:cNvSpPr txBox="1"/>
      </xdr:nvSpPr>
      <xdr:spPr>
        <a:xfrm>
          <a:off x="358941" y="1662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0" name="【港湾・漁港】&#10;有形固定資産減価償却率グラフ枠">
          <a:extLst>
            <a:ext uri="{FF2B5EF4-FFF2-40B4-BE49-F238E27FC236}">
              <a16:creationId xmlns:a16="http://schemas.microsoft.com/office/drawing/2014/main" id="{00000000-0008-0000-0E00-000090010000}"/>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121920</xdr:rowOff>
    </xdr:from>
    <xdr:to>
      <xdr:col>24</xdr:col>
      <xdr:colOff>62865</xdr:colOff>
      <xdr:row>107</xdr:row>
      <xdr:rowOff>133350</xdr:rowOff>
    </xdr:to>
    <xdr:cxnSp macro="">
      <xdr:nvCxnSpPr>
        <xdr:cNvPr id="401" name="直線コネクタ 400">
          <a:extLst>
            <a:ext uri="{FF2B5EF4-FFF2-40B4-BE49-F238E27FC236}">
              <a16:creationId xmlns:a16="http://schemas.microsoft.com/office/drawing/2014/main" id="{00000000-0008-0000-0E00-000091010000}"/>
            </a:ext>
          </a:extLst>
        </xdr:cNvPr>
        <xdr:cNvCxnSpPr/>
      </xdr:nvCxnSpPr>
      <xdr:spPr>
        <a:xfrm flipV="1">
          <a:off x="4634865" y="17095470"/>
          <a:ext cx="0" cy="13830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107</xdr:row>
      <xdr:rowOff>137177</xdr:rowOff>
    </xdr:from>
    <xdr:ext cx="405111" cy="259045"/>
    <xdr:sp macro="" textlink="">
      <xdr:nvSpPr>
        <xdr:cNvPr id="402" name="【港湾・漁港】&#10;有形固定資産減価償却率最小値テキスト">
          <a:extLst>
            <a:ext uri="{FF2B5EF4-FFF2-40B4-BE49-F238E27FC236}">
              <a16:creationId xmlns:a16="http://schemas.microsoft.com/office/drawing/2014/main" id="{00000000-0008-0000-0E00-000092010000}"/>
            </a:ext>
          </a:extLst>
        </xdr:cNvPr>
        <xdr:cNvSpPr txBox="1"/>
      </xdr:nvSpPr>
      <xdr:spPr>
        <a:xfrm>
          <a:off x="4673600" y="18482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107</xdr:row>
      <xdr:rowOff>133350</xdr:rowOff>
    </xdr:from>
    <xdr:to>
      <xdr:col>24</xdr:col>
      <xdr:colOff>152400</xdr:colOff>
      <xdr:row>107</xdr:row>
      <xdr:rowOff>133350</xdr:rowOff>
    </xdr:to>
    <xdr:cxnSp macro="">
      <xdr:nvCxnSpPr>
        <xdr:cNvPr id="403" name="直線コネクタ 402">
          <a:extLst>
            <a:ext uri="{FF2B5EF4-FFF2-40B4-BE49-F238E27FC236}">
              <a16:creationId xmlns:a16="http://schemas.microsoft.com/office/drawing/2014/main" id="{00000000-0008-0000-0E00-000093010000}"/>
            </a:ext>
          </a:extLst>
        </xdr:cNvPr>
        <xdr:cNvCxnSpPr/>
      </xdr:nvCxnSpPr>
      <xdr:spPr>
        <a:xfrm>
          <a:off x="4546600" y="1847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68597</xdr:rowOff>
    </xdr:from>
    <xdr:ext cx="405111" cy="259045"/>
    <xdr:sp macro="" textlink="">
      <xdr:nvSpPr>
        <xdr:cNvPr id="404" name="【港湾・漁港】&#10;有形固定資産減価償却率最大値テキスト">
          <a:extLst>
            <a:ext uri="{FF2B5EF4-FFF2-40B4-BE49-F238E27FC236}">
              <a16:creationId xmlns:a16="http://schemas.microsoft.com/office/drawing/2014/main" id="{00000000-0008-0000-0E00-000094010000}"/>
            </a:ext>
          </a:extLst>
        </xdr:cNvPr>
        <xdr:cNvSpPr txBox="1"/>
      </xdr:nvSpPr>
      <xdr:spPr>
        <a:xfrm>
          <a:off x="4673600" y="16870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121920</xdr:rowOff>
    </xdr:from>
    <xdr:to>
      <xdr:col>24</xdr:col>
      <xdr:colOff>152400</xdr:colOff>
      <xdr:row>99</xdr:row>
      <xdr:rowOff>121920</xdr:rowOff>
    </xdr:to>
    <xdr:cxnSp macro="">
      <xdr:nvCxnSpPr>
        <xdr:cNvPr id="405" name="直線コネクタ 404">
          <a:extLst>
            <a:ext uri="{FF2B5EF4-FFF2-40B4-BE49-F238E27FC236}">
              <a16:creationId xmlns:a16="http://schemas.microsoft.com/office/drawing/2014/main" id="{00000000-0008-0000-0E00-000095010000}"/>
            </a:ext>
          </a:extLst>
        </xdr:cNvPr>
        <xdr:cNvCxnSpPr/>
      </xdr:nvCxnSpPr>
      <xdr:spPr>
        <a:xfrm>
          <a:off x="4546600" y="170954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63264</xdr:rowOff>
    </xdr:from>
    <xdr:ext cx="405111" cy="259045"/>
    <xdr:sp macro="" textlink="">
      <xdr:nvSpPr>
        <xdr:cNvPr id="406" name="【港湾・漁港】&#10;有形固定資産減価償却率平均値テキスト">
          <a:extLst>
            <a:ext uri="{FF2B5EF4-FFF2-40B4-BE49-F238E27FC236}">
              <a16:creationId xmlns:a16="http://schemas.microsoft.com/office/drawing/2014/main" id="{00000000-0008-0000-0E00-000096010000}"/>
            </a:ext>
          </a:extLst>
        </xdr:cNvPr>
        <xdr:cNvSpPr txBox="1"/>
      </xdr:nvSpPr>
      <xdr:spPr>
        <a:xfrm>
          <a:off x="4673600" y="1772261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84837</xdr:rowOff>
    </xdr:from>
    <xdr:to>
      <xdr:col>24</xdr:col>
      <xdr:colOff>114300</xdr:colOff>
      <xdr:row>104</xdr:row>
      <xdr:rowOff>14987</xdr:rowOff>
    </xdr:to>
    <xdr:sp macro="" textlink="">
      <xdr:nvSpPr>
        <xdr:cNvPr id="407" name="フローチャート: 判断 406">
          <a:extLst>
            <a:ext uri="{FF2B5EF4-FFF2-40B4-BE49-F238E27FC236}">
              <a16:creationId xmlns:a16="http://schemas.microsoft.com/office/drawing/2014/main" id="{00000000-0008-0000-0E00-000097010000}"/>
            </a:ext>
          </a:extLst>
        </xdr:cNvPr>
        <xdr:cNvSpPr/>
      </xdr:nvSpPr>
      <xdr:spPr>
        <a:xfrm>
          <a:off x="4584700" y="17744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50546</xdr:rowOff>
    </xdr:from>
    <xdr:to>
      <xdr:col>20</xdr:col>
      <xdr:colOff>38100</xdr:colOff>
      <xdr:row>103</xdr:row>
      <xdr:rowOff>152146</xdr:rowOff>
    </xdr:to>
    <xdr:sp macro="" textlink="">
      <xdr:nvSpPr>
        <xdr:cNvPr id="408" name="フローチャート: 判断 407">
          <a:extLst>
            <a:ext uri="{FF2B5EF4-FFF2-40B4-BE49-F238E27FC236}">
              <a16:creationId xmlns:a16="http://schemas.microsoft.com/office/drawing/2014/main" id="{00000000-0008-0000-0E00-000098010000}"/>
            </a:ext>
          </a:extLst>
        </xdr:cNvPr>
        <xdr:cNvSpPr/>
      </xdr:nvSpPr>
      <xdr:spPr>
        <a:xfrm>
          <a:off x="3746500" y="17709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13970</xdr:rowOff>
    </xdr:from>
    <xdr:to>
      <xdr:col>15</xdr:col>
      <xdr:colOff>101600</xdr:colOff>
      <xdr:row>103</xdr:row>
      <xdr:rowOff>115570</xdr:rowOff>
    </xdr:to>
    <xdr:sp macro="" textlink="">
      <xdr:nvSpPr>
        <xdr:cNvPr id="409" name="フローチャート: 判断 408">
          <a:extLst>
            <a:ext uri="{FF2B5EF4-FFF2-40B4-BE49-F238E27FC236}">
              <a16:creationId xmlns:a16="http://schemas.microsoft.com/office/drawing/2014/main" id="{00000000-0008-0000-0E00-000099010000}"/>
            </a:ext>
          </a:extLst>
        </xdr:cNvPr>
        <xdr:cNvSpPr/>
      </xdr:nvSpPr>
      <xdr:spPr>
        <a:xfrm>
          <a:off x="2857500" y="17673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102</xdr:row>
      <xdr:rowOff>153415</xdr:rowOff>
    </xdr:from>
    <xdr:to>
      <xdr:col>10</xdr:col>
      <xdr:colOff>165100</xdr:colOff>
      <xdr:row>103</xdr:row>
      <xdr:rowOff>83565</xdr:rowOff>
    </xdr:to>
    <xdr:sp macro="" textlink="">
      <xdr:nvSpPr>
        <xdr:cNvPr id="410" name="フローチャート: 判断 409">
          <a:extLst>
            <a:ext uri="{FF2B5EF4-FFF2-40B4-BE49-F238E27FC236}">
              <a16:creationId xmlns:a16="http://schemas.microsoft.com/office/drawing/2014/main" id="{00000000-0008-0000-0E00-00009A010000}"/>
            </a:ext>
          </a:extLst>
        </xdr:cNvPr>
        <xdr:cNvSpPr/>
      </xdr:nvSpPr>
      <xdr:spPr>
        <a:xfrm>
          <a:off x="1968500" y="17641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102</xdr:row>
      <xdr:rowOff>169418</xdr:rowOff>
    </xdr:from>
    <xdr:to>
      <xdr:col>6</xdr:col>
      <xdr:colOff>38100</xdr:colOff>
      <xdr:row>103</xdr:row>
      <xdr:rowOff>99568</xdr:rowOff>
    </xdr:to>
    <xdr:sp macro="" textlink="">
      <xdr:nvSpPr>
        <xdr:cNvPr id="411" name="フローチャート: 判断 410">
          <a:extLst>
            <a:ext uri="{FF2B5EF4-FFF2-40B4-BE49-F238E27FC236}">
              <a16:creationId xmlns:a16="http://schemas.microsoft.com/office/drawing/2014/main" id="{00000000-0008-0000-0E00-00009B010000}"/>
            </a:ext>
          </a:extLst>
        </xdr:cNvPr>
        <xdr:cNvSpPr/>
      </xdr:nvSpPr>
      <xdr:spPr>
        <a:xfrm>
          <a:off x="1079500" y="17657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00000000-0008-0000-0E00-00009C010000}"/>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00000000-0008-0000-0E00-00009D010000}"/>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00000000-0008-0000-0E00-00009E010000}"/>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00000000-0008-0000-0E00-00009F010000}"/>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00000000-0008-0000-0E00-0000A0010000}"/>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102</xdr:row>
      <xdr:rowOff>137413</xdr:rowOff>
    </xdr:from>
    <xdr:to>
      <xdr:col>24</xdr:col>
      <xdr:colOff>114300</xdr:colOff>
      <xdr:row>103</xdr:row>
      <xdr:rowOff>67563</xdr:rowOff>
    </xdr:to>
    <xdr:sp macro="" textlink="">
      <xdr:nvSpPr>
        <xdr:cNvPr id="417" name="楕円 416">
          <a:extLst>
            <a:ext uri="{FF2B5EF4-FFF2-40B4-BE49-F238E27FC236}">
              <a16:creationId xmlns:a16="http://schemas.microsoft.com/office/drawing/2014/main" id="{00000000-0008-0000-0E00-0000A1010000}"/>
            </a:ext>
          </a:extLst>
        </xdr:cNvPr>
        <xdr:cNvSpPr/>
      </xdr:nvSpPr>
      <xdr:spPr>
        <a:xfrm>
          <a:off x="4584700" y="17625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101</xdr:row>
      <xdr:rowOff>160290</xdr:rowOff>
    </xdr:from>
    <xdr:ext cx="405111" cy="259045"/>
    <xdr:sp macro="" textlink="">
      <xdr:nvSpPr>
        <xdr:cNvPr id="418" name="【港湾・漁港】&#10;有形固定資産減価償却率該当値テキスト">
          <a:extLst>
            <a:ext uri="{FF2B5EF4-FFF2-40B4-BE49-F238E27FC236}">
              <a16:creationId xmlns:a16="http://schemas.microsoft.com/office/drawing/2014/main" id="{00000000-0008-0000-0E00-0000A2010000}"/>
            </a:ext>
          </a:extLst>
        </xdr:cNvPr>
        <xdr:cNvSpPr txBox="1"/>
      </xdr:nvSpPr>
      <xdr:spPr>
        <a:xfrm>
          <a:off x="4673600" y="174767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102</xdr:row>
      <xdr:rowOff>137413</xdr:rowOff>
    </xdr:from>
    <xdr:to>
      <xdr:col>20</xdr:col>
      <xdr:colOff>38100</xdr:colOff>
      <xdr:row>103</xdr:row>
      <xdr:rowOff>67563</xdr:rowOff>
    </xdr:to>
    <xdr:sp macro="" textlink="">
      <xdr:nvSpPr>
        <xdr:cNvPr id="419" name="楕円 418">
          <a:extLst>
            <a:ext uri="{FF2B5EF4-FFF2-40B4-BE49-F238E27FC236}">
              <a16:creationId xmlns:a16="http://schemas.microsoft.com/office/drawing/2014/main" id="{00000000-0008-0000-0E00-0000A3010000}"/>
            </a:ext>
          </a:extLst>
        </xdr:cNvPr>
        <xdr:cNvSpPr/>
      </xdr:nvSpPr>
      <xdr:spPr>
        <a:xfrm>
          <a:off x="3746500" y="17625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103</xdr:row>
      <xdr:rowOff>16763</xdr:rowOff>
    </xdr:from>
    <xdr:to>
      <xdr:col>24</xdr:col>
      <xdr:colOff>63500</xdr:colOff>
      <xdr:row>103</xdr:row>
      <xdr:rowOff>16763</xdr:rowOff>
    </xdr:to>
    <xdr:cxnSp macro="">
      <xdr:nvCxnSpPr>
        <xdr:cNvPr id="420" name="直線コネクタ 419">
          <a:extLst>
            <a:ext uri="{FF2B5EF4-FFF2-40B4-BE49-F238E27FC236}">
              <a16:creationId xmlns:a16="http://schemas.microsoft.com/office/drawing/2014/main" id="{00000000-0008-0000-0E00-0000A4010000}"/>
            </a:ext>
          </a:extLst>
        </xdr:cNvPr>
        <xdr:cNvCxnSpPr/>
      </xdr:nvCxnSpPr>
      <xdr:spPr>
        <a:xfrm>
          <a:off x="3797300" y="1767611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102</xdr:row>
      <xdr:rowOff>45974</xdr:rowOff>
    </xdr:from>
    <xdr:to>
      <xdr:col>15</xdr:col>
      <xdr:colOff>101600</xdr:colOff>
      <xdr:row>102</xdr:row>
      <xdr:rowOff>147574</xdr:rowOff>
    </xdr:to>
    <xdr:sp macro="" textlink="">
      <xdr:nvSpPr>
        <xdr:cNvPr id="421" name="楕円 420">
          <a:extLst>
            <a:ext uri="{FF2B5EF4-FFF2-40B4-BE49-F238E27FC236}">
              <a16:creationId xmlns:a16="http://schemas.microsoft.com/office/drawing/2014/main" id="{00000000-0008-0000-0E00-0000A5010000}"/>
            </a:ext>
          </a:extLst>
        </xdr:cNvPr>
        <xdr:cNvSpPr/>
      </xdr:nvSpPr>
      <xdr:spPr>
        <a:xfrm>
          <a:off x="2857500" y="17533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102</xdr:row>
      <xdr:rowOff>96774</xdr:rowOff>
    </xdr:from>
    <xdr:to>
      <xdr:col>19</xdr:col>
      <xdr:colOff>177800</xdr:colOff>
      <xdr:row>103</xdr:row>
      <xdr:rowOff>16763</xdr:rowOff>
    </xdr:to>
    <xdr:cxnSp macro="">
      <xdr:nvCxnSpPr>
        <xdr:cNvPr id="422" name="直線コネクタ 421">
          <a:extLst>
            <a:ext uri="{FF2B5EF4-FFF2-40B4-BE49-F238E27FC236}">
              <a16:creationId xmlns:a16="http://schemas.microsoft.com/office/drawing/2014/main" id="{00000000-0008-0000-0E00-0000A6010000}"/>
            </a:ext>
          </a:extLst>
        </xdr:cNvPr>
        <xdr:cNvCxnSpPr/>
      </xdr:nvCxnSpPr>
      <xdr:spPr>
        <a:xfrm>
          <a:off x="2908300" y="17584674"/>
          <a:ext cx="889000" cy="91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102</xdr:row>
      <xdr:rowOff>2539</xdr:rowOff>
    </xdr:from>
    <xdr:to>
      <xdr:col>10</xdr:col>
      <xdr:colOff>165100</xdr:colOff>
      <xdr:row>102</xdr:row>
      <xdr:rowOff>104139</xdr:rowOff>
    </xdr:to>
    <xdr:sp macro="" textlink="">
      <xdr:nvSpPr>
        <xdr:cNvPr id="423" name="楕円 422">
          <a:extLst>
            <a:ext uri="{FF2B5EF4-FFF2-40B4-BE49-F238E27FC236}">
              <a16:creationId xmlns:a16="http://schemas.microsoft.com/office/drawing/2014/main" id="{00000000-0008-0000-0E00-0000A7010000}"/>
            </a:ext>
          </a:extLst>
        </xdr:cNvPr>
        <xdr:cNvSpPr/>
      </xdr:nvSpPr>
      <xdr:spPr>
        <a:xfrm>
          <a:off x="1968500" y="17490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102</xdr:row>
      <xdr:rowOff>53339</xdr:rowOff>
    </xdr:from>
    <xdr:to>
      <xdr:col>15</xdr:col>
      <xdr:colOff>50800</xdr:colOff>
      <xdr:row>102</xdr:row>
      <xdr:rowOff>96774</xdr:rowOff>
    </xdr:to>
    <xdr:cxnSp macro="">
      <xdr:nvCxnSpPr>
        <xdr:cNvPr id="424" name="直線コネクタ 423">
          <a:extLst>
            <a:ext uri="{FF2B5EF4-FFF2-40B4-BE49-F238E27FC236}">
              <a16:creationId xmlns:a16="http://schemas.microsoft.com/office/drawing/2014/main" id="{00000000-0008-0000-0E00-0000A8010000}"/>
            </a:ext>
          </a:extLst>
        </xdr:cNvPr>
        <xdr:cNvCxnSpPr/>
      </xdr:nvCxnSpPr>
      <xdr:spPr>
        <a:xfrm>
          <a:off x="2019300" y="17541239"/>
          <a:ext cx="889000" cy="43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101</xdr:row>
      <xdr:rowOff>128270</xdr:rowOff>
    </xdr:from>
    <xdr:to>
      <xdr:col>6</xdr:col>
      <xdr:colOff>38100</xdr:colOff>
      <xdr:row>102</xdr:row>
      <xdr:rowOff>58420</xdr:rowOff>
    </xdr:to>
    <xdr:sp macro="" textlink="">
      <xdr:nvSpPr>
        <xdr:cNvPr id="425" name="楕円 424">
          <a:extLst>
            <a:ext uri="{FF2B5EF4-FFF2-40B4-BE49-F238E27FC236}">
              <a16:creationId xmlns:a16="http://schemas.microsoft.com/office/drawing/2014/main" id="{00000000-0008-0000-0E00-0000A9010000}"/>
            </a:ext>
          </a:extLst>
        </xdr:cNvPr>
        <xdr:cNvSpPr/>
      </xdr:nvSpPr>
      <xdr:spPr>
        <a:xfrm>
          <a:off x="1079500" y="17444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102</xdr:row>
      <xdr:rowOff>7620</xdr:rowOff>
    </xdr:from>
    <xdr:to>
      <xdr:col>10</xdr:col>
      <xdr:colOff>114300</xdr:colOff>
      <xdr:row>102</xdr:row>
      <xdr:rowOff>53339</xdr:rowOff>
    </xdr:to>
    <xdr:cxnSp macro="">
      <xdr:nvCxnSpPr>
        <xdr:cNvPr id="426" name="直線コネクタ 425">
          <a:extLst>
            <a:ext uri="{FF2B5EF4-FFF2-40B4-BE49-F238E27FC236}">
              <a16:creationId xmlns:a16="http://schemas.microsoft.com/office/drawing/2014/main" id="{00000000-0008-0000-0E00-0000AA010000}"/>
            </a:ext>
          </a:extLst>
        </xdr:cNvPr>
        <xdr:cNvCxnSpPr/>
      </xdr:nvCxnSpPr>
      <xdr:spPr>
        <a:xfrm>
          <a:off x="1130300" y="17495520"/>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143273</xdr:rowOff>
    </xdr:from>
    <xdr:ext cx="405111" cy="259045"/>
    <xdr:sp macro="" textlink="">
      <xdr:nvSpPr>
        <xdr:cNvPr id="427" name="n_1aveValue【港湾・漁港】&#10;有形固定資産減価償却率">
          <a:extLst>
            <a:ext uri="{FF2B5EF4-FFF2-40B4-BE49-F238E27FC236}">
              <a16:creationId xmlns:a16="http://schemas.microsoft.com/office/drawing/2014/main" id="{00000000-0008-0000-0E00-0000AB010000}"/>
            </a:ext>
          </a:extLst>
        </xdr:cNvPr>
        <xdr:cNvSpPr txBox="1"/>
      </xdr:nvSpPr>
      <xdr:spPr>
        <a:xfrm>
          <a:off x="3582044" y="178026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106697</xdr:rowOff>
    </xdr:from>
    <xdr:ext cx="405111" cy="259045"/>
    <xdr:sp macro="" textlink="">
      <xdr:nvSpPr>
        <xdr:cNvPr id="428" name="n_2aveValue【港湾・漁港】&#10;有形固定資産減価償却率">
          <a:extLst>
            <a:ext uri="{FF2B5EF4-FFF2-40B4-BE49-F238E27FC236}">
              <a16:creationId xmlns:a16="http://schemas.microsoft.com/office/drawing/2014/main" id="{00000000-0008-0000-0E00-0000AC010000}"/>
            </a:ext>
          </a:extLst>
        </xdr:cNvPr>
        <xdr:cNvSpPr txBox="1"/>
      </xdr:nvSpPr>
      <xdr:spPr>
        <a:xfrm>
          <a:off x="2705744" y="17766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74692</xdr:rowOff>
    </xdr:from>
    <xdr:ext cx="405111" cy="259045"/>
    <xdr:sp macro="" textlink="">
      <xdr:nvSpPr>
        <xdr:cNvPr id="429" name="n_3aveValue【港湾・漁港】&#10;有形固定資産減価償却率">
          <a:extLst>
            <a:ext uri="{FF2B5EF4-FFF2-40B4-BE49-F238E27FC236}">
              <a16:creationId xmlns:a16="http://schemas.microsoft.com/office/drawing/2014/main" id="{00000000-0008-0000-0E00-0000AD010000}"/>
            </a:ext>
          </a:extLst>
        </xdr:cNvPr>
        <xdr:cNvSpPr txBox="1"/>
      </xdr:nvSpPr>
      <xdr:spPr>
        <a:xfrm>
          <a:off x="1816744" y="17734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90695</xdr:rowOff>
    </xdr:from>
    <xdr:ext cx="405111" cy="259045"/>
    <xdr:sp macro="" textlink="">
      <xdr:nvSpPr>
        <xdr:cNvPr id="430" name="n_4aveValue【港湾・漁港】&#10;有形固定資産減価償却率">
          <a:extLst>
            <a:ext uri="{FF2B5EF4-FFF2-40B4-BE49-F238E27FC236}">
              <a16:creationId xmlns:a16="http://schemas.microsoft.com/office/drawing/2014/main" id="{00000000-0008-0000-0E00-0000AE010000}"/>
            </a:ext>
          </a:extLst>
        </xdr:cNvPr>
        <xdr:cNvSpPr txBox="1"/>
      </xdr:nvSpPr>
      <xdr:spPr>
        <a:xfrm>
          <a:off x="927744" y="177500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101</xdr:row>
      <xdr:rowOff>84090</xdr:rowOff>
    </xdr:from>
    <xdr:ext cx="405111" cy="259045"/>
    <xdr:sp macro="" textlink="">
      <xdr:nvSpPr>
        <xdr:cNvPr id="431" name="n_1mainValue【港湾・漁港】&#10;有形固定資産減価償却率">
          <a:extLst>
            <a:ext uri="{FF2B5EF4-FFF2-40B4-BE49-F238E27FC236}">
              <a16:creationId xmlns:a16="http://schemas.microsoft.com/office/drawing/2014/main" id="{00000000-0008-0000-0E00-0000AF010000}"/>
            </a:ext>
          </a:extLst>
        </xdr:cNvPr>
        <xdr:cNvSpPr txBox="1"/>
      </xdr:nvSpPr>
      <xdr:spPr>
        <a:xfrm>
          <a:off x="3582044" y="174005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100</xdr:row>
      <xdr:rowOff>164101</xdr:rowOff>
    </xdr:from>
    <xdr:ext cx="405111" cy="259045"/>
    <xdr:sp macro="" textlink="">
      <xdr:nvSpPr>
        <xdr:cNvPr id="432" name="n_2mainValue【港湾・漁港】&#10;有形固定資産減価償却率">
          <a:extLst>
            <a:ext uri="{FF2B5EF4-FFF2-40B4-BE49-F238E27FC236}">
              <a16:creationId xmlns:a16="http://schemas.microsoft.com/office/drawing/2014/main" id="{00000000-0008-0000-0E00-0000B0010000}"/>
            </a:ext>
          </a:extLst>
        </xdr:cNvPr>
        <xdr:cNvSpPr txBox="1"/>
      </xdr:nvSpPr>
      <xdr:spPr>
        <a:xfrm>
          <a:off x="2705744" y="173091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100</xdr:row>
      <xdr:rowOff>120666</xdr:rowOff>
    </xdr:from>
    <xdr:ext cx="405111" cy="259045"/>
    <xdr:sp macro="" textlink="">
      <xdr:nvSpPr>
        <xdr:cNvPr id="433" name="n_3mainValue【港湾・漁港】&#10;有形固定資産減価償却率">
          <a:extLst>
            <a:ext uri="{FF2B5EF4-FFF2-40B4-BE49-F238E27FC236}">
              <a16:creationId xmlns:a16="http://schemas.microsoft.com/office/drawing/2014/main" id="{00000000-0008-0000-0E00-0000B1010000}"/>
            </a:ext>
          </a:extLst>
        </xdr:cNvPr>
        <xdr:cNvSpPr txBox="1"/>
      </xdr:nvSpPr>
      <xdr:spPr>
        <a:xfrm>
          <a:off x="1816744" y="17265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100</xdr:row>
      <xdr:rowOff>74947</xdr:rowOff>
    </xdr:from>
    <xdr:ext cx="405111" cy="259045"/>
    <xdr:sp macro="" textlink="">
      <xdr:nvSpPr>
        <xdr:cNvPr id="434" name="n_4mainValue【港湾・漁港】&#10;有形固定資産減価償却率">
          <a:extLst>
            <a:ext uri="{FF2B5EF4-FFF2-40B4-BE49-F238E27FC236}">
              <a16:creationId xmlns:a16="http://schemas.microsoft.com/office/drawing/2014/main" id="{00000000-0008-0000-0E00-0000B2010000}"/>
            </a:ext>
          </a:extLst>
        </xdr:cNvPr>
        <xdr:cNvSpPr txBox="1"/>
      </xdr:nvSpPr>
      <xdr:spPr>
        <a:xfrm>
          <a:off x="927744" y="17219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a:extLst>
            <a:ext uri="{FF2B5EF4-FFF2-40B4-BE49-F238E27FC236}">
              <a16:creationId xmlns:a16="http://schemas.microsoft.com/office/drawing/2014/main" id="{00000000-0008-0000-0E00-0000B3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a:extLst>
            <a:ext uri="{FF2B5EF4-FFF2-40B4-BE49-F238E27FC236}">
              <a16:creationId xmlns:a16="http://schemas.microsoft.com/office/drawing/2014/main" id="{00000000-0008-0000-0E00-0000B4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a:extLst>
            <a:ext uri="{FF2B5EF4-FFF2-40B4-BE49-F238E27FC236}">
              <a16:creationId xmlns:a16="http://schemas.microsoft.com/office/drawing/2014/main" id="{00000000-0008-0000-0E00-0000B5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a:extLst>
            <a:ext uri="{FF2B5EF4-FFF2-40B4-BE49-F238E27FC236}">
              <a16:creationId xmlns:a16="http://schemas.microsoft.com/office/drawing/2014/main" id="{00000000-0008-0000-0E00-0000B6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a:extLst>
            <a:ext uri="{FF2B5EF4-FFF2-40B4-BE49-F238E27FC236}">
              <a16:creationId xmlns:a16="http://schemas.microsoft.com/office/drawing/2014/main" id="{00000000-0008-0000-0E00-0000B7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a:extLst>
            <a:ext uri="{FF2B5EF4-FFF2-40B4-BE49-F238E27FC236}">
              <a16:creationId xmlns:a16="http://schemas.microsoft.com/office/drawing/2014/main" id="{00000000-0008-0000-0E00-0000B8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a:extLst>
            <a:ext uri="{FF2B5EF4-FFF2-40B4-BE49-F238E27FC236}">
              <a16:creationId xmlns:a16="http://schemas.microsoft.com/office/drawing/2014/main" id="{00000000-0008-0000-0E00-0000B9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244,541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a:extLst>
            <a:ext uri="{FF2B5EF4-FFF2-40B4-BE49-F238E27FC236}">
              <a16:creationId xmlns:a16="http://schemas.microsoft.com/office/drawing/2014/main" id="{00000000-0008-0000-0E00-0000BA010000}"/>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3" name="テキスト ボックス 442">
          <a:extLst>
            <a:ext uri="{FF2B5EF4-FFF2-40B4-BE49-F238E27FC236}">
              <a16:creationId xmlns:a16="http://schemas.microsoft.com/office/drawing/2014/main" id="{00000000-0008-0000-0E00-0000BB01000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a:extLst>
            <a:ext uri="{FF2B5EF4-FFF2-40B4-BE49-F238E27FC236}">
              <a16:creationId xmlns:a16="http://schemas.microsoft.com/office/drawing/2014/main" id="{00000000-0008-0000-0E00-0000BC010000}"/>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109</xdr:row>
      <xdr:rowOff>35379</xdr:rowOff>
    </xdr:from>
    <xdr:to>
      <xdr:col>59</xdr:col>
      <xdr:colOff>50800</xdr:colOff>
      <xdr:row>109</xdr:row>
      <xdr:rowOff>35379</xdr:rowOff>
    </xdr:to>
    <xdr:cxnSp macro="">
      <xdr:nvCxnSpPr>
        <xdr:cNvPr id="445" name="直線コネクタ 444">
          <a:extLst>
            <a:ext uri="{FF2B5EF4-FFF2-40B4-BE49-F238E27FC236}">
              <a16:creationId xmlns:a16="http://schemas.microsoft.com/office/drawing/2014/main" id="{00000000-0008-0000-0E00-0000BD010000}"/>
            </a:ext>
          </a:extLst>
        </xdr:cNvPr>
        <xdr:cNvCxnSpPr/>
      </xdr:nvCxnSpPr>
      <xdr:spPr>
        <a:xfrm>
          <a:off x="6604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108</xdr:row>
      <xdr:rowOff>64606</xdr:rowOff>
    </xdr:from>
    <xdr:ext cx="248786" cy="259045"/>
    <xdr:sp macro="" textlink="">
      <xdr:nvSpPr>
        <xdr:cNvPr id="446" name="テキスト ボックス 445">
          <a:extLst>
            <a:ext uri="{FF2B5EF4-FFF2-40B4-BE49-F238E27FC236}">
              <a16:creationId xmlns:a16="http://schemas.microsoft.com/office/drawing/2014/main" id="{00000000-0008-0000-0E00-0000BE010000}"/>
            </a:ext>
          </a:extLst>
        </xdr:cNvPr>
        <xdr:cNvSpPr txBox="1"/>
      </xdr:nvSpPr>
      <xdr:spPr>
        <a:xfrm>
          <a:off x="6355214" y="1858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107</xdr:row>
      <xdr:rowOff>51707</xdr:rowOff>
    </xdr:from>
    <xdr:to>
      <xdr:col>59</xdr:col>
      <xdr:colOff>50800</xdr:colOff>
      <xdr:row>107</xdr:row>
      <xdr:rowOff>51707</xdr:rowOff>
    </xdr:to>
    <xdr:cxnSp macro="">
      <xdr:nvCxnSpPr>
        <xdr:cNvPr id="447" name="直線コネクタ 446">
          <a:extLst>
            <a:ext uri="{FF2B5EF4-FFF2-40B4-BE49-F238E27FC236}">
              <a16:creationId xmlns:a16="http://schemas.microsoft.com/office/drawing/2014/main" id="{00000000-0008-0000-0E00-0000BF010000}"/>
            </a:ext>
          </a:extLst>
        </xdr:cNvPr>
        <xdr:cNvCxnSpPr/>
      </xdr:nvCxnSpPr>
      <xdr:spPr>
        <a:xfrm>
          <a:off x="6604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106</xdr:row>
      <xdr:rowOff>80934</xdr:rowOff>
    </xdr:from>
    <xdr:ext cx="595419" cy="259045"/>
    <xdr:sp macro="" textlink="">
      <xdr:nvSpPr>
        <xdr:cNvPr id="448" name="テキスト ボックス 447">
          <a:extLst>
            <a:ext uri="{FF2B5EF4-FFF2-40B4-BE49-F238E27FC236}">
              <a16:creationId xmlns:a16="http://schemas.microsoft.com/office/drawing/2014/main" id="{00000000-0008-0000-0E00-0000C0010000}"/>
            </a:ext>
          </a:extLst>
        </xdr:cNvPr>
        <xdr:cNvSpPr txBox="1"/>
      </xdr:nvSpPr>
      <xdr:spPr>
        <a:xfrm>
          <a:off x="6008581" y="1825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68036</xdr:rowOff>
    </xdr:from>
    <xdr:to>
      <xdr:col>59</xdr:col>
      <xdr:colOff>50800</xdr:colOff>
      <xdr:row>105</xdr:row>
      <xdr:rowOff>68036</xdr:rowOff>
    </xdr:to>
    <xdr:cxnSp macro="">
      <xdr:nvCxnSpPr>
        <xdr:cNvPr id="449" name="直線コネクタ 448">
          <a:extLst>
            <a:ext uri="{FF2B5EF4-FFF2-40B4-BE49-F238E27FC236}">
              <a16:creationId xmlns:a16="http://schemas.microsoft.com/office/drawing/2014/main" id="{00000000-0008-0000-0E00-0000C1010000}"/>
            </a:ext>
          </a:extLst>
        </xdr:cNvPr>
        <xdr:cNvCxnSpPr/>
      </xdr:nvCxnSpPr>
      <xdr:spPr>
        <a:xfrm>
          <a:off x="6604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104</xdr:row>
      <xdr:rowOff>97263</xdr:rowOff>
    </xdr:from>
    <xdr:ext cx="595419" cy="259045"/>
    <xdr:sp macro="" textlink="">
      <xdr:nvSpPr>
        <xdr:cNvPr id="450" name="テキスト ボックス 449">
          <a:extLst>
            <a:ext uri="{FF2B5EF4-FFF2-40B4-BE49-F238E27FC236}">
              <a16:creationId xmlns:a16="http://schemas.microsoft.com/office/drawing/2014/main" id="{00000000-0008-0000-0E00-0000C2010000}"/>
            </a:ext>
          </a:extLst>
        </xdr:cNvPr>
        <xdr:cNvSpPr txBox="1"/>
      </xdr:nvSpPr>
      <xdr:spPr>
        <a:xfrm>
          <a:off x="6008581" y="17928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84364</xdr:rowOff>
    </xdr:from>
    <xdr:to>
      <xdr:col>59</xdr:col>
      <xdr:colOff>50800</xdr:colOff>
      <xdr:row>103</xdr:row>
      <xdr:rowOff>84364</xdr:rowOff>
    </xdr:to>
    <xdr:cxnSp macro="">
      <xdr:nvCxnSpPr>
        <xdr:cNvPr id="451" name="直線コネクタ 450">
          <a:extLst>
            <a:ext uri="{FF2B5EF4-FFF2-40B4-BE49-F238E27FC236}">
              <a16:creationId xmlns:a16="http://schemas.microsoft.com/office/drawing/2014/main" id="{00000000-0008-0000-0E00-0000C3010000}"/>
            </a:ext>
          </a:extLst>
        </xdr:cNvPr>
        <xdr:cNvCxnSpPr/>
      </xdr:nvCxnSpPr>
      <xdr:spPr>
        <a:xfrm>
          <a:off x="6604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102</xdr:row>
      <xdr:rowOff>113591</xdr:rowOff>
    </xdr:from>
    <xdr:ext cx="595419" cy="259045"/>
    <xdr:sp macro="" textlink="">
      <xdr:nvSpPr>
        <xdr:cNvPr id="452" name="テキスト ボックス 451">
          <a:extLst>
            <a:ext uri="{FF2B5EF4-FFF2-40B4-BE49-F238E27FC236}">
              <a16:creationId xmlns:a16="http://schemas.microsoft.com/office/drawing/2014/main" id="{00000000-0008-0000-0E00-0000C4010000}"/>
            </a:ext>
          </a:extLst>
        </xdr:cNvPr>
        <xdr:cNvSpPr txBox="1"/>
      </xdr:nvSpPr>
      <xdr:spPr>
        <a:xfrm>
          <a:off x="6008581" y="17601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100693</xdr:rowOff>
    </xdr:from>
    <xdr:to>
      <xdr:col>59</xdr:col>
      <xdr:colOff>50800</xdr:colOff>
      <xdr:row>101</xdr:row>
      <xdr:rowOff>100693</xdr:rowOff>
    </xdr:to>
    <xdr:cxnSp macro="">
      <xdr:nvCxnSpPr>
        <xdr:cNvPr id="453" name="直線コネクタ 452">
          <a:extLst>
            <a:ext uri="{FF2B5EF4-FFF2-40B4-BE49-F238E27FC236}">
              <a16:creationId xmlns:a16="http://schemas.microsoft.com/office/drawing/2014/main" id="{00000000-0008-0000-0E00-0000C5010000}"/>
            </a:ext>
          </a:extLst>
        </xdr:cNvPr>
        <xdr:cNvCxnSpPr/>
      </xdr:nvCxnSpPr>
      <xdr:spPr>
        <a:xfrm>
          <a:off x="6604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100</xdr:row>
      <xdr:rowOff>129920</xdr:rowOff>
    </xdr:from>
    <xdr:ext cx="685572" cy="259045"/>
    <xdr:sp macro="" textlink="">
      <xdr:nvSpPr>
        <xdr:cNvPr id="454" name="テキスト ボックス 453">
          <a:extLst>
            <a:ext uri="{FF2B5EF4-FFF2-40B4-BE49-F238E27FC236}">
              <a16:creationId xmlns:a16="http://schemas.microsoft.com/office/drawing/2014/main" id="{00000000-0008-0000-0E00-0000C6010000}"/>
            </a:ext>
          </a:extLst>
        </xdr:cNvPr>
        <xdr:cNvSpPr txBox="1"/>
      </xdr:nvSpPr>
      <xdr:spPr>
        <a:xfrm>
          <a:off x="5918428" y="17274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117021</xdr:rowOff>
    </xdr:from>
    <xdr:to>
      <xdr:col>59</xdr:col>
      <xdr:colOff>50800</xdr:colOff>
      <xdr:row>99</xdr:row>
      <xdr:rowOff>117021</xdr:rowOff>
    </xdr:to>
    <xdr:cxnSp macro="">
      <xdr:nvCxnSpPr>
        <xdr:cNvPr id="455" name="直線コネクタ 454">
          <a:extLst>
            <a:ext uri="{FF2B5EF4-FFF2-40B4-BE49-F238E27FC236}">
              <a16:creationId xmlns:a16="http://schemas.microsoft.com/office/drawing/2014/main" id="{00000000-0008-0000-0E00-0000C7010000}"/>
            </a:ext>
          </a:extLst>
        </xdr:cNvPr>
        <xdr:cNvCxnSpPr/>
      </xdr:nvCxnSpPr>
      <xdr:spPr>
        <a:xfrm>
          <a:off x="6604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98</xdr:row>
      <xdr:rowOff>146248</xdr:rowOff>
    </xdr:from>
    <xdr:ext cx="685572" cy="259045"/>
    <xdr:sp macro="" textlink="">
      <xdr:nvSpPr>
        <xdr:cNvPr id="456" name="テキスト ボックス 455">
          <a:extLst>
            <a:ext uri="{FF2B5EF4-FFF2-40B4-BE49-F238E27FC236}">
              <a16:creationId xmlns:a16="http://schemas.microsoft.com/office/drawing/2014/main" id="{00000000-0008-0000-0E00-0000C8010000}"/>
            </a:ext>
          </a:extLst>
        </xdr:cNvPr>
        <xdr:cNvSpPr txBox="1"/>
      </xdr:nvSpPr>
      <xdr:spPr>
        <a:xfrm>
          <a:off x="5918428" y="16948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7" name="直線コネクタ 456">
          <a:extLst>
            <a:ext uri="{FF2B5EF4-FFF2-40B4-BE49-F238E27FC236}">
              <a16:creationId xmlns:a16="http://schemas.microsoft.com/office/drawing/2014/main" id="{00000000-0008-0000-0E00-0000C9010000}"/>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96</xdr:row>
      <xdr:rowOff>162577</xdr:rowOff>
    </xdr:from>
    <xdr:ext cx="685572" cy="259045"/>
    <xdr:sp macro="" textlink="">
      <xdr:nvSpPr>
        <xdr:cNvPr id="458" name="テキスト ボックス 457">
          <a:extLst>
            <a:ext uri="{FF2B5EF4-FFF2-40B4-BE49-F238E27FC236}">
              <a16:creationId xmlns:a16="http://schemas.microsoft.com/office/drawing/2014/main" id="{00000000-0008-0000-0E00-0000CA010000}"/>
            </a:ext>
          </a:extLst>
        </xdr:cNvPr>
        <xdr:cNvSpPr txBox="1"/>
      </xdr:nvSpPr>
      <xdr:spPr>
        <a:xfrm>
          <a:off x="5918428" y="1662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9" name="【港湾・漁港】&#10;一人当たり有形固定資産（償却資産）額グラフ枠">
          <a:extLst>
            <a:ext uri="{FF2B5EF4-FFF2-40B4-BE49-F238E27FC236}">
              <a16:creationId xmlns:a16="http://schemas.microsoft.com/office/drawing/2014/main" id="{00000000-0008-0000-0E00-0000CB010000}"/>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61094</xdr:rowOff>
    </xdr:from>
    <xdr:to>
      <xdr:col>54</xdr:col>
      <xdr:colOff>189865</xdr:colOff>
      <xdr:row>109</xdr:row>
      <xdr:rowOff>28110</xdr:rowOff>
    </xdr:to>
    <xdr:cxnSp macro="">
      <xdr:nvCxnSpPr>
        <xdr:cNvPr id="460" name="直線コネクタ 459">
          <a:extLst>
            <a:ext uri="{FF2B5EF4-FFF2-40B4-BE49-F238E27FC236}">
              <a16:creationId xmlns:a16="http://schemas.microsoft.com/office/drawing/2014/main" id="{00000000-0008-0000-0E00-0000CC010000}"/>
            </a:ext>
          </a:extLst>
        </xdr:cNvPr>
        <xdr:cNvCxnSpPr/>
      </xdr:nvCxnSpPr>
      <xdr:spPr>
        <a:xfrm flipV="1">
          <a:off x="10476865" y="17206094"/>
          <a:ext cx="0" cy="15100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109</xdr:row>
      <xdr:rowOff>31937</xdr:rowOff>
    </xdr:from>
    <xdr:ext cx="469744" cy="259045"/>
    <xdr:sp macro="" textlink="">
      <xdr:nvSpPr>
        <xdr:cNvPr id="461" name="【港湾・漁港】&#10;一人当たり有形固定資産（償却資産）額最小値テキスト">
          <a:extLst>
            <a:ext uri="{FF2B5EF4-FFF2-40B4-BE49-F238E27FC236}">
              <a16:creationId xmlns:a16="http://schemas.microsoft.com/office/drawing/2014/main" id="{00000000-0008-0000-0E00-0000CD010000}"/>
            </a:ext>
          </a:extLst>
        </xdr:cNvPr>
        <xdr:cNvSpPr txBox="1"/>
      </xdr:nvSpPr>
      <xdr:spPr>
        <a:xfrm>
          <a:off x="10515600" y="18719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109</xdr:row>
      <xdr:rowOff>28110</xdr:rowOff>
    </xdr:from>
    <xdr:to>
      <xdr:col>55</xdr:col>
      <xdr:colOff>88900</xdr:colOff>
      <xdr:row>109</xdr:row>
      <xdr:rowOff>28110</xdr:rowOff>
    </xdr:to>
    <xdr:cxnSp macro="">
      <xdr:nvCxnSpPr>
        <xdr:cNvPr id="462" name="直線コネクタ 461">
          <a:extLst>
            <a:ext uri="{FF2B5EF4-FFF2-40B4-BE49-F238E27FC236}">
              <a16:creationId xmlns:a16="http://schemas.microsoft.com/office/drawing/2014/main" id="{00000000-0008-0000-0E00-0000CE010000}"/>
            </a:ext>
          </a:extLst>
        </xdr:cNvPr>
        <xdr:cNvCxnSpPr/>
      </xdr:nvCxnSpPr>
      <xdr:spPr>
        <a:xfrm>
          <a:off x="10388600" y="18716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7771</xdr:rowOff>
    </xdr:from>
    <xdr:ext cx="690189" cy="259045"/>
    <xdr:sp macro="" textlink="">
      <xdr:nvSpPr>
        <xdr:cNvPr id="463" name="【港湾・漁港】&#10;一人当たり有形固定資産（償却資産）額最大値テキスト">
          <a:extLst>
            <a:ext uri="{FF2B5EF4-FFF2-40B4-BE49-F238E27FC236}">
              <a16:creationId xmlns:a16="http://schemas.microsoft.com/office/drawing/2014/main" id="{00000000-0008-0000-0E00-0000CF010000}"/>
            </a:ext>
          </a:extLst>
        </xdr:cNvPr>
        <xdr:cNvSpPr txBox="1"/>
      </xdr:nvSpPr>
      <xdr:spPr>
        <a:xfrm>
          <a:off x="10515600" y="1698132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1,393,877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61094</xdr:rowOff>
    </xdr:from>
    <xdr:to>
      <xdr:col>55</xdr:col>
      <xdr:colOff>88900</xdr:colOff>
      <xdr:row>100</xdr:row>
      <xdr:rowOff>61094</xdr:rowOff>
    </xdr:to>
    <xdr:cxnSp macro="">
      <xdr:nvCxnSpPr>
        <xdr:cNvPr id="464" name="直線コネクタ 463">
          <a:extLst>
            <a:ext uri="{FF2B5EF4-FFF2-40B4-BE49-F238E27FC236}">
              <a16:creationId xmlns:a16="http://schemas.microsoft.com/office/drawing/2014/main" id="{00000000-0008-0000-0E00-0000D0010000}"/>
            </a:ext>
          </a:extLst>
        </xdr:cNvPr>
        <xdr:cNvCxnSpPr/>
      </xdr:nvCxnSpPr>
      <xdr:spPr>
        <a:xfrm>
          <a:off x="10388600" y="172060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120812</xdr:rowOff>
    </xdr:from>
    <xdr:ext cx="599010" cy="259045"/>
    <xdr:sp macro="" textlink="">
      <xdr:nvSpPr>
        <xdr:cNvPr id="465" name="【港湾・漁港】&#10;一人当たり有形固定資産（償却資産）額平均値テキスト">
          <a:extLst>
            <a:ext uri="{FF2B5EF4-FFF2-40B4-BE49-F238E27FC236}">
              <a16:creationId xmlns:a16="http://schemas.microsoft.com/office/drawing/2014/main" id="{00000000-0008-0000-0E00-0000D1010000}"/>
            </a:ext>
          </a:extLst>
        </xdr:cNvPr>
        <xdr:cNvSpPr txBox="1"/>
      </xdr:nvSpPr>
      <xdr:spPr>
        <a:xfrm>
          <a:off x="10515600" y="1829451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210,866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97935</xdr:rowOff>
    </xdr:from>
    <xdr:to>
      <xdr:col>55</xdr:col>
      <xdr:colOff>50800</xdr:colOff>
      <xdr:row>108</xdr:row>
      <xdr:rowOff>28085</xdr:rowOff>
    </xdr:to>
    <xdr:sp macro="" textlink="">
      <xdr:nvSpPr>
        <xdr:cNvPr id="466" name="フローチャート: 判断 465">
          <a:extLst>
            <a:ext uri="{FF2B5EF4-FFF2-40B4-BE49-F238E27FC236}">
              <a16:creationId xmlns:a16="http://schemas.microsoft.com/office/drawing/2014/main" id="{00000000-0008-0000-0E00-0000D2010000}"/>
            </a:ext>
          </a:extLst>
        </xdr:cNvPr>
        <xdr:cNvSpPr/>
      </xdr:nvSpPr>
      <xdr:spPr>
        <a:xfrm>
          <a:off x="10426700" y="18443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107</xdr:row>
      <xdr:rowOff>92318</xdr:rowOff>
    </xdr:from>
    <xdr:to>
      <xdr:col>50</xdr:col>
      <xdr:colOff>165100</xdr:colOff>
      <xdr:row>108</xdr:row>
      <xdr:rowOff>22468</xdr:rowOff>
    </xdr:to>
    <xdr:sp macro="" textlink="">
      <xdr:nvSpPr>
        <xdr:cNvPr id="467" name="フローチャート: 判断 466">
          <a:extLst>
            <a:ext uri="{FF2B5EF4-FFF2-40B4-BE49-F238E27FC236}">
              <a16:creationId xmlns:a16="http://schemas.microsoft.com/office/drawing/2014/main" id="{00000000-0008-0000-0E00-0000D3010000}"/>
            </a:ext>
          </a:extLst>
        </xdr:cNvPr>
        <xdr:cNvSpPr/>
      </xdr:nvSpPr>
      <xdr:spPr>
        <a:xfrm>
          <a:off x="9588500" y="18437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121399</xdr:rowOff>
    </xdr:from>
    <xdr:to>
      <xdr:col>46</xdr:col>
      <xdr:colOff>38100</xdr:colOff>
      <xdr:row>108</xdr:row>
      <xdr:rowOff>51549</xdr:rowOff>
    </xdr:to>
    <xdr:sp macro="" textlink="">
      <xdr:nvSpPr>
        <xdr:cNvPr id="468" name="フローチャート: 判断 467">
          <a:extLst>
            <a:ext uri="{FF2B5EF4-FFF2-40B4-BE49-F238E27FC236}">
              <a16:creationId xmlns:a16="http://schemas.microsoft.com/office/drawing/2014/main" id="{00000000-0008-0000-0E00-0000D4010000}"/>
            </a:ext>
          </a:extLst>
        </xdr:cNvPr>
        <xdr:cNvSpPr/>
      </xdr:nvSpPr>
      <xdr:spPr>
        <a:xfrm>
          <a:off x="8699500" y="18466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124789</xdr:rowOff>
    </xdr:from>
    <xdr:to>
      <xdr:col>41</xdr:col>
      <xdr:colOff>101600</xdr:colOff>
      <xdr:row>108</xdr:row>
      <xdr:rowOff>54939</xdr:rowOff>
    </xdr:to>
    <xdr:sp macro="" textlink="">
      <xdr:nvSpPr>
        <xdr:cNvPr id="469" name="フローチャート: 判断 468">
          <a:extLst>
            <a:ext uri="{FF2B5EF4-FFF2-40B4-BE49-F238E27FC236}">
              <a16:creationId xmlns:a16="http://schemas.microsoft.com/office/drawing/2014/main" id="{00000000-0008-0000-0E00-0000D5010000}"/>
            </a:ext>
          </a:extLst>
        </xdr:cNvPr>
        <xdr:cNvSpPr/>
      </xdr:nvSpPr>
      <xdr:spPr>
        <a:xfrm>
          <a:off x="7810500" y="18469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108</xdr:row>
      <xdr:rowOff>47617</xdr:rowOff>
    </xdr:from>
    <xdr:to>
      <xdr:col>36</xdr:col>
      <xdr:colOff>165100</xdr:colOff>
      <xdr:row>108</xdr:row>
      <xdr:rowOff>149217</xdr:rowOff>
    </xdr:to>
    <xdr:sp macro="" textlink="">
      <xdr:nvSpPr>
        <xdr:cNvPr id="470" name="フローチャート: 判断 469">
          <a:extLst>
            <a:ext uri="{FF2B5EF4-FFF2-40B4-BE49-F238E27FC236}">
              <a16:creationId xmlns:a16="http://schemas.microsoft.com/office/drawing/2014/main" id="{00000000-0008-0000-0E00-0000D6010000}"/>
            </a:ext>
          </a:extLst>
        </xdr:cNvPr>
        <xdr:cNvSpPr/>
      </xdr:nvSpPr>
      <xdr:spPr>
        <a:xfrm>
          <a:off x="6921500" y="18564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00000000-0008-0000-0E00-0000D7010000}"/>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00000000-0008-0000-0E00-0000D8010000}"/>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00000000-0008-0000-0E00-0000D9010000}"/>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00000000-0008-0000-0E00-0000DA010000}"/>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00000000-0008-0000-0E00-0000DB010000}"/>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108</xdr:row>
      <xdr:rowOff>143201</xdr:rowOff>
    </xdr:from>
    <xdr:to>
      <xdr:col>55</xdr:col>
      <xdr:colOff>50800</xdr:colOff>
      <xdr:row>109</xdr:row>
      <xdr:rowOff>73351</xdr:rowOff>
    </xdr:to>
    <xdr:sp macro="" textlink="">
      <xdr:nvSpPr>
        <xdr:cNvPr id="476" name="楕円 475">
          <a:extLst>
            <a:ext uri="{FF2B5EF4-FFF2-40B4-BE49-F238E27FC236}">
              <a16:creationId xmlns:a16="http://schemas.microsoft.com/office/drawing/2014/main" id="{00000000-0008-0000-0E00-0000DC010000}"/>
            </a:ext>
          </a:extLst>
        </xdr:cNvPr>
        <xdr:cNvSpPr/>
      </xdr:nvSpPr>
      <xdr:spPr>
        <a:xfrm>
          <a:off x="10426700" y="18659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108</xdr:row>
      <xdr:rowOff>58128</xdr:rowOff>
    </xdr:from>
    <xdr:ext cx="534377" cy="259045"/>
    <xdr:sp macro="" textlink="">
      <xdr:nvSpPr>
        <xdr:cNvPr id="477" name="【港湾・漁港】&#10;一人当たり有形固定資産（償却資産）額該当値テキスト">
          <a:extLst>
            <a:ext uri="{FF2B5EF4-FFF2-40B4-BE49-F238E27FC236}">
              <a16:creationId xmlns:a16="http://schemas.microsoft.com/office/drawing/2014/main" id="{00000000-0008-0000-0E00-0000DD010000}"/>
            </a:ext>
          </a:extLst>
        </xdr:cNvPr>
        <xdr:cNvSpPr txBox="1"/>
      </xdr:nvSpPr>
      <xdr:spPr>
        <a:xfrm>
          <a:off x="10515600" y="185747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108</xdr:row>
      <xdr:rowOff>143216</xdr:rowOff>
    </xdr:from>
    <xdr:to>
      <xdr:col>50</xdr:col>
      <xdr:colOff>165100</xdr:colOff>
      <xdr:row>109</xdr:row>
      <xdr:rowOff>73366</xdr:rowOff>
    </xdr:to>
    <xdr:sp macro="" textlink="">
      <xdr:nvSpPr>
        <xdr:cNvPr id="478" name="楕円 477">
          <a:extLst>
            <a:ext uri="{FF2B5EF4-FFF2-40B4-BE49-F238E27FC236}">
              <a16:creationId xmlns:a16="http://schemas.microsoft.com/office/drawing/2014/main" id="{00000000-0008-0000-0E00-0000DE010000}"/>
            </a:ext>
          </a:extLst>
        </xdr:cNvPr>
        <xdr:cNvSpPr/>
      </xdr:nvSpPr>
      <xdr:spPr>
        <a:xfrm>
          <a:off x="9588500" y="18659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109</xdr:row>
      <xdr:rowOff>22551</xdr:rowOff>
    </xdr:from>
    <xdr:to>
      <xdr:col>55</xdr:col>
      <xdr:colOff>0</xdr:colOff>
      <xdr:row>109</xdr:row>
      <xdr:rowOff>22566</xdr:rowOff>
    </xdr:to>
    <xdr:cxnSp macro="">
      <xdr:nvCxnSpPr>
        <xdr:cNvPr id="479" name="直線コネクタ 478">
          <a:extLst>
            <a:ext uri="{FF2B5EF4-FFF2-40B4-BE49-F238E27FC236}">
              <a16:creationId xmlns:a16="http://schemas.microsoft.com/office/drawing/2014/main" id="{00000000-0008-0000-0E00-0000DF010000}"/>
            </a:ext>
          </a:extLst>
        </xdr:cNvPr>
        <xdr:cNvCxnSpPr/>
      </xdr:nvCxnSpPr>
      <xdr:spPr>
        <a:xfrm flipV="1">
          <a:off x="9639300" y="18710601"/>
          <a:ext cx="838200" cy="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108</xdr:row>
      <xdr:rowOff>143193</xdr:rowOff>
    </xdr:from>
    <xdr:to>
      <xdr:col>46</xdr:col>
      <xdr:colOff>38100</xdr:colOff>
      <xdr:row>109</xdr:row>
      <xdr:rowOff>73343</xdr:rowOff>
    </xdr:to>
    <xdr:sp macro="" textlink="">
      <xdr:nvSpPr>
        <xdr:cNvPr id="480" name="楕円 479">
          <a:extLst>
            <a:ext uri="{FF2B5EF4-FFF2-40B4-BE49-F238E27FC236}">
              <a16:creationId xmlns:a16="http://schemas.microsoft.com/office/drawing/2014/main" id="{00000000-0008-0000-0E00-0000E0010000}"/>
            </a:ext>
          </a:extLst>
        </xdr:cNvPr>
        <xdr:cNvSpPr/>
      </xdr:nvSpPr>
      <xdr:spPr>
        <a:xfrm>
          <a:off x="8699500" y="18659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109</xdr:row>
      <xdr:rowOff>22543</xdr:rowOff>
    </xdr:from>
    <xdr:to>
      <xdr:col>50</xdr:col>
      <xdr:colOff>114300</xdr:colOff>
      <xdr:row>109</xdr:row>
      <xdr:rowOff>22566</xdr:rowOff>
    </xdr:to>
    <xdr:cxnSp macro="">
      <xdr:nvCxnSpPr>
        <xdr:cNvPr id="481" name="直線コネクタ 480">
          <a:extLst>
            <a:ext uri="{FF2B5EF4-FFF2-40B4-BE49-F238E27FC236}">
              <a16:creationId xmlns:a16="http://schemas.microsoft.com/office/drawing/2014/main" id="{00000000-0008-0000-0E00-0000E1010000}"/>
            </a:ext>
          </a:extLst>
        </xdr:cNvPr>
        <xdr:cNvCxnSpPr/>
      </xdr:nvCxnSpPr>
      <xdr:spPr>
        <a:xfrm>
          <a:off x="8750300" y="18710593"/>
          <a:ext cx="889000" cy="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108</xdr:row>
      <xdr:rowOff>143165</xdr:rowOff>
    </xdr:from>
    <xdr:to>
      <xdr:col>41</xdr:col>
      <xdr:colOff>101600</xdr:colOff>
      <xdr:row>109</xdr:row>
      <xdr:rowOff>73315</xdr:rowOff>
    </xdr:to>
    <xdr:sp macro="" textlink="">
      <xdr:nvSpPr>
        <xdr:cNvPr id="482" name="楕円 481">
          <a:extLst>
            <a:ext uri="{FF2B5EF4-FFF2-40B4-BE49-F238E27FC236}">
              <a16:creationId xmlns:a16="http://schemas.microsoft.com/office/drawing/2014/main" id="{00000000-0008-0000-0E00-0000E2010000}"/>
            </a:ext>
          </a:extLst>
        </xdr:cNvPr>
        <xdr:cNvSpPr/>
      </xdr:nvSpPr>
      <xdr:spPr>
        <a:xfrm>
          <a:off x="7810500" y="18659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109</xdr:row>
      <xdr:rowOff>22515</xdr:rowOff>
    </xdr:from>
    <xdr:to>
      <xdr:col>45</xdr:col>
      <xdr:colOff>177800</xdr:colOff>
      <xdr:row>109</xdr:row>
      <xdr:rowOff>22543</xdr:rowOff>
    </xdr:to>
    <xdr:cxnSp macro="">
      <xdr:nvCxnSpPr>
        <xdr:cNvPr id="483" name="直線コネクタ 482">
          <a:extLst>
            <a:ext uri="{FF2B5EF4-FFF2-40B4-BE49-F238E27FC236}">
              <a16:creationId xmlns:a16="http://schemas.microsoft.com/office/drawing/2014/main" id="{00000000-0008-0000-0E00-0000E3010000}"/>
            </a:ext>
          </a:extLst>
        </xdr:cNvPr>
        <xdr:cNvCxnSpPr/>
      </xdr:nvCxnSpPr>
      <xdr:spPr>
        <a:xfrm>
          <a:off x="7861300" y="18710565"/>
          <a:ext cx="889000" cy="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108</xdr:row>
      <xdr:rowOff>143134</xdr:rowOff>
    </xdr:from>
    <xdr:to>
      <xdr:col>36</xdr:col>
      <xdr:colOff>165100</xdr:colOff>
      <xdr:row>109</xdr:row>
      <xdr:rowOff>73284</xdr:rowOff>
    </xdr:to>
    <xdr:sp macro="" textlink="">
      <xdr:nvSpPr>
        <xdr:cNvPr id="484" name="楕円 483">
          <a:extLst>
            <a:ext uri="{FF2B5EF4-FFF2-40B4-BE49-F238E27FC236}">
              <a16:creationId xmlns:a16="http://schemas.microsoft.com/office/drawing/2014/main" id="{00000000-0008-0000-0E00-0000E4010000}"/>
            </a:ext>
          </a:extLst>
        </xdr:cNvPr>
        <xdr:cNvSpPr/>
      </xdr:nvSpPr>
      <xdr:spPr>
        <a:xfrm>
          <a:off x="6921500" y="18659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109</xdr:row>
      <xdr:rowOff>22484</xdr:rowOff>
    </xdr:from>
    <xdr:to>
      <xdr:col>41</xdr:col>
      <xdr:colOff>50800</xdr:colOff>
      <xdr:row>109</xdr:row>
      <xdr:rowOff>22515</xdr:rowOff>
    </xdr:to>
    <xdr:cxnSp macro="">
      <xdr:nvCxnSpPr>
        <xdr:cNvPr id="485" name="直線コネクタ 484">
          <a:extLst>
            <a:ext uri="{FF2B5EF4-FFF2-40B4-BE49-F238E27FC236}">
              <a16:creationId xmlns:a16="http://schemas.microsoft.com/office/drawing/2014/main" id="{00000000-0008-0000-0E00-0000E5010000}"/>
            </a:ext>
          </a:extLst>
        </xdr:cNvPr>
        <xdr:cNvCxnSpPr/>
      </xdr:nvCxnSpPr>
      <xdr:spPr>
        <a:xfrm>
          <a:off x="6972300" y="18710534"/>
          <a:ext cx="889000" cy="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106</xdr:row>
      <xdr:rowOff>38995</xdr:rowOff>
    </xdr:from>
    <xdr:ext cx="599010" cy="259045"/>
    <xdr:sp macro="" textlink="">
      <xdr:nvSpPr>
        <xdr:cNvPr id="486" name="n_1aveValue【港湾・漁港】&#10;一人当たり有形固定資産（償却資産）額">
          <a:extLst>
            <a:ext uri="{FF2B5EF4-FFF2-40B4-BE49-F238E27FC236}">
              <a16:creationId xmlns:a16="http://schemas.microsoft.com/office/drawing/2014/main" id="{00000000-0008-0000-0E00-0000E6010000}"/>
            </a:ext>
          </a:extLst>
        </xdr:cNvPr>
        <xdr:cNvSpPr txBox="1"/>
      </xdr:nvSpPr>
      <xdr:spPr>
        <a:xfrm>
          <a:off x="9327095" y="182126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106</xdr:row>
      <xdr:rowOff>68076</xdr:rowOff>
    </xdr:from>
    <xdr:ext cx="599010" cy="259045"/>
    <xdr:sp macro="" textlink="">
      <xdr:nvSpPr>
        <xdr:cNvPr id="487" name="n_2aveValue【港湾・漁港】&#10;一人当たり有形固定資産（償却資産）額">
          <a:extLst>
            <a:ext uri="{FF2B5EF4-FFF2-40B4-BE49-F238E27FC236}">
              <a16:creationId xmlns:a16="http://schemas.microsoft.com/office/drawing/2014/main" id="{00000000-0008-0000-0E00-0000E7010000}"/>
            </a:ext>
          </a:extLst>
        </xdr:cNvPr>
        <xdr:cNvSpPr txBox="1"/>
      </xdr:nvSpPr>
      <xdr:spPr>
        <a:xfrm>
          <a:off x="8450795" y="18241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106</xdr:row>
      <xdr:rowOff>71466</xdr:rowOff>
    </xdr:from>
    <xdr:ext cx="599010" cy="259045"/>
    <xdr:sp macro="" textlink="">
      <xdr:nvSpPr>
        <xdr:cNvPr id="488" name="n_3aveValue【港湾・漁港】&#10;一人当たり有形固定資産（償却資産）額">
          <a:extLst>
            <a:ext uri="{FF2B5EF4-FFF2-40B4-BE49-F238E27FC236}">
              <a16:creationId xmlns:a16="http://schemas.microsoft.com/office/drawing/2014/main" id="{00000000-0008-0000-0E00-0000E8010000}"/>
            </a:ext>
          </a:extLst>
        </xdr:cNvPr>
        <xdr:cNvSpPr txBox="1"/>
      </xdr:nvSpPr>
      <xdr:spPr>
        <a:xfrm>
          <a:off x="7561795" y="182451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106</xdr:row>
      <xdr:rowOff>165744</xdr:rowOff>
    </xdr:from>
    <xdr:ext cx="534377" cy="259045"/>
    <xdr:sp macro="" textlink="">
      <xdr:nvSpPr>
        <xdr:cNvPr id="489" name="n_4aveValue【港湾・漁港】&#10;一人当たり有形固定資産（償却資産）額">
          <a:extLst>
            <a:ext uri="{FF2B5EF4-FFF2-40B4-BE49-F238E27FC236}">
              <a16:creationId xmlns:a16="http://schemas.microsoft.com/office/drawing/2014/main" id="{00000000-0008-0000-0E00-0000E9010000}"/>
            </a:ext>
          </a:extLst>
        </xdr:cNvPr>
        <xdr:cNvSpPr txBox="1"/>
      </xdr:nvSpPr>
      <xdr:spPr>
        <a:xfrm>
          <a:off x="6705111" y="18339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109</xdr:row>
      <xdr:rowOff>64493</xdr:rowOff>
    </xdr:from>
    <xdr:ext cx="534377" cy="259045"/>
    <xdr:sp macro="" textlink="">
      <xdr:nvSpPr>
        <xdr:cNvPr id="490" name="n_1mainValue【港湾・漁港】&#10;一人当たり有形固定資産（償却資産）額">
          <a:extLst>
            <a:ext uri="{FF2B5EF4-FFF2-40B4-BE49-F238E27FC236}">
              <a16:creationId xmlns:a16="http://schemas.microsoft.com/office/drawing/2014/main" id="{00000000-0008-0000-0E00-0000EA010000}"/>
            </a:ext>
          </a:extLst>
        </xdr:cNvPr>
        <xdr:cNvSpPr txBox="1"/>
      </xdr:nvSpPr>
      <xdr:spPr>
        <a:xfrm>
          <a:off x="9359411" y="18752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109</xdr:row>
      <xdr:rowOff>64470</xdr:rowOff>
    </xdr:from>
    <xdr:ext cx="534377" cy="259045"/>
    <xdr:sp macro="" textlink="">
      <xdr:nvSpPr>
        <xdr:cNvPr id="491" name="n_2mainValue【港湾・漁港】&#10;一人当たり有形固定資産（償却資産）額">
          <a:extLst>
            <a:ext uri="{FF2B5EF4-FFF2-40B4-BE49-F238E27FC236}">
              <a16:creationId xmlns:a16="http://schemas.microsoft.com/office/drawing/2014/main" id="{00000000-0008-0000-0E00-0000EB010000}"/>
            </a:ext>
          </a:extLst>
        </xdr:cNvPr>
        <xdr:cNvSpPr txBox="1"/>
      </xdr:nvSpPr>
      <xdr:spPr>
        <a:xfrm>
          <a:off x="8483111" y="187525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109</xdr:row>
      <xdr:rowOff>64442</xdr:rowOff>
    </xdr:from>
    <xdr:ext cx="534377" cy="259045"/>
    <xdr:sp macro="" textlink="">
      <xdr:nvSpPr>
        <xdr:cNvPr id="492" name="n_3mainValue【港湾・漁港】&#10;一人当たり有形固定資産（償却資産）額">
          <a:extLst>
            <a:ext uri="{FF2B5EF4-FFF2-40B4-BE49-F238E27FC236}">
              <a16:creationId xmlns:a16="http://schemas.microsoft.com/office/drawing/2014/main" id="{00000000-0008-0000-0E00-0000EC010000}"/>
            </a:ext>
          </a:extLst>
        </xdr:cNvPr>
        <xdr:cNvSpPr txBox="1"/>
      </xdr:nvSpPr>
      <xdr:spPr>
        <a:xfrm>
          <a:off x="7594111" y="187524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109</xdr:row>
      <xdr:rowOff>64411</xdr:rowOff>
    </xdr:from>
    <xdr:ext cx="534377" cy="259045"/>
    <xdr:sp macro="" textlink="">
      <xdr:nvSpPr>
        <xdr:cNvPr id="493" name="n_4mainValue【港湾・漁港】&#10;一人当たり有形固定資産（償却資産）額">
          <a:extLst>
            <a:ext uri="{FF2B5EF4-FFF2-40B4-BE49-F238E27FC236}">
              <a16:creationId xmlns:a16="http://schemas.microsoft.com/office/drawing/2014/main" id="{00000000-0008-0000-0E00-0000ED010000}"/>
            </a:ext>
          </a:extLst>
        </xdr:cNvPr>
        <xdr:cNvSpPr txBox="1"/>
      </xdr:nvSpPr>
      <xdr:spPr>
        <a:xfrm>
          <a:off x="6705111" y="18752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4" name="正方形/長方形 493">
          <a:extLst>
            <a:ext uri="{FF2B5EF4-FFF2-40B4-BE49-F238E27FC236}">
              <a16:creationId xmlns:a16="http://schemas.microsoft.com/office/drawing/2014/main" id="{00000000-0008-0000-0E00-0000EE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5" name="正方形/長方形 494">
          <a:extLst>
            <a:ext uri="{FF2B5EF4-FFF2-40B4-BE49-F238E27FC236}">
              <a16:creationId xmlns:a16="http://schemas.microsoft.com/office/drawing/2014/main" id="{00000000-0008-0000-0E00-0000EF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6" name="正方形/長方形 495">
          <a:extLst>
            <a:ext uri="{FF2B5EF4-FFF2-40B4-BE49-F238E27FC236}">
              <a16:creationId xmlns:a16="http://schemas.microsoft.com/office/drawing/2014/main" id="{00000000-0008-0000-0E00-0000F0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7" name="正方形/長方形 496">
          <a:extLst>
            <a:ext uri="{FF2B5EF4-FFF2-40B4-BE49-F238E27FC236}">
              <a16:creationId xmlns:a16="http://schemas.microsoft.com/office/drawing/2014/main" id="{00000000-0008-0000-0E00-0000F1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8" name="正方形/長方形 497">
          <a:extLst>
            <a:ext uri="{FF2B5EF4-FFF2-40B4-BE49-F238E27FC236}">
              <a16:creationId xmlns:a16="http://schemas.microsoft.com/office/drawing/2014/main" id="{00000000-0008-0000-0E00-0000F2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9" name="正方形/長方形 498">
          <a:extLst>
            <a:ext uri="{FF2B5EF4-FFF2-40B4-BE49-F238E27FC236}">
              <a16:creationId xmlns:a16="http://schemas.microsoft.com/office/drawing/2014/main" id="{00000000-0008-0000-0E00-0000F3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0" name="正方形/長方形 499">
          <a:extLst>
            <a:ext uri="{FF2B5EF4-FFF2-40B4-BE49-F238E27FC236}">
              <a16:creationId xmlns:a16="http://schemas.microsoft.com/office/drawing/2014/main" id="{00000000-0008-0000-0E00-0000F4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1" name="正方形/長方形 500">
          <a:extLst>
            <a:ext uri="{FF2B5EF4-FFF2-40B4-BE49-F238E27FC236}">
              <a16:creationId xmlns:a16="http://schemas.microsoft.com/office/drawing/2014/main" id="{00000000-0008-0000-0E00-0000F5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2" name="テキスト ボックス 501">
          <a:extLst>
            <a:ext uri="{FF2B5EF4-FFF2-40B4-BE49-F238E27FC236}">
              <a16:creationId xmlns:a16="http://schemas.microsoft.com/office/drawing/2014/main" id="{00000000-0008-0000-0E00-0000F6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3" name="直線コネクタ 502">
          <a:extLst>
            <a:ext uri="{FF2B5EF4-FFF2-40B4-BE49-F238E27FC236}">
              <a16:creationId xmlns:a16="http://schemas.microsoft.com/office/drawing/2014/main" id="{00000000-0008-0000-0E00-0000F7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4" name="テキスト ボックス 503">
          <a:extLst>
            <a:ext uri="{FF2B5EF4-FFF2-40B4-BE49-F238E27FC236}">
              <a16:creationId xmlns:a16="http://schemas.microsoft.com/office/drawing/2014/main" id="{00000000-0008-0000-0E00-0000F8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5" name="直線コネクタ 504">
          <a:extLst>
            <a:ext uri="{FF2B5EF4-FFF2-40B4-BE49-F238E27FC236}">
              <a16:creationId xmlns:a16="http://schemas.microsoft.com/office/drawing/2014/main" id="{00000000-0008-0000-0E00-0000F9010000}"/>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6" name="テキスト ボックス 505">
          <a:extLst>
            <a:ext uri="{FF2B5EF4-FFF2-40B4-BE49-F238E27FC236}">
              <a16:creationId xmlns:a16="http://schemas.microsoft.com/office/drawing/2014/main" id="{00000000-0008-0000-0E00-0000FA010000}"/>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7" name="直線コネクタ 506">
          <a:extLst>
            <a:ext uri="{FF2B5EF4-FFF2-40B4-BE49-F238E27FC236}">
              <a16:creationId xmlns:a16="http://schemas.microsoft.com/office/drawing/2014/main" id="{00000000-0008-0000-0E00-0000FB010000}"/>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8" name="テキスト ボックス 507">
          <a:extLst>
            <a:ext uri="{FF2B5EF4-FFF2-40B4-BE49-F238E27FC236}">
              <a16:creationId xmlns:a16="http://schemas.microsoft.com/office/drawing/2014/main" id="{00000000-0008-0000-0E00-0000FC010000}"/>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9" name="直線コネクタ 508">
          <a:extLst>
            <a:ext uri="{FF2B5EF4-FFF2-40B4-BE49-F238E27FC236}">
              <a16:creationId xmlns:a16="http://schemas.microsoft.com/office/drawing/2014/main" id="{00000000-0008-0000-0E00-0000FD010000}"/>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10" name="テキスト ボックス 509">
          <a:extLst>
            <a:ext uri="{FF2B5EF4-FFF2-40B4-BE49-F238E27FC236}">
              <a16:creationId xmlns:a16="http://schemas.microsoft.com/office/drawing/2014/main" id="{00000000-0008-0000-0E00-0000FE010000}"/>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11" name="直線コネクタ 510">
          <a:extLst>
            <a:ext uri="{FF2B5EF4-FFF2-40B4-BE49-F238E27FC236}">
              <a16:creationId xmlns:a16="http://schemas.microsoft.com/office/drawing/2014/main" id="{00000000-0008-0000-0E00-0000FF010000}"/>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12" name="テキスト ボックス 511">
          <a:extLst>
            <a:ext uri="{FF2B5EF4-FFF2-40B4-BE49-F238E27FC236}">
              <a16:creationId xmlns:a16="http://schemas.microsoft.com/office/drawing/2014/main" id="{00000000-0008-0000-0E00-000000020000}"/>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3" name="直線コネクタ 512">
          <a:extLst>
            <a:ext uri="{FF2B5EF4-FFF2-40B4-BE49-F238E27FC236}">
              <a16:creationId xmlns:a16="http://schemas.microsoft.com/office/drawing/2014/main" id="{00000000-0008-0000-0E00-000001020000}"/>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4" name="テキスト ボックス 513">
          <a:extLst>
            <a:ext uri="{FF2B5EF4-FFF2-40B4-BE49-F238E27FC236}">
              <a16:creationId xmlns:a16="http://schemas.microsoft.com/office/drawing/2014/main" id="{00000000-0008-0000-0E00-000002020000}"/>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5" name="直線コネクタ 514">
          <a:extLst>
            <a:ext uri="{FF2B5EF4-FFF2-40B4-BE49-F238E27FC236}">
              <a16:creationId xmlns:a16="http://schemas.microsoft.com/office/drawing/2014/main" id="{00000000-0008-0000-0E00-00000302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6" name="テキスト ボックス 515">
          <a:extLst>
            <a:ext uri="{FF2B5EF4-FFF2-40B4-BE49-F238E27FC236}">
              <a16:creationId xmlns:a16="http://schemas.microsoft.com/office/drawing/2014/main" id="{00000000-0008-0000-0E00-000004020000}"/>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7" name="【認定こども園・幼稚園・保育所】&#10;有形固定資産減価償却率グラフ枠">
          <a:extLst>
            <a:ext uri="{FF2B5EF4-FFF2-40B4-BE49-F238E27FC236}">
              <a16:creationId xmlns:a16="http://schemas.microsoft.com/office/drawing/2014/main" id="{00000000-0008-0000-0E00-00000502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15240</xdr:rowOff>
    </xdr:from>
    <xdr:to>
      <xdr:col>85</xdr:col>
      <xdr:colOff>126364</xdr:colOff>
      <xdr:row>42</xdr:row>
      <xdr:rowOff>13335</xdr:rowOff>
    </xdr:to>
    <xdr:cxnSp macro="">
      <xdr:nvCxnSpPr>
        <xdr:cNvPr id="518" name="直線コネクタ 517">
          <a:extLst>
            <a:ext uri="{FF2B5EF4-FFF2-40B4-BE49-F238E27FC236}">
              <a16:creationId xmlns:a16="http://schemas.microsoft.com/office/drawing/2014/main" id="{00000000-0008-0000-0E00-000006020000}"/>
            </a:ext>
          </a:extLst>
        </xdr:cNvPr>
        <xdr:cNvCxnSpPr/>
      </xdr:nvCxnSpPr>
      <xdr:spPr>
        <a:xfrm flipV="1">
          <a:off x="16318864" y="5844540"/>
          <a:ext cx="0" cy="13696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17162</xdr:rowOff>
    </xdr:from>
    <xdr:ext cx="405111" cy="259045"/>
    <xdr:sp macro="" textlink="">
      <xdr:nvSpPr>
        <xdr:cNvPr id="519" name="【認定こども園・幼稚園・保育所】&#10;有形固定資産減価償却率最小値テキスト">
          <a:extLst>
            <a:ext uri="{FF2B5EF4-FFF2-40B4-BE49-F238E27FC236}">
              <a16:creationId xmlns:a16="http://schemas.microsoft.com/office/drawing/2014/main" id="{00000000-0008-0000-0E00-000007020000}"/>
            </a:ext>
          </a:extLst>
        </xdr:cNvPr>
        <xdr:cNvSpPr txBox="1"/>
      </xdr:nvSpPr>
      <xdr:spPr>
        <a:xfrm>
          <a:off x="16357600" y="7218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13335</xdr:rowOff>
    </xdr:from>
    <xdr:to>
      <xdr:col>86</xdr:col>
      <xdr:colOff>25400</xdr:colOff>
      <xdr:row>42</xdr:row>
      <xdr:rowOff>13335</xdr:rowOff>
    </xdr:to>
    <xdr:cxnSp macro="">
      <xdr:nvCxnSpPr>
        <xdr:cNvPr id="520" name="直線コネクタ 519">
          <a:extLst>
            <a:ext uri="{FF2B5EF4-FFF2-40B4-BE49-F238E27FC236}">
              <a16:creationId xmlns:a16="http://schemas.microsoft.com/office/drawing/2014/main" id="{00000000-0008-0000-0E00-000008020000}"/>
            </a:ext>
          </a:extLst>
        </xdr:cNvPr>
        <xdr:cNvCxnSpPr/>
      </xdr:nvCxnSpPr>
      <xdr:spPr>
        <a:xfrm>
          <a:off x="16230600" y="7214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133367</xdr:rowOff>
    </xdr:from>
    <xdr:ext cx="405111" cy="259045"/>
    <xdr:sp macro="" textlink="">
      <xdr:nvSpPr>
        <xdr:cNvPr id="521" name="【認定こども園・幼稚園・保育所】&#10;有形固定資産減価償却率最大値テキスト">
          <a:extLst>
            <a:ext uri="{FF2B5EF4-FFF2-40B4-BE49-F238E27FC236}">
              <a16:creationId xmlns:a16="http://schemas.microsoft.com/office/drawing/2014/main" id="{00000000-0008-0000-0E00-000009020000}"/>
            </a:ext>
          </a:extLst>
        </xdr:cNvPr>
        <xdr:cNvSpPr txBox="1"/>
      </xdr:nvSpPr>
      <xdr:spPr>
        <a:xfrm>
          <a:off x="16357600" y="5619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15240</xdr:rowOff>
    </xdr:from>
    <xdr:to>
      <xdr:col>86</xdr:col>
      <xdr:colOff>25400</xdr:colOff>
      <xdr:row>34</xdr:row>
      <xdr:rowOff>15240</xdr:rowOff>
    </xdr:to>
    <xdr:cxnSp macro="">
      <xdr:nvCxnSpPr>
        <xdr:cNvPr id="522" name="直線コネクタ 521">
          <a:extLst>
            <a:ext uri="{FF2B5EF4-FFF2-40B4-BE49-F238E27FC236}">
              <a16:creationId xmlns:a16="http://schemas.microsoft.com/office/drawing/2014/main" id="{00000000-0008-0000-0E00-00000A020000}"/>
            </a:ext>
          </a:extLst>
        </xdr:cNvPr>
        <xdr:cNvCxnSpPr/>
      </xdr:nvCxnSpPr>
      <xdr:spPr>
        <a:xfrm>
          <a:off x="16230600" y="5844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105427</xdr:rowOff>
    </xdr:from>
    <xdr:ext cx="405111" cy="259045"/>
    <xdr:sp macro="" textlink="">
      <xdr:nvSpPr>
        <xdr:cNvPr id="523" name="【認定こども園・幼稚園・保育所】&#10;有形固定資産減価償却率平均値テキスト">
          <a:extLst>
            <a:ext uri="{FF2B5EF4-FFF2-40B4-BE49-F238E27FC236}">
              <a16:creationId xmlns:a16="http://schemas.microsoft.com/office/drawing/2014/main" id="{00000000-0008-0000-0E00-00000B020000}"/>
            </a:ext>
          </a:extLst>
        </xdr:cNvPr>
        <xdr:cNvSpPr txBox="1"/>
      </xdr:nvSpPr>
      <xdr:spPr>
        <a:xfrm>
          <a:off x="16357600" y="62776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82550</xdr:rowOff>
    </xdr:from>
    <xdr:to>
      <xdr:col>85</xdr:col>
      <xdr:colOff>177800</xdr:colOff>
      <xdr:row>38</xdr:row>
      <xdr:rowOff>12700</xdr:rowOff>
    </xdr:to>
    <xdr:sp macro="" textlink="">
      <xdr:nvSpPr>
        <xdr:cNvPr id="524" name="フローチャート: 判断 523">
          <a:extLst>
            <a:ext uri="{FF2B5EF4-FFF2-40B4-BE49-F238E27FC236}">
              <a16:creationId xmlns:a16="http://schemas.microsoft.com/office/drawing/2014/main" id="{00000000-0008-0000-0E00-00000C020000}"/>
            </a:ext>
          </a:extLst>
        </xdr:cNvPr>
        <xdr:cNvSpPr/>
      </xdr:nvSpPr>
      <xdr:spPr>
        <a:xfrm>
          <a:off x="16268700" y="642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69215</xdr:rowOff>
    </xdr:from>
    <xdr:to>
      <xdr:col>81</xdr:col>
      <xdr:colOff>101600</xdr:colOff>
      <xdr:row>37</xdr:row>
      <xdr:rowOff>170815</xdr:rowOff>
    </xdr:to>
    <xdr:sp macro="" textlink="">
      <xdr:nvSpPr>
        <xdr:cNvPr id="525" name="フローチャート: 判断 524">
          <a:extLst>
            <a:ext uri="{FF2B5EF4-FFF2-40B4-BE49-F238E27FC236}">
              <a16:creationId xmlns:a16="http://schemas.microsoft.com/office/drawing/2014/main" id="{00000000-0008-0000-0E00-00000D020000}"/>
            </a:ext>
          </a:extLst>
        </xdr:cNvPr>
        <xdr:cNvSpPr/>
      </xdr:nvSpPr>
      <xdr:spPr>
        <a:xfrm>
          <a:off x="15430500" y="6412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59690</xdr:rowOff>
    </xdr:from>
    <xdr:to>
      <xdr:col>76</xdr:col>
      <xdr:colOff>165100</xdr:colOff>
      <xdr:row>37</xdr:row>
      <xdr:rowOff>161290</xdr:rowOff>
    </xdr:to>
    <xdr:sp macro="" textlink="">
      <xdr:nvSpPr>
        <xdr:cNvPr id="526" name="フローチャート: 判断 525">
          <a:extLst>
            <a:ext uri="{FF2B5EF4-FFF2-40B4-BE49-F238E27FC236}">
              <a16:creationId xmlns:a16="http://schemas.microsoft.com/office/drawing/2014/main" id="{00000000-0008-0000-0E00-00000E020000}"/>
            </a:ext>
          </a:extLst>
        </xdr:cNvPr>
        <xdr:cNvSpPr/>
      </xdr:nvSpPr>
      <xdr:spPr>
        <a:xfrm>
          <a:off x="14541500" y="640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50165</xdr:rowOff>
    </xdr:from>
    <xdr:to>
      <xdr:col>72</xdr:col>
      <xdr:colOff>38100</xdr:colOff>
      <xdr:row>37</xdr:row>
      <xdr:rowOff>151765</xdr:rowOff>
    </xdr:to>
    <xdr:sp macro="" textlink="">
      <xdr:nvSpPr>
        <xdr:cNvPr id="527" name="フローチャート: 判断 526">
          <a:extLst>
            <a:ext uri="{FF2B5EF4-FFF2-40B4-BE49-F238E27FC236}">
              <a16:creationId xmlns:a16="http://schemas.microsoft.com/office/drawing/2014/main" id="{00000000-0008-0000-0E00-00000F020000}"/>
            </a:ext>
          </a:extLst>
        </xdr:cNvPr>
        <xdr:cNvSpPr/>
      </xdr:nvSpPr>
      <xdr:spPr>
        <a:xfrm>
          <a:off x="13652500" y="6393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42545</xdr:rowOff>
    </xdr:from>
    <xdr:to>
      <xdr:col>67</xdr:col>
      <xdr:colOff>101600</xdr:colOff>
      <xdr:row>37</xdr:row>
      <xdr:rowOff>144145</xdr:rowOff>
    </xdr:to>
    <xdr:sp macro="" textlink="">
      <xdr:nvSpPr>
        <xdr:cNvPr id="528" name="フローチャート: 判断 527">
          <a:extLst>
            <a:ext uri="{FF2B5EF4-FFF2-40B4-BE49-F238E27FC236}">
              <a16:creationId xmlns:a16="http://schemas.microsoft.com/office/drawing/2014/main" id="{00000000-0008-0000-0E00-000010020000}"/>
            </a:ext>
          </a:extLst>
        </xdr:cNvPr>
        <xdr:cNvSpPr/>
      </xdr:nvSpPr>
      <xdr:spPr>
        <a:xfrm>
          <a:off x="12763500" y="6386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00000000-0008-0000-0E00-00001102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00000000-0008-0000-0E00-00001202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00000000-0008-0000-0E00-00001302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00000000-0008-0000-0E00-00001402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00000000-0008-0000-0E00-00001502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13970</xdr:rowOff>
    </xdr:from>
    <xdr:to>
      <xdr:col>85</xdr:col>
      <xdr:colOff>177800</xdr:colOff>
      <xdr:row>40</xdr:row>
      <xdr:rowOff>115570</xdr:rowOff>
    </xdr:to>
    <xdr:sp macro="" textlink="">
      <xdr:nvSpPr>
        <xdr:cNvPr id="534" name="楕円 533">
          <a:extLst>
            <a:ext uri="{FF2B5EF4-FFF2-40B4-BE49-F238E27FC236}">
              <a16:creationId xmlns:a16="http://schemas.microsoft.com/office/drawing/2014/main" id="{00000000-0008-0000-0E00-000016020000}"/>
            </a:ext>
          </a:extLst>
        </xdr:cNvPr>
        <xdr:cNvSpPr/>
      </xdr:nvSpPr>
      <xdr:spPr>
        <a:xfrm>
          <a:off x="16268700" y="6871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163847</xdr:rowOff>
    </xdr:from>
    <xdr:ext cx="405111" cy="259045"/>
    <xdr:sp macro="" textlink="">
      <xdr:nvSpPr>
        <xdr:cNvPr id="535" name="【認定こども園・幼稚園・保育所】&#10;有形固定資産減価償却率該当値テキスト">
          <a:extLst>
            <a:ext uri="{FF2B5EF4-FFF2-40B4-BE49-F238E27FC236}">
              <a16:creationId xmlns:a16="http://schemas.microsoft.com/office/drawing/2014/main" id="{00000000-0008-0000-0E00-000017020000}"/>
            </a:ext>
          </a:extLst>
        </xdr:cNvPr>
        <xdr:cNvSpPr txBox="1"/>
      </xdr:nvSpPr>
      <xdr:spPr>
        <a:xfrm>
          <a:off x="16357600" y="6850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19685</xdr:rowOff>
    </xdr:from>
    <xdr:to>
      <xdr:col>81</xdr:col>
      <xdr:colOff>101600</xdr:colOff>
      <xdr:row>40</xdr:row>
      <xdr:rowOff>121285</xdr:rowOff>
    </xdr:to>
    <xdr:sp macro="" textlink="">
      <xdr:nvSpPr>
        <xdr:cNvPr id="536" name="楕円 535">
          <a:extLst>
            <a:ext uri="{FF2B5EF4-FFF2-40B4-BE49-F238E27FC236}">
              <a16:creationId xmlns:a16="http://schemas.microsoft.com/office/drawing/2014/main" id="{00000000-0008-0000-0E00-000018020000}"/>
            </a:ext>
          </a:extLst>
        </xdr:cNvPr>
        <xdr:cNvSpPr/>
      </xdr:nvSpPr>
      <xdr:spPr>
        <a:xfrm>
          <a:off x="15430500" y="6877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64770</xdr:rowOff>
    </xdr:from>
    <xdr:to>
      <xdr:col>85</xdr:col>
      <xdr:colOff>127000</xdr:colOff>
      <xdr:row>40</xdr:row>
      <xdr:rowOff>70485</xdr:rowOff>
    </xdr:to>
    <xdr:cxnSp macro="">
      <xdr:nvCxnSpPr>
        <xdr:cNvPr id="537" name="直線コネクタ 536">
          <a:extLst>
            <a:ext uri="{FF2B5EF4-FFF2-40B4-BE49-F238E27FC236}">
              <a16:creationId xmlns:a16="http://schemas.microsoft.com/office/drawing/2014/main" id="{00000000-0008-0000-0E00-000019020000}"/>
            </a:ext>
          </a:extLst>
        </xdr:cNvPr>
        <xdr:cNvCxnSpPr/>
      </xdr:nvCxnSpPr>
      <xdr:spPr>
        <a:xfrm flipV="1">
          <a:off x="15481300" y="6922770"/>
          <a:ext cx="8382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41</xdr:row>
      <xdr:rowOff>158750</xdr:rowOff>
    </xdr:from>
    <xdr:to>
      <xdr:col>76</xdr:col>
      <xdr:colOff>165100</xdr:colOff>
      <xdr:row>42</xdr:row>
      <xdr:rowOff>88900</xdr:rowOff>
    </xdr:to>
    <xdr:sp macro="" textlink="">
      <xdr:nvSpPr>
        <xdr:cNvPr id="538" name="楕円 537">
          <a:extLst>
            <a:ext uri="{FF2B5EF4-FFF2-40B4-BE49-F238E27FC236}">
              <a16:creationId xmlns:a16="http://schemas.microsoft.com/office/drawing/2014/main" id="{00000000-0008-0000-0E00-00001A020000}"/>
            </a:ext>
          </a:extLst>
        </xdr:cNvPr>
        <xdr:cNvSpPr/>
      </xdr:nvSpPr>
      <xdr:spPr>
        <a:xfrm>
          <a:off x="14541500" y="718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70485</xdr:rowOff>
    </xdr:from>
    <xdr:to>
      <xdr:col>81</xdr:col>
      <xdr:colOff>50800</xdr:colOff>
      <xdr:row>42</xdr:row>
      <xdr:rowOff>38100</xdr:rowOff>
    </xdr:to>
    <xdr:cxnSp macro="">
      <xdr:nvCxnSpPr>
        <xdr:cNvPr id="539" name="直線コネクタ 538">
          <a:extLst>
            <a:ext uri="{FF2B5EF4-FFF2-40B4-BE49-F238E27FC236}">
              <a16:creationId xmlns:a16="http://schemas.microsoft.com/office/drawing/2014/main" id="{00000000-0008-0000-0E00-00001B020000}"/>
            </a:ext>
          </a:extLst>
        </xdr:cNvPr>
        <xdr:cNvCxnSpPr/>
      </xdr:nvCxnSpPr>
      <xdr:spPr>
        <a:xfrm flipV="1">
          <a:off x="14592300" y="6928485"/>
          <a:ext cx="889000" cy="310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6350</xdr:rowOff>
    </xdr:from>
    <xdr:to>
      <xdr:col>72</xdr:col>
      <xdr:colOff>38100</xdr:colOff>
      <xdr:row>39</xdr:row>
      <xdr:rowOff>107950</xdr:rowOff>
    </xdr:to>
    <xdr:sp macro="" textlink="">
      <xdr:nvSpPr>
        <xdr:cNvPr id="540" name="楕円 539">
          <a:extLst>
            <a:ext uri="{FF2B5EF4-FFF2-40B4-BE49-F238E27FC236}">
              <a16:creationId xmlns:a16="http://schemas.microsoft.com/office/drawing/2014/main" id="{00000000-0008-0000-0E00-00001C020000}"/>
            </a:ext>
          </a:extLst>
        </xdr:cNvPr>
        <xdr:cNvSpPr/>
      </xdr:nvSpPr>
      <xdr:spPr>
        <a:xfrm>
          <a:off x="13652500" y="669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57150</xdr:rowOff>
    </xdr:from>
    <xdr:to>
      <xdr:col>76</xdr:col>
      <xdr:colOff>114300</xdr:colOff>
      <xdr:row>42</xdr:row>
      <xdr:rowOff>38100</xdr:rowOff>
    </xdr:to>
    <xdr:cxnSp macro="">
      <xdr:nvCxnSpPr>
        <xdr:cNvPr id="541" name="直線コネクタ 540">
          <a:extLst>
            <a:ext uri="{FF2B5EF4-FFF2-40B4-BE49-F238E27FC236}">
              <a16:creationId xmlns:a16="http://schemas.microsoft.com/office/drawing/2014/main" id="{00000000-0008-0000-0E00-00001D020000}"/>
            </a:ext>
          </a:extLst>
        </xdr:cNvPr>
        <xdr:cNvCxnSpPr/>
      </xdr:nvCxnSpPr>
      <xdr:spPr>
        <a:xfrm>
          <a:off x="13703300" y="6743700"/>
          <a:ext cx="889000" cy="495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133985</xdr:rowOff>
    </xdr:from>
    <xdr:to>
      <xdr:col>67</xdr:col>
      <xdr:colOff>101600</xdr:colOff>
      <xdr:row>39</xdr:row>
      <xdr:rowOff>64135</xdr:rowOff>
    </xdr:to>
    <xdr:sp macro="" textlink="">
      <xdr:nvSpPr>
        <xdr:cNvPr id="542" name="楕円 541">
          <a:extLst>
            <a:ext uri="{FF2B5EF4-FFF2-40B4-BE49-F238E27FC236}">
              <a16:creationId xmlns:a16="http://schemas.microsoft.com/office/drawing/2014/main" id="{00000000-0008-0000-0E00-00001E020000}"/>
            </a:ext>
          </a:extLst>
        </xdr:cNvPr>
        <xdr:cNvSpPr/>
      </xdr:nvSpPr>
      <xdr:spPr>
        <a:xfrm>
          <a:off x="12763500" y="6649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13335</xdr:rowOff>
    </xdr:from>
    <xdr:to>
      <xdr:col>71</xdr:col>
      <xdr:colOff>177800</xdr:colOff>
      <xdr:row>39</xdr:row>
      <xdr:rowOff>57150</xdr:rowOff>
    </xdr:to>
    <xdr:cxnSp macro="">
      <xdr:nvCxnSpPr>
        <xdr:cNvPr id="543" name="直線コネクタ 542">
          <a:extLst>
            <a:ext uri="{FF2B5EF4-FFF2-40B4-BE49-F238E27FC236}">
              <a16:creationId xmlns:a16="http://schemas.microsoft.com/office/drawing/2014/main" id="{00000000-0008-0000-0E00-00001F020000}"/>
            </a:ext>
          </a:extLst>
        </xdr:cNvPr>
        <xdr:cNvCxnSpPr/>
      </xdr:nvCxnSpPr>
      <xdr:spPr>
        <a:xfrm>
          <a:off x="12814300" y="6699885"/>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15892</xdr:rowOff>
    </xdr:from>
    <xdr:ext cx="405111" cy="259045"/>
    <xdr:sp macro="" textlink="">
      <xdr:nvSpPr>
        <xdr:cNvPr id="544" name="n_1aveValue【認定こども園・幼稚園・保育所】&#10;有形固定資産減価償却率">
          <a:extLst>
            <a:ext uri="{FF2B5EF4-FFF2-40B4-BE49-F238E27FC236}">
              <a16:creationId xmlns:a16="http://schemas.microsoft.com/office/drawing/2014/main" id="{00000000-0008-0000-0E00-000020020000}"/>
            </a:ext>
          </a:extLst>
        </xdr:cNvPr>
        <xdr:cNvSpPr txBox="1"/>
      </xdr:nvSpPr>
      <xdr:spPr>
        <a:xfrm>
          <a:off x="15266044" y="6188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6367</xdr:rowOff>
    </xdr:from>
    <xdr:ext cx="405111" cy="259045"/>
    <xdr:sp macro="" textlink="">
      <xdr:nvSpPr>
        <xdr:cNvPr id="545" name="n_2aveValue【認定こども園・幼稚園・保育所】&#10;有形固定資産減価償却率">
          <a:extLst>
            <a:ext uri="{FF2B5EF4-FFF2-40B4-BE49-F238E27FC236}">
              <a16:creationId xmlns:a16="http://schemas.microsoft.com/office/drawing/2014/main" id="{00000000-0008-0000-0E00-000021020000}"/>
            </a:ext>
          </a:extLst>
        </xdr:cNvPr>
        <xdr:cNvSpPr txBox="1"/>
      </xdr:nvSpPr>
      <xdr:spPr>
        <a:xfrm>
          <a:off x="14389744" y="6178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168292</xdr:rowOff>
    </xdr:from>
    <xdr:ext cx="405111" cy="259045"/>
    <xdr:sp macro="" textlink="">
      <xdr:nvSpPr>
        <xdr:cNvPr id="546" name="n_3aveValue【認定こども園・幼稚園・保育所】&#10;有形固定資産減価償却率">
          <a:extLst>
            <a:ext uri="{FF2B5EF4-FFF2-40B4-BE49-F238E27FC236}">
              <a16:creationId xmlns:a16="http://schemas.microsoft.com/office/drawing/2014/main" id="{00000000-0008-0000-0E00-000022020000}"/>
            </a:ext>
          </a:extLst>
        </xdr:cNvPr>
        <xdr:cNvSpPr txBox="1"/>
      </xdr:nvSpPr>
      <xdr:spPr>
        <a:xfrm>
          <a:off x="13500744" y="6169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160672</xdr:rowOff>
    </xdr:from>
    <xdr:ext cx="405111" cy="259045"/>
    <xdr:sp macro="" textlink="">
      <xdr:nvSpPr>
        <xdr:cNvPr id="547" name="n_4aveValue【認定こども園・幼稚園・保育所】&#10;有形固定資産減価償却率">
          <a:extLst>
            <a:ext uri="{FF2B5EF4-FFF2-40B4-BE49-F238E27FC236}">
              <a16:creationId xmlns:a16="http://schemas.microsoft.com/office/drawing/2014/main" id="{00000000-0008-0000-0E00-000023020000}"/>
            </a:ext>
          </a:extLst>
        </xdr:cNvPr>
        <xdr:cNvSpPr txBox="1"/>
      </xdr:nvSpPr>
      <xdr:spPr>
        <a:xfrm>
          <a:off x="12611744" y="6161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112412</xdr:rowOff>
    </xdr:from>
    <xdr:ext cx="405111" cy="259045"/>
    <xdr:sp macro="" textlink="">
      <xdr:nvSpPr>
        <xdr:cNvPr id="548" name="n_1mainValue【認定こども園・幼稚園・保育所】&#10;有形固定資産減価償却率">
          <a:extLst>
            <a:ext uri="{FF2B5EF4-FFF2-40B4-BE49-F238E27FC236}">
              <a16:creationId xmlns:a16="http://schemas.microsoft.com/office/drawing/2014/main" id="{00000000-0008-0000-0E00-000024020000}"/>
            </a:ext>
          </a:extLst>
        </xdr:cNvPr>
        <xdr:cNvSpPr txBox="1"/>
      </xdr:nvSpPr>
      <xdr:spPr>
        <a:xfrm>
          <a:off x="15266044" y="6970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69927</xdr:colOff>
      <xdr:row>42</xdr:row>
      <xdr:rowOff>80027</xdr:rowOff>
    </xdr:from>
    <xdr:ext cx="469744" cy="259045"/>
    <xdr:sp macro="" textlink="">
      <xdr:nvSpPr>
        <xdr:cNvPr id="549" name="n_2mainValue【認定こども園・幼稚園・保育所】&#10;有形固定資産減価償却率">
          <a:extLst>
            <a:ext uri="{FF2B5EF4-FFF2-40B4-BE49-F238E27FC236}">
              <a16:creationId xmlns:a16="http://schemas.microsoft.com/office/drawing/2014/main" id="{00000000-0008-0000-0E00-000025020000}"/>
            </a:ext>
          </a:extLst>
        </xdr:cNvPr>
        <xdr:cNvSpPr txBox="1"/>
      </xdr:nvSpPr>
      <xdr:spPr>
        <a:xfrm>
          <a:off x="14357427" y="728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99077</xdr:rowOff>
    </xdr:from>
    <xdr:ext cx="405111" cy="259045"/>
    <xdr:sp macro="" textlink="">
      <xdr:nvSpPr>
        <xdr:cNvPr id="550" name="n_3mainValue【認定こども園・幼稚園・保育所】&#10;有形固定資産減価償却率">
          <a:extLst>
            <a:ext uri="{FF2B5EF4-FFF2-40B4-BE49-F238E27FC236}">
              <a16:creationId xmlns:a16="http://schemas.microsoft.com/office/drawing/2014/main" id="{00000000-0008-0000-0E00-000026020000}"/>
            </a:ext>
          </a:extLst>
        </xdr:cNvPr>
        <xdr:cNvSpPr txBox="1"/>
      </xdr:nvSpPr>
      <xdr:spPr>
        <a:xfrm>
          <a:off x="13500744" y="6785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55262</xdr:rowOff>
    </xdr:from>
    <xdr:ext cx="405111" cy="259045"/>
    <xdr:sp macro="" textlink="">
      <xdr:nvSpPr>
        <xdr:cNvPr id="551" name="n_4mainValue【認定こども園・幼稚園・保育所】&#10;有形固定資産減価償却率">
          <a:extLst>
            <a:ext uri="{FF2B5EF4-FFF2-40B4-BE49-F238E27FC236}">
              <a16:creationId xmlns:a16="http://schemas.microsoft.com/office/drawing/2014/main" id="{00000000-0008-0000-0E00-000027020000}"/>
            </a:ext>
          </a:extLst>
        </xdr:cNvPr>
        <xdr:cNvSpPr txBox="1"/>
      </xdr:nvSpPr>
      <xdr:spPr>
        <a:xfrm>
          <a:off x="12611744" y="6741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2" name="正方形/長方形 551">
          <a:extLst>
            <a:ext uri="{FF2B5EF4-FFF2-40B4-BE49-F238E27FC236}">
              <a16:creationId xmlns:a16="http://schemas.microsoft.com/office/drawing/2014/main" id="{00000000-0008-0000-0E00-00002802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3" name="正方形/長方形 552">
          <a:extLst>
            <a:ext uri="{FF2B5EF4-FFF2-40B4-BE49-F238E27FC236}">
              <a16:creationId xmlns:a16="http://schemas.microsoft.com/office/drawing/2014/main" id="{00000000-0008-0000-0E00-00002902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4" name="正方形/長方形 553">
          <a:extLst>
            <a:ext uri="{FF2B5EF4-FFF2-40B4-BE49-F238E27FC236}">
              <a16:creationId xmlns:a16="http://schemas.microsoft.com/office/drawing/2014/main" id="{00000000-0008-0000-0E00-00002A02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5" name="正方形/長方形 554">
          <a:extLst>
            <a:ext uri="{FF2B5EF4-FFF2-40B4-BE49-F238E27FC236}">
              <a16:creationId xmlns:a16="http://schemas.microsoft.com/office/drawing/2014/main" id="{00000000-0008-0000-0E00-00002B02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6" name="正方形/長方形 555">
          <a:extLst>
            <a:ext uri="{FF2B5EF4-FFF2-40B4-BE49-F238E27FC236}">
              <a16:creationId xmlns:a16="http://schemas.microsoft.com/office/drawing/2014/main" id="{00000000-0008-0000-0E00-00002C02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7" name="正方形/長方形 556">
          <a:extLst>
            <a:ext uri="{FF2B5EF4-FFF2-40B4-BE49-F238E27FC236}">
              <a16:creationId xmlns:a16="http://schemas.microsoft.com/office/drawing/2014/main" id="{00000000-0008-0000-0E00-00002D02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8" name="正方形/長方形 557">
          <a:extLst>
            <a:ext uri="{FF2B5EF4-FFF2-40B4-BE49-F238E27FC236}">
              <a16:creationId xmlns:a16="http://schemas.microsoft.com/office/drawing/2014/main" id="{00000000-0008-0000-0E00-00002E02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9" name="正方形/長方形 558">
          <a:extLst>
            <a:ext uri="{FF2B5EF4-FFF2-40B4-BE49-F238E27FC236}">
              <a16:creationId xmlns:a16="http://schemas.microsoft.com/office/drawing/2014/main" id="{00000000-0008-0000-0E00-00002F02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0" name="テキスト ボックス 559">
          <a:extLst>
            <a:ext uri="{FF2B5EF4-FFF2-40B4-BE49-F238E27FC236}">
              <a16:creationId xmlns:a16="http://schemas.microsoft.com/office/drawing/2014/main" id="{00000000-0008-0000-0E00-00003002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1" name="直線コネクタ 560">
          <a:extLst>
            <a:ext uri="{FF2B5EF4-FFF2-40B4-BE49-F238E27FC236}">
              <a16:creationId xmlns:a16="http://schemas.microsoft.com/office/drawing/2014/main" id="{00000000-0008-0000-0E00-00003102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2" name="直線コネクタ 561">
          <a:extLst>
            <a:ext uri="{FF2B5EF4-FFF2-40B4-BE49-F238E27FC236}">
              <a16:creationId xmlns:a16="http://schemas.microsoft.com/office/drawing/2014/main" id="{00000000-0008-0000-0E00-000032020000}"/>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563" name="テキスト ボックス 562">
          <a:extLst>
            <a:ext uri="{FF2B5EF4-FFF2-40B4-BE49-F238E27FC236}">
              <a16:creationId xmlns:a16="http://schemas.microsoft.com/office/drawing/2014/main" id="{00000000-0008-0000-0E00-000033020000}"/>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4" name="直線コネクタ 563">
          <a:extLst>
            <a:ext uri="{FF2B5EF4-FFF2-40B4-BE49-F238E27FC236}">
              <a16:creationId xmlns:a16="http://schemas.microsoft.com/office/drawing/2014/main" id="{00000000-0008-0000-0E00-000034020000}"/>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565" name="テキスト ボックス 564">
          <a:extLst>
            <a:ext uri="{FF2B5EF4-FFF2-40B4-BE49-F238E27FC236}">
              <a16:creationId xmlns:a16="http://schemas.microsoft.com/office/drawing/2014/main" id="{00000000-0008-0000-0E00-000035020000}"/>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6" name="直線コネクタ 565">
          <a:extLst>
            <a:ext uri="{FF2B5EF4-FFF2-40B4-BE49-F238E27FC236}">
              <a16:creationId xmlns:a16="http://schemas.microsoft.com/office/drawing/2014/main" id="{00000000-0008-0000-0E00-000036020000}"/>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567" name="テキスト ボックス 566">
          <a:extLst>
            <a:ext uri="{FF2B5EF4-FFF2-40B4-BE49-F238E27FC236}">
              <a16:creationId xmlns:a16="http://schemas.microsoft.com/office/drawing/2014/main" id="{00000000-0008-0000-0E00-000037020000}"/>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8" name="直線コネクタ 567">
          <a:extLst>
            <a:ext uri="{FF2B5EF4-FFF2-40B4-BE49-F238E27FC236}">
              <a16:creationId xmlns:a16="http://schemas.microsoft.com/office/drawing/2014/main" id="{00000000-0008-0000-0E00-000038020000}"/>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569" name="テキスト ボックス 568">
          <a:extLst>
            <a:ext uri="{FF2B5EF4-FFF2-40B4-BE49-F238E27FC236}">
              <a16:creationId xmlns:a16="http://schemas.microsoft.com/office/drawing/2014/main" id="{00000000-0008-0000-0E00-000039020000}"/>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70" name="直線コネクタ 569">
          <a:extLst>
            <a:ext uri="{FF2B5EF4-FFF2-40B4-BE49-F238E27FC236}">
              <a16:creationId xmlns:a16="http://schemas.microsoft.com/office/drawing/2014/main" id="{00000000-0008-0000-0E00-00003A020000}"/>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571" name="テキスト ボックス 570">
          <a:extLst>
            <a:ext uri="{FF2B5EF4-FFF2-40B4-BE49-F238E27FC236}">
              <a16:creationId xmlns:a16="http://schemas.microsoft.com/office/drawing/2014/main" id="{00000000-0008-0000-0E00-00003B020000}"/>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2" name="直線コネクタ 571">
          <a:extLst>
            <a:ext uri="{FF2B5EF4-FFF2-40B4-BE49-F238E27FC236}">
              <a16:creationId xmlns:a16="http://schemas.microsoft.com/office/drawing/2014/main" id="{00000000-0008-0000-0E00-00003C02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73" name="テキスト ボックス 572">
          <a:extLst>
            <a:ext uri="{FF2B5EF4-FFF2-40B4-BE49-F238E27FC236}">
              <a16:creationId xmlns:a16="http://schemas.microsoft.com/office/drawing/2014/main" id="{00000000-0008-0000-0E00-00003D020000}"/>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4" name="【認定こども園・幼稚園・保育所】&#10;一人当たり面積グラフ枠">
          <a:extLst>
            <a:ext uri="{FF2B5EF4-FFF2-40B4-BE49-F238E27FC236}">
              <a16:creationId xmlns:a16="http://schemas.microsoft.com/office/drawing/2014/main" id="{00000000-0008-0000-0E00-00003E02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87630</xdr:rowOff>
    </xdr:from>
    <xdr:to>
      <xdr:col>116</xdr:col>
      <xdr:colOff>62864</xdr:colOff>
      <xdr:row>42</xdr:row>
      <xdr:rowOff>22860</xdr:rowOff>
    </xdr:to>
    <xdr:cxnSp macro="">
      <xdr:nvCxnSpPr>
        <xdr:cNvPr id="575" name="直線コネクタ 574">
          <a:extLst>
            <a:ext uri="{FF2B5EF4-FFF2-40B4-BE49-F238E27FC236}">
              <a16:creationId xmlns:a16="http://schemas.microsoft.com/office/drawing/2014/main" id="{00000000-0008-0000-0E00-00003F020000}"/>
            </a:ext>
          </a:extLst>
        </xdr:cNvPr>
        <xdr:cNvCxnSpPr/>
      </xdr:nvCxnSpPr>
      <xdr:spPr>
        <a:xfrm flipV="1">
          <a:off x="22160864" y="5916930"/>
          <a:ext cx="0" cy="13068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26687</xdr:rowOff>
    </xdr:from>
    <xdr:ext cx="469744" cy="259045"/>
    <xdr:sp macro="" textlink="">
      <xdr:nvSpPr>
        <xdr:cNvPr id="576" name="【認定こども園・幼稚園・保育所】&#10;一人当たり面積最小値テキスト">
          <a:extLst>
            <a:ext uri="{FF2B5EF4-FFF2-40B4-BE49-F238E27FC236}">
              <a16:creationId xmlns:a16="http://schemas.microsoft.com/office/drawing/2014/main" id="{00000000-0008-0000-0E00-000040020000}"/>
            </a:ext>
          </a:extLst>
        </xdr:cNvPr>
        <xdr:cNvSpPr txBox="1"/>
      </xdr:nvSpPr>
      <xdr:spPr>
        <a:xfrm>
          <a:off x="22199600" y="7227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22860</xdr:rowOff>
    </xdr:from>
    <xdr:to>
      <xdr:col>116</xdr:col>
      <xdr:colOff>152400</xdr:colOff>
      <xdr:row>42</xdr:row>
      <xdr:rowOff>22860</xdr:rowOff>
    </xdr:to>
    <xdr:cxnSp macro="">
      <xdr:nvCxnSpPr>
        <xdr:cNvPr id="577" name="直線コネクタ 576">
          <a:extLst>
            <a:ext uri="{FF2B5EF4-FFF2-40B4-BE49-F238E27FC236}">
              <a16:creationId xmlns:a16="http://schemas.microsoft.com/office/drawing/2014/main" id="{00000000-0008-0000-0E00-000041020000}"/>
            </a:ext>
          </a:extLst>
        </xdr:cNvPr>
        <xdr:cNvCxnSpPr/>
      </xdr:nvCxnSpPr>
      <xdr:spPr>
        <a:xfrm>
          <a:off x="22072600" y="7223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34307</xdr:rowOff>
    </xdr:from>
    <xdr:ext cx="469744" cy="259045"/>
    <xdr:sp macro="" textlink="">
      <xdr:nvSpPr>
        <xdr:cNvPr id="578" name="【認定こども園・幼稚園・保育所】&#10;一人当たり面積最大値テキスト">
          <a:extLst>
            <a:ext uri="{FF2B5EF4-FFF2-40B4-BE49-F238E27FC236}">
              <a16:creationId xmlns:a16="http://schemas.microsoft.com/office/drawing/2014/main" id="{00000000-0008-0000-0E00-000042020000}"/>
            </a:ext>
          </a:extLst>
        </xdr:cNvPr>
        <xdr:cNvSpPr txBox="1"/>
      </xdr:nvSpPr>
      <xdr:spPr>
        <a:xfrm>
          <a:off x="22199600" y="5692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87630</xdr:rowOff>
    </xdr:from>
    <xdr:to>
      <xdr:col>116</xdr:col>
      <xdr:colOff>152400</xdr:colOff>
      <xdr:row>34</xdr:row>
      <xdr:rowOff>87630</xdr:rowOff>
    </xdr:to>
    <xdr:cxnSp macro="">
      <xdr:nvCxnSpPr>
        <xdr:cNvPr id="579" name="直線コネクタ 578">
          <a:extLst>
            <a:ext uri="{FF2B5EF4-FFF2-40B4-BE49-F238E27FC236}">
              <a16:creationId xmlns:a16="http://schemas.microsoft.com/office/drawing/2014/main" id="{00000000-0008-0000-0E00-000043020000}"/>
            </a:ext>
          </a:extLst>
        </xdr:cNvPr>
        <xdr:cNvCxnSpPr/>
      </xdr:nvCxnSpPr>
      <xdr:spPr>
        <a:xfrm>
          <a:off x="22072600" y="59169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25417</xdr:rowOff>
    </xdr:from>
    <xdr:ext cx="469744" cy="259045"/>
    <xdr:sp macro="" textlink="">
      <xdr:nvSpPr>
        <xdr:cNvPr id="580" name="【認定こども園・幼稚園・保育所】&#10;一人当たり面積平均値テキスト">
          <a:extLst>
            <a:ext uri="{FF2B5EF4-FFF2-40B4-BE49-F238E27FC236}">
              <a16:creationId xmlns:a16="http://schemas.microsoft.com/office/drawing/2014/main" id="{00000000-0008-0000-0E00-000044020000}"/>
            </a:ext>
          </a:extLst>
        </xdr:cNvPr>
        <xdr:cNvSpPr txBox="1"/>
      </xdr:nvSpPr>
      <xdr:spPr>
        <a:xfrm>
          <a:off x="22199600" y="67119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2540</xdr:rowOff>
    </xdr:from>
    <xdr:to>
      <xdr:col>116</xdr:col>
      <xdr:colOff>114300</xdr:colOff>
      <xdr:row>40</xdr:row>
      <xdr:rowOff>104140</xdr:rowOff>
    </xdr:to>
    <xdr:sp macro="" textlink="">
      <xdr:nvSpPr>
        <xdr:cNvPr id="581" name="フローチャート: 判断 580">
          <a:extLst>
            <a:ext uri="{FF2B5EF4-FFF2-40B4-BE49-F238E27FC236}">
              <a16:creationId xmlns:a16="http://schemas.microsoft.com/office/drawing/2014/main" id="{00000000-0008-0000-0E00-000045020000}"/>
            </a:ext>
          </a:extLst>
        </xdr:cNvPr>
        <xdr:cNvSpPr/>
      </xdr:nvSpPr>
      <xdr:spPr>
        <a:xfrm>
          <a:off x="22110700" y="6860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170180</xdr:rowOff>
    </xdr:from>
    <xdr:to>
      <xdr:col>112</xdr:col>
      <xdr:colOff>38100</xdr:colOff>
      <xdr:row>40</xdr:row>
      <xdr:rowOff>100330</xdr:rowOff>
    </xdr:to>
    <xdr:sp macro="" textlink="">
      <xdr:nvSpPr>
        <xdr:cNvPr id="582" name="フローチャート: 判断 581">
          <a:extLst>
            <a:ext uri="{FF2B5EF4-FFF2-40B4-BE49-F238E27FC236}">
              <a16:creationId xmlns:a16="http://schemas.microsoft.com/office/drawing/2014/main" id="{00000000-0008-0000-0E00-000046020000}"/>
            </a:ext>
          </a:extLst>
        </xdr:cNvPr>
        <xdr:cNvSpPr/>
      </xdr:nvSpPr>
      <xdr:spPr>
        <a:xfrm>
          <a:off x="21272500" y="685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170180</xdr:rowOff>
    </xdr:from>
    <xdr:to>
      <xdr:col>107</xdr:col>
      <xdr:colOff>101600</xdr:colOff>
      <xdr:row>40</xdr:row>
      <xdr:rowOff>100330</xdr:rowOff>
    </xdr:to>
    <xdr:sp macro="" textlink="">
      <xdr:nvSpPr>
        <xdr:cNvPr id="583" name="フローチャート: 判断 582">
          <a:extLst>
            <a:ext uri="{FF2B5EF4-FFF2-40B4-BE49-F238E27FC236}">
              <a16:creationId xmlns:a16="http://schemas.microsoft.com/office/drawing/2014/main" id="{00000000-0008-0000-0E00-000047020000}"/>
            </a:ext>
          </a:extLst>
        </xdr:cNvPr>
        <xdr:cNvSpPr/>
      </xdr:nvSpPr>
      <xdr:spPr>
        <a:xfrm>
          <a:off x="20383500" y="685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162560</xdr:rowOff>
    </xdr:from>
    <xdr:to>
      <xdr:col>102</xdr:col>
      <xdr:colOff>165100</xdr:colOff>
      <xdr:row>40</xdr:row>
      <xdr:rowOff>92710</xdr:rowOff>
    </xdr:to>
    <xdr:sp macro="" textlink="">
      <xdr:nvSpPr>
        <xdr:cNvPr id="584" name="フローチャート: 判断 583">
          <a:extLst>
            <a:ext uri="{FF2B5EF4-FFF2-40B4-BE49-F238E27FC236}">
              <a16:creationId xmlns:a16="http://schemas.microsoft.com/office/drawing/2014/main" id="{00000000-0008-0000-0E00-000048020000}"/>
            </a:ext>
          </a:extLst>
        </xdr:cNvPr>
        <xdr:cNvSpPr/>
      </xdr:nvSpPr>
      <xdr:spPr>
        <a:xfrm>
          <a:off x="19494500" y="6849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170180</xdr:rowOff>
    </xdr:from>
    <xdr:to>
      <xdr:col>98</xdr:col>
      <xdr:colOff>38100</xdr:colOff>
      <xdr:row>40</xdr:row>
      <xdr:rowOff>100330</xdr:rowOff>
    </xdr:to>
    <xdr:sp macro="" textlink="">
      <xdr:nvSpPr>
        <xdr:cNvPr id="585" name="フローチャート: 判断 584">
          <a:extLst>
            <a:ext uri="{FF2B5EF4-FFF2-40B4-BE49-F238E27FC236}">
              <a16:creationId xmlns:a16="http://schemas.microsoft.com/office/drawing/2014/main" id="{00000000-0008-0000-0E00-000049020000}"/>
            </a:ext>
          </a:extLst>
        </xdr:cNvPr>
        <xdr:cNvSpPr/>
      </xdr:nvSpPr>
      <xdr:spPr>
        <a:xfrm>
          <a:off x="18605500" y="685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00000000-0008-0000-0E00-00004A02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00000000-0008-0000-0E00-00004B02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00000000-0008-0000-0E00-00004C02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9" name="テキスト ボックス 588">
          <a:extLst>
            <a:ext uri="{FF2B5EF4-FFF2-40B4-BE49-F238E27FC236}">
              <a16:creationId xmlns:a16="http://schemas.microsoft.com/office/drawing/2014/main" id="{00000000-0008-0000-0E00-00004D02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0" name="テキスト ボックス 589">
          <a:extLst>
            <a:ext uri="{FF2B5EF4-FFF2-40B4-BE49-F238E27FC236}">
              <a16:creationId xmlns:a16="http://schemas.microsoft.com/office/drawing/2014/main" id="{00000000-0008-0000-0E00-00004E02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162560</xdr:rowOff>
    </xdr:from>
    <xdr:to>
      <xdr:col>116</xdr:col>
      <xdr:colOff>114300</xdr:colOff>
      <xdr:row>41</xdr:row>
      <xdr:rowOff>92710</xdr:rowOff>
    </xdr:to>
    <xdr:sp macro="" textlink="">
      <xdr:nvSpPr>
        <xdr:cNvPr id="591" name="楕円 590">
          <a:extLst>
            <a:ext uri="{FF2B5EF4-FFF2-40B4-BE49-F238E27FC236}">
              <a16:creationId xmlns:a16="http://schemas.microsoft.com/office/drawing/2014/main" id="{00000000-0008-0000-0E00-00004F020000}"/>
            </a:ext>
          </a:extLst>
        </xdr:cNvPr>
        <xdr:cNvSpPr/>
      </xdr:nvSpPr>
      <xdr:spPr>
        <a:xfrm>
          <a:off x="22110700" y="7020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140987</xdr:rowOff>
    </xdr:from>
    <xdr:ext cx="469744" cy="259045"/>
    <xdr:sp macro="" textlink="">
      <xdr:nvSpPr>
        <xdr:cNvPr id="592" name="【認定こども園・幼稚園・保育所】&#10;一人当たり面積該当値テキスト">
          <a:extLst>
            <a:ext uri="{FF2B5EF4-FFF2-40B4-BE49-F238E27FC236}">
              <a16:creationId xmlns:a16="http://schemas.microsoft.com/office/drawing/2014/main" id="{00000000-0008-0000-0E00-000050020000}"/>
            </a:ext>
          </a:extLst>
        </xdr:cNvPr>
        <xdr:cNvSpPr txBox="1"/>
      </xdr:nvSpPr>
      <xdr:spPr>
        <a:xfrm>
          <a:off x="22199600" y="699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158750</xdr:rowOff>
    </xdr:from>
    <xdr:to>
      <xdr:col>112</xdr:col>
      <xdr:colOff>38100</xdr:colOff>
      <xdr:row>41</xdr:row>
      <xdr:rowOff>88900</xdr:rowOff>
    </xdr:to>
    <xdr:sp macro="" textlink="">
      <xdr:nvSpPr>
        <xdr:cNvPr id="593" name="楕円 592">
          <a:extLst>
            <a:ext uri="{FF2B5EF4-FFF2-40B4-BE49-F238E27FC236}">
              <a16:creationId xmlns:a16="http://schemas.microsoft.com/office/drawing/2014/main" id="{00000000-0008-0000-0E00-000051020000}"/>
            </a:ext>
          </a:extLst>
        </xdr:cNvPr>
        <xdr:cNvSpPr/>
      </xdr:nvSpPr>
      <xdr:spPr>
        <a:xfrm>
          <a:off x="21272500" y="7016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38100</xdr:rowOff>
    </xdr:from>
    <xdr:to>
      <xdr:col>116</xdr:col>
      <xdr:colOff>63500</xdr:colOff>
      <xdr:row>41</xdr:row>
      <xdr:rowOff>41910</xdr:rowOff>
    </xdr:to>
    <xdr:cxnSp macro="">
      <xdr:nvCxnSpPr>
        <xdr:cNvPr id="594" name="直線コネクタ 593">
          <a:extLst>
            <a:ext uri="{FF2B5EF4-FFF2-40B4-BE49-F238E27FC236}">
              <a16:creationId xmlns:a16="http://schemas.microsoft.com/office/drawing/2014/main" id="{00000000-0008-0000-0E00-000052020000}"/>
            </a:ext>
          </a:extLst>
        </xdr:cNvPr>
        <xdr:cNvCxnSpPr/>
      </xdr:nvCxnSpPr>
      <xdr:spPr>
        <a:xfrm>
          <a:off x="21323300" y="7067550"/>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158750</xdr:rowOff>
    </xdr:from>
    <xdr:to>
      <xdr:col>107</xdr:col>
      <xdr:colOff>101600</xdr:colOff>
      <xdr:row>41</xdr:row>
      <xdr:rowOff>88900</xdr:rowOff>
    </xdr:to>
    <xdr:sp macro="" textlink="">
      <xdr:nvSpPr>
        <xdr:cNvPr id="595" name="楕円 594">
          <a:extLst>
            <a:ext uri="{FF2B5EF4-FFF2-40B4-BE49-F238E27FC236}">
              <a16:creationId xmlns:a16="http://schemas.microsoft.com/office/drawing/2014/main" id="{00000000-0008-0000-0E00-000053020000}"/>
            </a:ext>
          </a:extLst>
        </xdr:cNvPr>
        <xdr:cNvSpPr/>
      </xdr:nvSpPr>
      <xdr:spPr>
        <a:xfrm>
          <a:off x="20383500" y="7016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38100</xdr:rowOff>
    </xdr:from>
    <xdr:to>
      <xdr:col>111</xdr:col>
      <xdr:colOff>177800</xdr:colOff>
      <xdr:row>41</xdr:row>
      <xdr:rowOff>38100</xdr:rowOff>
    </xdr:to>
    <xdr:cxnSp macro="">
      <xdr:nvCxnSpPr>
        <xdr:cNvPr id="596" name="直線コネクタ 595">
          <a:extLst>
            <a:ext uri="{FF2B5EF4-FFF2-40B4-BE49-F238E27FC236}">
              <a16:creationId xmlns:a16="http://schemas.microsoft.com/office/drawing/2014/main" id="{00000000-0008-0000-0E00-000054020000}"/>
            </a:ext>
          </a:extLst>
        </xdr:cNvPr>
        <xdr:cNvCxnSpPr/>
      </xdr:nvCxnSpPr>
      <xdr:spPr>
        <a:xfrm>
          <a:off x="20434300" y="70675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25400</xdr:rowOff>
    </xdr:from>
    <xdr:to>
      <xdr:col>102</xdr:col>
      <xdr:colOff>165100</xdr:colOff>
      <xdr:row>40</xdr:row>
      <xdr:rowOff>127000</xdr:rowOff>
    </xdr:to>
    <xdr:sp macro="" textlink="">
      <xdr:nvSpPr>
        <xdr:cNvPr id="597" name="楕円 596">
          <a:extLst>
            <a:ext uri="{FF2B5EF4-FFF2-40B4-BE49-F238E27FC236}">
              <a16:creationId xmlns:a16="http://schemas.microsoft.com/office/drawing/2014/main" id="{00000000-0008-0000-0E00-000055020000}"/>
            </a:ext>
          </a:extLst>
        </xdr:cNvPr>
        <xdr:cNvSpPr/>
      </xdr:nvSpPr>
      <xdr:spPr>
        <a:xfrm>
          <a:off x="19494500" y="688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76200</xdr:rowOff>
    </xdr:from>
    <xdr:to>
      <xdr:col>107</xdr:col>
      <xdr:colOff>50800</xdr:colOff>
      <xdr:row>41</xdr:row>
      <xdr:rowOff>38100</xdr:rowOff>
    </xdr:to>
    <xdr:cxnSp macro="">
      <xdr:nvCxnSpPr>
        <xdr:cNvPr id="598" name="直線コネクタ 597">
          <a:extLst>
            <a:ext uri="{FF2B5EF4-FFF2-40B4-BE49-F238E27FC236}">
              <a16:creationId xmlns:a16="http://schemas.microsoft.com/office/drawing/2014/main" id="{00000000-0008-0000-0E00-000056020000}"/>
            </a:ext>
          </a:extLst>
        </xdr:cNvPr>
        <xdr:cNvCxnSpPr/>
      </xdr:nvCxnSpPr>
      <xdr:spPr>
        <a:xfrm>
          <a:off x="19545300" y="6934200"/>
          <a:ext cx="889000" cy="133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25400</xdr:rowOff>
    </xdr:from>
    <xdr:to>
      <xdr:col>98</xdr:col>
      <xdr:colOff>38100</xdr:colOff>
      <xdr:row>40</xdr:row>
      <xdr:rowOff>127000</xdr:rowOff>
    </xdr:to>
    <xdr:sp macro="" textlink="">
      <xdr:nvSpPr>
        <xdr:cNvPr id="599" name="楕円 598">
          <a:extLst>
            <a:ext uri="{FF2B5EF4-FFF2-40B4-BE49-F238E27FC236}">
              <a16:creationId xmlns:a16="http://schemas.microsoft.com/office/drawing/2014/main" id="{00000000-0008-0000-0E00-000057020000}"/>
            </a:ext>
          </a:extLst>
        </xdr:cNvPr>
        <xdr:cNvSpPr/>
      </xdr:nvSpPr>
      <xdr:spPr>
        <a:xfrm>
          <a:off x="18605500" y="688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76200</xdr:rowOff>
    </xdr:from>
    <xdr:to>
      <xdr:col>102</xdr:col>
      <xdr:colOff>114300</xdr:colOff>
      <xdr:row>40</xdr:row>
      <xdr:rowOff>76200</xdr:rowOff>
    </xdr:to>
    <xdr:cxnSp macro="">
      <xdr:nvCxnSpPr>
        <xdr:cNvPr id="600" name="直線コネクタ 599">
          <a:extLst>
            <a:ext uri="{FF2B5EF4-FFF2-40B4-BE49-F238E27FC236}">
              <a16:creationId xmlns:a16="http://schemas.microsoft.com/office/drawing/2014/main" id="{00000000-0008-0000-0E00-000058020000}"/>
            </a:ext>
          </a:extLst>
        </xdr:cNvPr>
        <xdr:cNvCxnSpPr/>
      </xdr:nvCxnSpPr>
      <xdr:spPr>
        <a:xfrm>
          <a:off x="18656300" y="69342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116857</xdr:rowOff>
    </xdr:from>
    <xdr:ext cx="469744" cy="259045"/>
    <xdr:sp macro="" textlink="">
      <xdr:nvSpPr>
        <xdr:cNvPr id="601" name="n_1aveValue【認定こども園・幼稚園・保育所】&#10;一人当たり面積">
          <a:extLst>
            <a:ext uri="{FF2B5EF4-FFF2-40B4-BE49-F238E27FC236}">
              <a16:creationId xmlns:a16="http://schemas.microsoft.com/office/drawing/2014/main" id="{00000000-0008-0000-0E00-000059020000}"/>
            </a:ext>
          </a:extLst>
        </xdr:cNvPr>
        <xdr:cNvSpPr txBox="1"/>
      </xdr:nvSpPr>
      <xdr:spPr>
        <a:xfrm>
          <a:off x="21075727" y="6631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116857</xdr:rowOff>
    </xdr:from>
    <xdr:ext cx="469744" cy="259045"/>
    <xdr:sp macro="" textlink="">
      <xdr:nvSpPr>
        <xdr:cNvPr id="602" name="n_2aveValue【認定こども園・幼稚園・保育所】&#10;一人当たり面積">
          <a:extLst>
            <a:ext uri="{FF2B5EF4-FFF2-40B4-BE49-F238E27FC236}">
              <a16:creationId xmlns:a16="http://schemas.microsoft.com/office/drawing/2014/main" id="{00000000-0008-0000-0E00-00005A020000}"/>
            </a:ext>
          </a:extLst>
        </xdr:cNvPr>
        <xdr:cNvSpPr txBox="1"/>
      </xdr:nvSpPr>
      <xdr:spPr>
        <a:xfrm>
          <a:off x="20199427" y="6631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109237</xdr:rowOff>
    </xdr:from>
    <xdr:ext cx="469744" cy="259045"/>
    <xdr:sp macro="" textlink="">
      <xdr:nvSpPr>
        <xdr:cNvPr id="603" name="n_3aveValue【認定こども園・幼稚園・保育所】&#10;一人当たり面積">
          <a:extLst>
            <a:ext uri="{FF2B5EF4-FFF2-40B4-BE49-F238E27FC236}">
              <a16:creationId xmlns:a16="http://schemas.microsoft.com/office/drawing/2014/main" id="{00000000-0008-0000-0E00-00005B020000}"/>
            </a:ext>
          </a:extLst>
        </xdr:cNvPr>
        <xdr:cNvSpPr txBox="1"/>
      </xdr:nvSpPr>
      <xdr:spPr>
        <a:xfrm>
          <a:off x="19310427" y="6624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116857</xdr:rowOff>
    </xdr:from>
    <xdr:ext cx="469744" cy="259045"/>
    <xdr:sp macro="" textlink="">
      <xdr:nvSpPr>
        <xdr:cNvPr id="604" name="n_4aveValue【認定こども園・幼稚園・保育所】&#10;一人当たり面積">
          <a:extLst>
            <a:ext uri="{FF2B5EF4-FFF2-40B4-BE49-F238E27FC236}">
              <a16:creationId xmlns:a16="http://schemas.microsoft.com/office/drawing/2014/main" id="{00000000-0008-0000-0E00-00005C020000}"/>
            </a:ext>
          </a:extLst>
        </xdr:cNvPr>
        <xdr:cNvSpPr txBox="1"/>
      </xdr:nvSpPr>
      <xdr:spPr>
        <a:xfrm>
          <a:off x="18421427" y="6631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80027</xdr:rowOff>
    </xdr:from>
    <xdr:ext cx="469744" cy="259045"/>
    <xdr:sp macro="" textlink="">
      <xdr:nvSpPr>
        <xdr:cNvPr id="605" name="n_1mainValue【認定こども園・幼稚園・保育所】&#10;一人当たり面積">
          <a:extLst>
            <a:ext uri="{FF2B5EF4-FFF2-40B4-BE49-F238E27FC236}">
              <a16:creationId xmlns:a16="http://schemas.microsoft.com/office/drawing/2014/main" id="{00000000-0008-0000-0E00-00005D020000}"/>
            </a:ext>
          </a:extLst>
        </xdr:cNvPr>
        <xdr:cNvSpPr txBox="1"/>
      </xdr:nvSpPr>
      <xdr:spPr>
        <a:xfrm>
          <a:off x="21075727" y="7109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80027</xdr:rowOff>
    </xdr:from>
    <xdr:ext cx="469744" cy="259045"/>
    <xdr:sp macro="" textlink="">
      <xdr:nvSpPr>
        <xdr:cNvPr id="606" name="n_2mainValue【認定こども園・幼稚園・保育所】&#10;一人当たり面積">
          <a:extLst>
            <a:ext uri="{FF2B5EF4-FFF2-40B4-BE49-F238E27FC236}">
              <a16:creationId xmlns:a16="http://schemas.microsoft.com/office/drawing/2014/main" id="{00000000-0008-0000-0E00-00005E020000}"/>
            </a:ext>
          </a:extLst>
        </xdr:cNvPr>
        <xdr:cNvSpPr txBox="1"/>
      </xdr:nvSpPr>
      <xdr:spPr>
        <a:xfrm>
          <a:off x="20199427" y="7109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118127</xdr:rowOff>
    </xdr:from>
    <xdr:ext cx="469744" cy="259045"/>
    <xdr:sp macro="" textlink="">
      <xdr:nvSpPr>
        <xdr:cNvPr id="607" name="n_3mainValue【認定こども園・幼稚園・保育所】&#10;一人当たり面積">
          <a:extLst>
            <a:ext uri="{FF2B5EF4-FFF2-40B4-BE49-F238E27FC236}">
              <a16:creationId xmlns:a16="http://schemas.microsoft.com/office/drawing/2014/main" id="{00000000-0008-0000-0E00-00005F020000}"/>
            </a:ext>
          </a:extLst>
        </xdr:cNvPr>
        <xdr:cNvSpPr txBox="1"/>
      </xdr:nvSpPr>
      <xdr:spPr>
        <a:xfrm>
          <a:off x="19310427" y="6976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118127</xdr:rowOff>
    </xdr:from>
    <xdr:ext cx="469744" cy="259045"/>
    <xdr:sp macro="" textlink="">
      <xdr:nvSpPr>
        <xdr:cNvPr id="608" name="n_4mainValue【認定こども園・幼稚園・保育所】&#10;一人当たり面積">
          <a:extLst>
            <a:ext uri="{FF2B5EF4-FFF2-40B4-BE49-F238E27FC236}">
              <a16:creationId xmlns:a16="http://schemas.microsoft.com/office/drawing/2014/main" id="{00000000-0008-0000-0E00-000060020000}"/>
            </a:ext>
          </a:extLst>
        </xdr:cNvPr>
        <xdr:cNvSpPr txBox="1"/>
      </xdr:nvSpPr>
      <xdr:spPr>
        <a:xfrm>
          <a:off x="18421427" y="6976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9" name="正方形/長方形 608">
          <a:extLst>
            <a:ext uri="{FF2B5EF4-FFF2-40B4-BE49-F238E27FC236}">
              <a16:creationId xmlns:a16="http://schemas.microsoft.com/office/drawing/2014/main" id="{00000000-0008-0000-0E00-00006102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0" name="正方形/長方形 609">
          <a:extLst>
            <a:ext uri="{FF2B5EF4-FFF2-40B4-BE49-F238E27FC236}">
              <a16:creationId xmlns:a16="http://schemas.microsoft.com/office/drawing/2014/main" id="{00000000-0008-0000-0E00-00006202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1" name="正方形/長方形 610">
          <a:extLst>
            <a:ext uri="{FF2B5EF4-FFF2-40B4-BE49-F238E27FC236}">
              <a16:creationId xmlns:a16="http://schemas.microsoft.com/office/drawing/2014/main" id="{00000000-0008-0000-0E00-00006302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2" name="正方形/長方形 611">
          <a:extLst>
            <a:ext uri="{FF2B5EF4-FFF2-40B4-BE49-F238E27FC236}">
              <a16:creationId xmlns:a16="http://schemas.microsoft.com/office/drawing/2014/main" id="{00000000-0008-0000-0E00-00006402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3" name="正方形/長方形 612">
          <a:extLst>
            <a:ext uri="{FF2B5EF4-FFF2-40B4-BE49-F238E27FC236}">
              <a16:creationId xmlns:a16="http://schemas.microsoft.com/office/drawing/2014/main" id="{00000000-0008-0000-0E00-00006502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4" name="正方形/長方形 613">
          <a:extLst>
            <a:ext uri="{FF2B5EF4-FFF2-40B4-BE49-F238E27FC236}">
              <a16:creationId xmlns:a16="http://schemas.microsoft.com/office/drawing/2014/main" id="{00000000-0008-0000-0E00-00006602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5" name="正方形/長方形 614">
          <a:extLst>
            <a:ext uri="{FF2B5EF4-FFF2-40B4-BE49-F238E27FC236}">
              <a16:creationId xmlns:a16="http://schemas.microsoft.com/office/drawing/2014/main" id="{00000000-0008-0000-0E00-000067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6" name="正方形/長方形 615">
          <a:extLst>
            <a:ext uri="{FF2B5EF4-FFF2-40B4-BE49-F238E27FC236}">
              <a16:creationId xmlns:a16="http://schemas.microsoft.com/office/drawing/2014/main" id="{00000000-0008-0000-0E00-000068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7" name="テキスト ボックス 616">
          <a:extLst>
            <a:ext uri="{FF2B5EF4-FFF2-40B4-BE49-F238E27FC236}">
              <a16:creationId xmlns:a16="http://schemas.microsoft.com/office/drawing/2014/main" id="{00000000-0008-0000-0E00-000069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8" name="直線コネクタ 617">
          <a:extLst>
            <a:ext uri="{FF2B5EF4-FFF2-40B4-BE49-F238E27FC236}">
              <a16:creationId xmlns:a16="http://schemas.microsoft.com/office/drawing/2014/main" id="{00000000-0008-0000-0E00-00006A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9" name="テキスト ボックス 618">
          <a:extLst>
            <a:ext uri="{FF2B5EF4-FFF2-40B4-BE49-F238E27FC236}">
              <a16:creationId xmlns:a16="http://schemas.microsoft.com/office/drawing/2014/main" id="{00000000-0008-0000-0E00-00006B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20" name="直線コネクタ 619">
          <a:extLst>
            <a:ext uri="{FF2B5EF4-FFF2-40B4-BE49-F238E27FC236}">
              <a16:creationId xmlns:a16="http://schemas.microsoft.com/office/drawing/2014/main" id="{00000000-0008-0000-0E00-00006C020000}"/>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21" name="テキスト ボックス 620">
          <a:extLst>
            <a:ext uri="{FF2B5EF4-FFF2-40B4-BE49-F238E27FC236}">
              <a16:creationId xmlns:a16="http://schemas.microsoft.com/office/drawing/2014/main" id="{00000000-0008-0000-0E00-00006D020000}"/>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2" name="直線コネクタ 621">
          <a:extLst>
            <a:ext uri="{FF2B5EF4-FFF2-40B4-BE49-F238E27FC236}">
              <a16:creationId xmlns:a16="http://schemas.microsoft.com/office/drawing/2014/main" id="{00000000-0008-0000-0E00-00006E020000}"/>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3" name="テキスト ボックス 622">
          <a:extLst>
            <a:ext uri="{FF2B5EF4-FFF2-40B4-BE49-F238E27FC236}">
              <a16:creationId xmlns:a16="http://schemas.microsoft.com/office/drawing/2014/main" id="{00000000-0008-0000-0E00-00006F020000}"/>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4" name="直線コネクタ 623">
          <a:extLst>
            <a:ext uri="{FF2B5EF4-FFF2-40B4-BE49-F238E27FC236}">
              <a16:creationId xmlns:a16="http://schemas.microsoft.com/office/drawing/2014/main" id="{00000000-0008-0000-0E00-000070020000}"/>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5" name="テキスト ボックス 624">
          <a:extLst>
            <a:ext uri="{FF2B5EF4-FFF2-40B4-BE49-F238E27FC236}">
              <a16:creationId xmlns:a16="http://schemas.microsoft.com/office/drawing/2014/main" id="{00000000-0008-0000-0E00-000071020000}"/>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6" name="直線コネクタ 625">
          <a:extLst>
            <a:ext uri="{FF2B5EF4-FFF2-40B4-BE49-F238E27FC236}">
              <a16:creationId xmlns:a16="http://schemas.microsoft.com/office/drawing/2014/main" id="{00000000-0008-0000-0E00-000072020000}"/>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7" name="テキスト ボックス 626">
          <a:extLst>
            <a:ext uri="{FF2B5EF4-FFF2-40B4-BE49-F238E27FC236}">
              <a16:creationId xmlns:a16="http://schemas.microsoft.com/office/drawing/2014/main" id="{00000000-0008-0000-0E00-000073020000}"/>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8" name="直線コネクタ 627">
          <a:extLst>
            <a:ext uri="{FF2B5EF4-FFF2-40B4-BE49-F238E27FC236}">
              <a16:creationId xmlns:a16="http://schemas.microsoft.com/office/drawing/2014/main" id="{00000000-0008-0000-0E00-000074020000}"/>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9" name="テキスト ボックス 628">
          <a:extLst>
            <a:ext uri="{FF2B5EF4-FFF2-40B4-BE49-F238E27FC236}">
              <a16:creationId xmlns:a16="http://schemas.microsoft.com/office/drawing/2014/main" id="{00000000-0008-0000-0E00-000075020000}"/>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0" name="直線コネクタ 629">
          <a:extLst>
            <a:ext uri="{FF2B5EF4-FFF2-40B4-BE49-F238E27FC236}">
              <a16:creationId xmlns:a16="http://schemas.microsoft.com/office/drawing/2014/main" id="{00000000-0008-0000-0E00-000076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31" name="テキスト ボックス 630">
          <a:extLst>
            <a:ext uri="{FF2B5EF4-FFF2-40B4-BE49-F238E27FC236}">
              <a16:creationId xmlns:a16="http://schemas.microsoft.com/office/drawing/2014/main" id="{00000000-0008-0000-0E00-000077020000}"/>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2" name="【学校施設】&#10;有形固定資産減価償却率グラフ枠">
          <a:extLst>
            <a:ext uri="{FF2B5EF4-FFF2-40B4-BE49-F238E27FC236}">
              <a16:creationId xmlns:a16="http://schemas.microsoft.com/office/drawing/2014/main" id="{00000000-0008-0000-0E00-000078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57</xdr:row>
      <xdr:rowOff>17145</xdr:rowOff>
    </xdr:from>
    <xdr:to>
      <xdr:col>85</xdr:col>
      <xdr:colOff>126364</xdr:colOff>
      <xdr:row>63</xdr:row>
      <xdr:rowOff>137160</xdr:rowOff>
    </xdr:to>
    <xdr:cxnSp macro="">
      <xdr:nvCxnSpPr>
        <xdr:cNvPr id="633" name="直線コネクタ 632">
          <a:extLst>
            <a:ext uri="{FF2B5EF4-FFF2-40B4-BE49-F238E27FC236}">
              <a16:creationId xmlns:a16="http://schemas.microsoft.com/office/drawing/2014/main" id="{00000000-0008-0000-0E00-000079020000}"/>
            </a:ext>
          </a:extLst>
        </xdr:cNvPr>
        <xdr:cNvCxnSpPr/>
      </xdr:nvCxnSpPr>
      <xdr:spPr>
        <a:xfrm flipV="1">
          <a:off x="16318864" y="9789795"/>
          <a:ext cx="0" cy="1148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140987</xdr:rowOff>
    </xdr:from>
    <xdr:ext cx="405111" cy="259045"/>
    <xdr:sp macro="" textlink="">
      <xdr:nvSpPr>
        <xdr:cNvPr id="634" name="【学校施設】&#10;有形固定資産減価償却率最小値テキスト">
          <a:extLst>
            <a:ext uri="{FF2B5EF4-FFF2-40B4-BE49-F238E27FC236}">
              <a16:creationId xmlns:a16="http://schemas.microsoft.com/office/drawing/2014/main" id="{00000000-0008-0000-0E00-00007A020000}"/>
            </a:ext>
          </a:extLst>
        </xdr:cNvPr>
        <xdr:cNvSpPr txBox="1"/>
      </xdr:nvSpPr>
      <xdr:spPr>
        <a:xfrm>
          <a:off x="16357600" y="10942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137160</xdr:rowOff>
    </xdr:from>
    <xdr:to>
      <xdr:col>86</xdr:col>
      <xdr:colOff>25400</xdr:colOff>
      <xdr:row>63</xdr:row>
      <xdr:rowOff>137160</xdr:rowOff>
    </xdr:to>
    <xdr:cxnSp macro="">
      <xdr:nvCxnSpPr>
        <xdr:cNvPr id="635" name="直線コネクタ 634">
          <a:extLst>
            <a:ext uri="{FF2B5EF4-FFF2-40B4-BE49-F238E27FC236}">
              <a16:creationId xmlns:a16="http://schemas.microsoft.com/office/drawing/2014/main" id="{00000000-0008-0000-0E00-00007B020000}"/>
            </a:ext>
          </a:extLst>
        </xdr:cNvPr>
        <xdr:cNvCxnSpPr/>
      </xdr:nvCxnSpPr>
      <xdr:spPr>
        <a:xfrm>
          <a:off x="16230600" y="1093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135272</xdr:rowOff>
    </xdr:from>
    <xdr:ext cx="405111" cy="259045"/>
    <xdr:sp macro="" textlink="">
      <xdr:nvSpPr>
        <xdr:cNvPr id="636" name="【学校施設】&#10;有形固定資産減価償却率最大値テキスト">
          <a:extLst>
            <a:ext uri="{FF2B5EF4-FFF2-40B4-BE49-F238E27FC236}">
              <a16:creationId xmlns:a16="http://schemas.microsoft.com/office/drawing/2014/main" id="{00000000-0008-0000-0E00-00007C020000}"/>
            </a:ext>
          </a:extLst>
        </xdr:cNvPr>
        <xdr:cNvSpPr txBox="1"/>
      </xdr:nvSpPr>
      <xdr:spPr>
        <a:xfrm>
          <a:off x="16357600" y="9565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17145</xdr:rowOff>
    </xdr:from>
    <xdr:to>
      <xdr:col>86</xdr:col>
      <xdr:colOff>25400</xdr:colOff>
      <xdr:row>57</xdr:row>
      <xdr:rowOff>17145</xdr:rowOff>
    </xdr:to>
    <xdr:cxnSp macro="">
      <xdr:nvCxnSpPr>
        <xdr:cNvPr id="637" name="直線コネクタ 636">
          <a:extLst>
            <a:ext uri="{FF2B5EF4-FFF2-40B4-BE49-F238E27FC236}">
              <a16:creationId xmlns:a16="http://schemas.microsoft.com/office/drawing/2014/main" id="{00000000-0008-0000-0E00-00007D020000}"/>
            </a:ext>
          </a:extLst>
        </xdr:cNvPr>
        <xdr:cNvCxnSpPr/>
      </xdr:nvCxnSpPr>
      <xdr:spPr>
        <a:xfrm>
          <a:off x="16230600" y="97897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107332</xdr:rowOff>
    </xdr:from>
    <xdr:ext cx="405111" cy="259045"/>
    <xdr:sp macro="" textlink="">
      <xdr:nvSpPr>
        <xdr:cNvPr id="638" name="【学校施設】&#10;有形固定資産減価償却率平均値テキスト">
          <a:extLst>
            <a:ext uri="{FF2B5EF4-FFF2-40B4-BE49-F238E27FC236}">
              <a16:creationId xmlns:a16="http://schemas.microsoft.com/office/drawing/2014/main" id="{00000000-0008-0000-0E00-00007E020000}"/>
            </a:ext>
          </a:extLst>
        </xdr:cNvPr>
        <xdr:cNvSpPr txBox="1"/>
      </xdr:nvSpPr>
      <xdr:spPr>
        <a:xfrm>
          <a:off x="16357600" y="102228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84455</xdr:rowOff>
    </xdr:from>
    <xdr:to>
      <xdr:col>85</xdr:col>
      <xdr:colOff>177800</xdr:colOff>
      <xdr:row>61</xdr:row>
      <xdr:rowOff>14605</xdr:rowOff>
    </xdr:to>
    <xdr:sp macro="" textlink="">
      <xdr:nvSpPr>
        <xdr:cNvPr id="639" name="フローチャート: 判断 638">
          <a:extLst>
            <a:ext uri="{FF2B5EF4-FFF2-40B4-BE49-F238E27FC236}">
              <a16:creationId xmlns:a16="http://schemas.microsoft.com/office/drawing/2014/main" id="{00000000-0008-0000-0E00-00007F020000}"/>
            </a:ext>
          </a:extLst>
        </xdr:cNvPr>
        <xdr:cNvSpPr/>
      </xdr:nvSpPr>
      <xdr:spPr>
        <a:xfrm>
          <a:off x="16268700" y="1037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80645</xdr:rowOff>
    </xdr:from>
    <xdr:to>
      <xdr:col>81</xdr:col>
      <xdr:colOff>101600</xdr:colOff>
      <xdr:row>61</xdr:row>
      <xdr:rowOff>10795</xdr:rowOff>
    </xdr:to>
    <xdr:sp macro="" textlink="">
      <xdr:nvSpPr>
        <xdr:cNvPr id="640" name="フローチャート: 判断 639">
          <a:extLst>
            <a:ext uri="{FF2B5EF4-FFF2-40B4-BE49-F238E27FC236}">
              <a16:creationId xmlns:a16="http://schemas.microsoft.com/office/drawing/2014/main" id="{00000000-0008-0000-0E00-000080020000}"/>
            </a:ext>
          </a:extLst>
        </xdr:cNvPr>
        <xdr:cNvSpPr/>
      </xdr:nvSpPr>
      <xdr:spPr>
        <a:xfrm>
          <a:off x="15430500" y="1036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71120</xdr:rowOff>
    </xdr:from>
    <xdr:to>
      <xdr:col>76</xdr:col>
      <xdr:colOff>165100</xdr:colOff>
      <xdr:row>61</xdr:row>
      <xdr:rowOff>1270</xdr:rowOff>
    </xdr:to>
    <xdr:sp macro="" textlink="">
      <xdr:nvSpPr>
        <xdr:cNvPr id="641" name="フローチャート: 判断 640">
          <a:extLst>
            <a:ext uri="{FF2B5EF4-FFF2-40B4-BE49-F238E27FC236}">
              <a16:creationId xmlns:a16="http://schemas.microsoft.com/office/drawing/2014/main" id="{00000000-0008-0000-0E00-000081020000}"/>
            </a:ext>
          </a:extLst>
        </xdr:cNvPr>
        <xdr:cNvSpPr/>
      </xdr:nvSpPr>
      <xdr:spPr>
        <a:xfrm>
          <a:off x="14541500" y="1035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59690</xdr:rowOff>
    </xdr:from>
    <xdr:to>
      <xdr:col>72</xdr:col>
      <xdr:colOff>38100</xdr:colOff>
      <xdr:row>60</xdr:row>
      <xdr:rowOff>161290</xdr:rowOff>
    </xdr:to>
    <xdr:sp macro="" textlink="">
      <xdr:nvSpPr>
        <xdr:cNvPr id="642" name="フローチャート: 判断 641">
          <a:extLst>
            <a:ext uri="{FF2B5EF4-FFF2-40B4-BE49-F238E27FC236}">
              <a16:creationId xmlns:a16="http://schemas.microsoft.com/office/drawing/2014/main" id="{00000000-0008-0000-0E00-000082020000}"/>
            </a:ext>
          </a:extLst>
        </xdr:cNvPr>
        <xdr:cNvSpPr/>
      </xdr:nvSpPr>
      <xdr:spPr>
        <a:xfrm>
          <a:off x="13652500" y="10346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48260</xdr:rowOff>
    </xdr:from>
    <xdr:to>
      <xdr:col>67</xdr:col>
      <xdr:colOff>101600</xdr:colOff>
      <xdr:row>60</xdr:row>
      <xdr:rowOff>149860</xdr:rowOff>
    </xdr:to>
    <xdr:sp macro="" textlink="">
      <xdr:nvSpPr>
        <xdr:cNvPr id="643" name="フローチャート: 判断 642">
          <a:extLst>
            <a:ext uri="{FF2B5EF4-FFF2-40B4-BE49-F238E27FC236}">
              <a16:creationId xmlns:a16="http://schemas.microsoft.com/office/drawing/2014/main" id="{00000000-0008-0000-0E00-000083020000}"/>
            </a:ext>
          </a:extLst>
        </xdr:cNvPr>
        <xdr:cNvSpPr/>
      </xdr:nvSpPr>
      <xdr:spPr>
        <a:xfrm>
          <a:off x="12763500" y="1033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00000000-0008-0000-0E00-000084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00000000-0008-0000-0E00-000085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00000000-0008-0000-0E00-000086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7" name="テキスト ボックス 646">
          <a:extLst>
            <a:ext uri="{FF2B5EF4-FFF2-40B4-BE49-F238E27FC236}">
              <a16:creationId xmlns:a16="http://schemas.microsoft.com/office/drawing/2014/main" id="{00000000-0008-0000-0E00-000087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8" name="テキスト ボックス 647">
          <a:extLst>
            <a:ext uri="{FF2B5EF4-FFF2-40B4-BE49-F238E27FC236}">
              <a16:creationId xmlns:a16="http://schemas.microsoft.com/office/drawing/2014/main" id="{00000000-0008-0000-0E00-000088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124460</xdr:rowOff>
    </xdr:from>
    <xdr:to>
      <xdr:col>85</xdr:col>
      <xdr:colOff>177800</xdr:colOff>
      <xdr:row>62</xdr:row>
      <xdr:rowOff>54610</xdr:rowOff>
    </xdr:to>
    <xdr:sp macro="" textlink="">
      <xdr:nvSpPr>
        <xdr:cNvPr id="649" name="楕円 648">
          <a:extLst>
            <a:ext uri="{FF2B5EF4-FFF2-40B4-BE49-F238E27FC236}">
              <a16:creationId xmlns:a16="http://schemas.microsoft.com/office/drawing/2014/main" id="{00000000-0008-0000-0E00-000089020000}"/>
            </a:ext>
          </a:extLst>
        </xdr:cNvPr>
        <xdr:cNvSpPr/>
      </xdr:nvSpPr>
      <xdr:spPr>
        <a:xfrm>
          <a:off x="16268700" y="10582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102887</xdr:rowOff>
    </xdr:from>
    <xdr:ext cx="405111" cy="259045"/>
    <xdr:sp macro="" textlink="">
      <xdr:nvSpPr>
        <xdr:cNvPr id="650" name="【学校施設】&#10;有形固定資産減価償却率該当値テキスト">
          <a:extLst>
            <a:ext uri="{FF2B5EF4-FFF2-40B4-BE49-F238E27FC236}">
              <a16:creationId xmlns:a16="http://schemas.microsoft.com/office/drawing/2014/main" id="{00000000-0008-0000-0E00-00008A020000}"/>
            </a:ext>
          </a:extLst>
        </xdr:cNvPr>
        <xdr:cNvSpPr txBox="1"/>
      </xdr:nvSpPr>
      <xdr:spPr>
        <a:xfrm>
          <a:off x="16357600" y="10561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160655</xdr:rowOff>
    </xdr:from>
    <xdr:to>
      <xdr:col>81</xdr:col>
      <xdr:colOff>101600</xdr:colOff>
      <xdr:row>62</xdr:row>
      <xdr:rowOff>90805</xdr:rowOff>
    </xdr:to>
    <xdr:sp macro="" textlink="">
      <xdr:nvSpPr>
        <xdr:cNvPr id="651" name="楕円 650">
          <a:extLst>
            <a:ext uri="{FF2B5EF4-FFF2-40B4-BE49-F238E27FC236}">
              <a16:creationId xmlns:a16="http://schemas.microsoft.com/office/drawing/2014/main" id="{00000000-0008-0000-0E00-00008B020000}"/>
            </a:ext>
          </a:extLst>
        </xdr:cNvPr>
        <xdr:cNvSpPr/>
      </xdr:nvSpPr>
      <xdr:spPr>
        <a:xfrm>
          <a:off x="15430500" y="10619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3810</xdr:rowOff>
    </xdr:from>
    <xdr:to>
      <xdr:col>85</xdr:col>
      <xdr:colOff>127000</xdr:colOff>
      <xdr:row>62</xdr:row>
      <xdr:rowOff>40005</xdr:rowOff>
    </xdr:to>
    <xdr:cxnSp macro="">
      <xdr:nvCxnSpPr>
        <xdr:cNvPr id="652" name="直線コネクタ 651">
          <a:extLst>
            <a:ext uri="{FF2B5EF4-FFF2-40B4-BE49-F238E27FC236}">
              <a16:creationId xmlns:a16="http://schemas.microsoft.com/office/drawing/2014/main" id="{00000000-0008-0000-0E00-00008C020000}"/>
            </a:ext>
          </a:extLst>
        </xdr:cNvPr>
        <xdr:cNvCxnSpPr/>
      </xdr:nvCxnSpPr>
      <xdr:spPr>
        <a:xfrm flipV="1">
          <a:off x="15481300" y="10633710"/>
          <a:ext cx="8382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86360</xdr:rowOff>
    </xdr:from>
    <xdr:to>
      <xdr:col>76</xdr:col>
      <xdr:colOff>165100</xdr:colOff>
      <xdr:row>62</xdr:row>
      <xdr:rowOff>16510</xdr:rowOff>
    </xdr:to>
    <xdr:sp macro="" textlink="">
      <xdr:nvSpPr>
        <xdr:cNvPr id="653" name="楕円 652">
          <a:extLst>
            <a:ext uri="{FF2B5EF4-FFF2-40B4-BE49-F238E27FC236}">
              <a16:creationId xmlns:a16="http://schemas.microsoft.com/office/drawing/2014/main" id="{00000000-0008-0000-0E00-00008D020000}"/>
            </a:ext>
          </a:extLst>
        </xdr:cNvPr>
        <xdr:cNvSpPr/>
      </xdr:nvSpPr>
      <xdr:spPr>
        <a:xfrm>
          <a:off x="14541500" y="1054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137160</xdr:rowOff>
    </xdr:from>
    <xdr:to>
      <xdr:col>81</xdr:col>
      <xdr:colOff>50800</xdr:colOff>
      <xdr:row>62</xdr:row>
      <xdr:rowOff>40005</xdr:rowOff>
    </xdr:to>
    <xdr:cxnSp macro="">
      <xdr:nvCxnSpPr>
        <xdr:cNvPr id="654" name="直線コネクタ 653">
          <a:extLst>
            <a:ext uri="{FF2B5EF4-FFF2-40B4-BE49-F238E27FC236}">
              <a16:creationId xmlns:a16="http://schemas.microsoft.com/office/drawing/2014/main" id="{00000000-0008-0000-0E00-00008E020000}"/>
            </a:ext>
          </a:extLst>
        </xdr:cNvPr>
        <xdr:cNvCxnSpPr/>
      </xdr:nvCxnSpPr>
      <xdr:spPr>
        <a:xfrm>
          <a:off x="14592300" y="10595610"/>
          <a:ext cx="889000" cy="74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65405</xdr:rowOff>
    </xdr:from>
    <xdr:to>
      <xdr:col>72</xdr:col>
      <xdr:colOff>38100</xdr:colOff>
      <xdr:row>61</xdr:row>
      <xdr:rowOff>167005</xdr:rowOff>
    </xdr:to>
    <xdr:sp macro="" textlink="">
      <xdr:nvSpPr>
        <xdr:cNvPr id="655" name="楕円 654">
          <a:extLst>
            <a:ext uri="{FF2B5EF4-FFF2-40B4-BE49-F238E27FC236}">
              <a16:creationId xmlns:a16="http://schemas.microsoft.com/office/drawing/2014/main" id="{00000000-0008-0000-0E00-00008F020000}"/>
            </a:ext>
          </a:extLst>
        </xdr:cNvPr>
        <xdr:cNvSpPr/>
      </xdr:nvSpPr>
      <xdr:spPr>
        <a:xfrm>
          <a:off x="13652500" y="10523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116205</xdr:rowOff>
    </xdr:from>
    <xdr:to>
      <xdr:col>76</xdr:col>
      <xdr:colOff>114300</xdr:colOff>
      <xdr:row>61</xdr:row>
      <xdr:rowOff>137160</xdr:rowOff>
    </xdr:to>
    <xdr:cxnSp macro="">
      <xdr:nvCxnSpPr>
        <xdr:cNvPr id="656" name="直線コネクタ 655">
          <a:extLst>
            <a:ext uri="{FF2B5EF4-FFF2-40B4-BE49-F238E27FC236}">
              <a16:creationId xmlns:a16="http://schemas.microsoft.com/office/drawing/2014/main" id="{00000000-0008-0000-0E00-000090020000}"/>
            </a:ext>
          </a:extLst>
        </xdr:cNvPr>
        <xdr:cNvCxnSpPr/>
      </xdr:nvCxnSpPr>
      <xdr:spPr>
        <a:xfrm>
          <a:off x="13703300" y="10574655"/>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36830</xdr:rowOff>
    </xdr:from>
    <xdr:to>
      <xdr:col>67</xdr:col>
      <xdr:colOff>101600</xdr:colOff>
      <xdr:row>61</xdr:row>
      <xdr:rowOff>138430</xdr:rowOff>
    </xdr:to>
    <xdr:sp macro="" textlink="">
      <xdr:nvSpPr>
        <xdr:cNvPr id="657" name="楕円 656">
          <a:extLst>
            <a:ext uri="{FF2B5EF4-FFF2-40B4-BE49-F238E27FC236}">
              <a16:creationId xmlns:a16="http://schemas.microsoft.com/office/drawing/2014/main" id="{00000000-0008-0000-0E00-000091020000}"/>
            </a:ext>
          </a:extLst>
        </xdr:cNvPr>
        <xdr:cNvSpPr/>
      </xdr:nvSpPr>
      <xdr:spPr>
        <a:xfrm>
          <a:off x="12763500" y="10495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87630</xdr:rowOff>
    </xdr:from>
    <xdr:to>
      <xdr:col>71</xdr:col>
      <xdr:colOff>177800</xdr:colOff>
      <xdr:row>61</xdr:row>
      <xdr:rowOff>116205</xdr:rowOff>
    </xdr:to>
    <xdr:cxnSp macro="">
      <xdr:nvCxnSpPr>
        <xdr:cNvPr id="658" name="直線コネクタ 657">
          <a:extLst>
            <a:ext uri="{FF2B5EF4-FFF2-40B4-BE49-F238E27FC236}">
              <a16:creationId xmlns:a16="http://schemas.microsoft.com/office/drawing/2014/main" id="{00000000-0008-0000-0E00-000092020000}"/>
            </a:ext>
          </a:extLst>
        </xdr:cNvPr>
        <xdr:cNvCxnSpPr/>
      </xdr:nvCxnSpPr>
      <xdr:spPr>
        <a:xfrm>
          <a:off x="12814300" y="1054608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27322</xdr:rowOff>
    </xdr:from>
    <xdr:ext cx="405111" cy="259045"/>
    <xdr:sp macro="" textlink="">
      <xdr:nvSpPr>
        <xdr:cNvPr id="659" name="n_1aveValue【学校施設】&#10;有形固定資産減価償却率">
          <a:extLst>
            <a:ext uri="{FF2B5EF4-FFF2-40B4-BE49-F238E27FC236}">
              <a16:creationId xmlns:a16="http://schemas.microsoft.com/office/drawing/2014/main" id="{00000000-0008-0000-0E00-000093020000}"/>
            </a:ext>
          </a:extLst>
        </xdr:cNvPr>
        <xdr:cNvSpPr txBox="1"/>
      </xdr:nvSpPr>
      <xdr:spPr>
        <a:xfrm>
          <a:off x="15266044" y="10142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17797</xdr:rowOff>
    </xdr:from>
    <xdr:ext cx="405111" cy="259045"/>
    <xdr:sp macro="" textlink="">
      <xdr:nvSpPr>
        <xdr:cNvPr id="660" name="n_2aveValue【学校施設】&#10;有形固定資産減価償却率">
          <a:extLst>
            <a:ext uri="{FF2B5EF4-FFF2-40B4-BE49-F238E27FC236}">
              <a16:creationId xmlns:a16="http://schemas.microsoft.com/office/drawing/2014/main" id="{00000000-0008-0000-0E00-000094020000}"/>
            </a:ext>
          </a:extLst>
        </xdr:cNvPr>
        <xdr:cNvSpPr txBox="1"/>
      </xdr:nvSpPr>
      <xdr:spPr>
        <a:xfrm>
          <a:off x="14389744" y="10133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6367</xdr:rowOff>
    </xdr:from>
    <xdr:ext cx="405111" cy="259045"/>
    <xdr:sp macro="" textlink="">
      <xdr:nvSpPr>
        <xdr:cNvPr id="661" name="n_3aveValue【学校施設】&#10;有形固定資産減価償却率">
          <a:extLst>
            <a:ext uri="{FF2B5EF4-FFF2-40B4-BE49-F238E27FC236}">
              <a16:creationId xmlns:a16="http://schemas.microsoft.com/office/drawing/2014/main" id="{00000000-0008-0000-0E00-000095020000}"/>
            </a:ext>
          </a:extLst>
        </xdr:cNvPr>
        <xdr:cNvSpPr txBox="1"/>
      </xdr:nvSpPr>
      <xdr:spPr>
        <a:xfrm>
          <a:off x="13500744" y="10121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166387</xdr:rowOff>
    </xdr:from>
    <xdr:ext cx="405111" cy="259045"/>
    <xdr:sp macro="" textlink="">
      <xdr:nvSpPr>
        <xdr:cNvPr id="662" name="n_4aveValue【学校施設】&#10;有形固定資産減価償却率">
          <a:extLst>
            <a:ext uri="{FF2B5EF4-FFF2-40B4-BE49-F238E27FC236}">
              <a16:creationId xmlns:a16="http://schemas.microsoft.com/office/drawing/2014/main" id="{00000000-0008-0000-0E00-000096020000}"/>
            </a:ext>
          </a:extLst>
        </xdr:cNvPr>
        <xdr:cNvSpPr txBox="1"/>
      </xdr:nvSpPr>
      <xdr:spPr>
        <a:xfrm>
          <a:off x="12611744" y="10110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81932</xdr:rowOff>
    </xdr:from>
    <xdr:ext cx="405111" cy="259045"/>
    <xdr:sp macro="" textlink="">
      <xdr:nvSpPr>
        <xdr:cNvPr id="663" name="n_1mainValue【学校施設】&#10;有形固定資産減価償却率">
          <a:extLst>
            <a:ext uri="{FF2B5EF4-FFF2-40B4-BE49-F238E27FC236}">
              <a16:creationId xmlns:a16="http://schemas.microsoft.com/office/drawing/2014/main" id="{00000000-0008-0000-0E00-000097020000}"/>
            </a:ext>
          </a:extLst>
        </xdr:cNvPr>
        <xdr:cNvSpPr txBox="1"/>
      </xdr:nvSpPr>
      <xdr:spPr>
        <a:xfrm>
          <a:off x="15266044" y="10711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7637</xdr:rowOff>
    </xdr:from>
    <xdr:ext cx="405111" cy="259045"/>
    <xdr:sp macro="" textlink="">
      <xdr:nvSpPr>
        <xdr:cNvPr id="664" name="n_2mainValue【学校施設】&#10;有形固定資産減価償却率">
          <a:extLst>
            <a:ext uri="{FF2B5EF4-FFF2-40B4-BE49-F238E27FC236}">
              <a16:creationId xmlns:a16="http://schemas.microsoft.com/office/drawing/2014/main" id="{00000000-0008-0000-0E00-000098020000}"/>
            </a:ext>
          </a:extLst>
        </xdr:cNvPr>
        <xdr:cNvSpPr txBox="1"/>
      </xdr:nvSpPr>
      <xdr:spPr>
        <a:xfrm>
          <a:off x="14389744" y="10637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158132</xdr:rowOff>
    </xdr:from>
    <xdr:ext cx="405111" cy="259045"/>
    <xdr:sp macro="" textlink="">
      <xdr:nvSpPr>
        <xdr:cNvPr id="665" name="n_3mainValue【学校施設】&#10;有形固定資産減価償却率">
          <a:extLst>
            <a:ext uri="{FF2B5EF4-FFF2-40B4-BE49-F238E27FC236}">
              <a16:creationId xmlns:a16="http://schemas.microsoft.com/office/drawing/2014/main" id="{00000000-0008-0000-0E00-000099020000}"/>
            </a:ext>
          </a:extLst>
        </xdr:cNvPr>
        <xdr:cNvSpPr txBox="1"/>
      </xdr:nvSpPr>
      <xdr:spPr>
        <a:xfrm>
          <a:off x="13500744" y="10616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129557</xdr:rowOff>
    </xdr:from>
    <xdr:ext cx="405111" cy="259045"/>
    <xdr:sp macro="" textlink="">
      <xdr:nvSpPr>
        <xdr:cNvPr id="666" name="n_4mainValue【学校施設】&#10;有形固定資産減価償却率">
          <a:extLst>
            <a:ext uri="{FF2B5EF4-FFF2-40B4-BE49-F238E27FC236}">
              <a16:creationId xmlns:a16="http://schemas.microsoft.com/office/drawing/2014/main" id="{00000000-0008-0000-0E00-00009A020000}"/>
            </a:ext>
          </a:extLst>
        </xdr:cNvPr>
        <xdr:cNvSpPr txBox="1"/>
      </xdr:nvSpPr>
      <xdr:spPr>
        <a:xfrm>
          <a:off x="12611744" y="10588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7" name="正方形/長方形 666">
          <a:extLst>
            <a:ext uri="{FF2B5EF4-FFF2-40B4-BE49-F238E27FC236}">
              <a16:creationId xmlns:a16="http://schemas.microsoft.com/office/drawing/2014/main" id="{00000000-0008-0000-0E00-00009B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8" name="正方形/長方形 667">
          <a:extLst>
            <a:ext uri="{FF2B5EF4-FFF2-40B4-BE49-F238E27FC236}">
              <a16:creationId xmlns:a16="http://schemas.microsoft.com/office/drawing/2014/main" id="{00000000-0008-0000-0E00-00009C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9" name="正方形/長方形 668">
          <a:extLst>
            <a:ext uri="{FF2B5EF4-FFF2-40B4-BE49-F238E27FC236}">
              <a16:creationId xmlns:a16="http://schemas.microsoft.com/office/drawing/2014/main" id="{00000000-0008-0000-0E00-00009D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0" name="正方形/長方形 669">
          <a:extLst>
            <a:ext uri="{FF2B5EF4-FFF2-40B4-BE49-F238E27FC236}">
              <a16:creationId xmlns:a16="http://schemas.microsoft.com/office/drawing/2014/main" id="{00000000-0008-0000-0E00-00009E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1" name="正方形/長方形 670">
          <a:extLst>
            <a:ext uri="{FF2B5EF4-FFF2-40B4-BE49-F238E27FC236}">
              <a16:creationId xmlns:a16="http://schemas.microsoft.com/office/drawing/2014/main" id="{00000000-0008-0000-0E00-00009F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2" name="正方形/長方形 671">
          <a:extLst>
            <a:ext uri="{FF2B5EF4-FFF2-40B4-BE49-F238E27FC236}">
              <a16:creationId xmlns:a16="http://schemas.microsoft.com/office/drawing/2014/main" id="{00000000-0008-0000-0E00-0000A0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3" name="正方形/長方形 672">
          <a:extLst>
            <a:ext uri="{FF2B5EF4-FFF2-40B4-BE49-F238E27FC236}">
              <a16:creationId xmlns:a16="http://schemas.microsoft.com/office/drawing/2014/main" id="{00000000-0008-0000-0E00-0000A1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4" name="正方形/長方形 673">
          <a:extLst>
            <a:ext uri="{FF2B5EF4-FFF2-40B4-BE49-F238E27FC236}">
              <a16:creationId xmlns:a16="http://schemas.microsoft.com/office/drawing/2014/main" id="{00000000-0008-0000-0E00-0000A2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5" name="テキスト ボックス 674">
          <a:extLst>
            <a:ext uri="{FF2B5EF4-FFF2-40B4-BE49-F238E27FC236}">
              <a16:creationId xmlns:a16="http://schemas.microsoft.com/office/drawing/2014/main" id="{00000000-0008-0000-0E00-0000A3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6" name="直線コネクタ 675">
          <a:extLst>
            <a:ext uri="{FF2B5EF4-FFF2-40B4-BE49-F238E27FC236}">
              <a16:creationId xmlns:a16="http://schemas.microsoft.com/office/drawing/2014/main" id="{00000000-0008-0000-0E00-0000A4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677" name="テキスト ボックス 676">
          <a:extLst>
            <a:ext uri="{FF2B5EF4-FFF2-40B4-BE49-F238E27FC236}">
              <a16:creationId xmlns:a16="http://schemas.microsoft.com/office/drawing/2014/main" id="{00000000-0008-0000-0E00-0000A5020000}"/>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678" name="直線コネクタ 677">
          <a:extLst>
            <a:ext uri="{FF2B5EF4-FFF2-40B4-BE49-F238E27FC236}">
              <a16:creationId xmlns:a16="http://schemas.microsoft.com/office/drawing/2014/main" id="{00000000-0008-0000-0E00-0000A6020000}"/>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79" name="テキスト ボックス 678">
          <a:extLst>
            <a:ext uri="{FF2B5EF4-FFF2-40B4-BE49-F238E27FC236}">
              <a16:creationId xmlns:a16="http://schemas.microsoft.com/office/drawing/2014/main" id="{00000000-0008-0000-0E00-0000A7020000}"/>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80" name="直線コネクタ 679">
          <a:extLst>
            <a:ext uri="{FF2B5EF4-FFF2-40B4-BE49-F238E27FC236}">
              <a16:creationId xmlns:a16="http://schemas.microsoft.com/office/drawing/2014/main" id="{00000000-0008-0000-0E00-0000A8020000}"/>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81" name="テキスト ボックス 680">
          <a:extLst>
            <a:ext uri="{FF2B5EF4-FFF2-40B4-BE49-F238E27FC236}">
              <a16:creationId xmlns:a16="http://schemas.microsoft.com/office/drawing/2014/main" id="{00000000-0008-0000-0E00-0000A9020000}"/>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82" name="直線コネクタ 681">
          <a:extLst>
            <a:ext uri="{FF2B5EF4-FFF2-40B4-BE49-F238E27FC236}">
              <a16:creationId xmlns:a16="http://schemas.microsoft.com/office/drawing/2014/main" id="{00000000-0008-0000-0E00-0000AA020000}"/>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83" name="テキスト ボックス 682">
          <a:extLst>
            <a:ext uri="{FF2B5EF4-FFF2-40B4-BE49-F238E27FC236}">
              <a16:creationId xmlns:a16="http://schemas.microsoft.com/office/drawing/2014/main" id="{00000000-0008-0000-0E00-0000AB020000}"/>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84" name="直線コネクタ 683">
          <a:extLst>
            <a:ext uri="{FF2B5EF4-FFF2-40B4-BE49-F238E27FC236}">
              <a16:creationId xmlns:a16="http://schemas.microsoft.com/office/drawing/2014/main" id="{00000000-0008-0000-0E00-0000AC020000}"/>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85" name="テキスト ボックス 684">
          <a:extLst>
            <a:ext uri="{FF2B5EF4-FFF2-40B4-BE49-F238E27FC236}">
              <a16:creationId xmlns:a16="http://schemas.microsoft.com/office/drawing/2014/main" id="{00000000-0008-0000-0E00-0000AD020000}"/>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6" name="直線コネクタ 685">
          <a:extLst>
            <a:ext uri="{FF2B5EF4-FFF2-40B4-BE49-F238E27FC236}">
              <a16:creationId xmlns:a16="http://schemas.microsoft.com/office/drawing/2014/main" id="{00000000-0008-0000-0E00-0000AE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7" name="テキスト ボックス 686">
          <a:extLst>
            <a:ext uri="{FF2B5EF4-FFF2-40B4-BE49-F238E27FC236}">
              <a16:creationId xmlns:a16="http://schemas.microsoft.com/office/drawing/2014/main" id="{00000000-0008-0000-0E00-0000AF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8" name="【学校施設】&#10;一人当たり面積グラフ枠">
          <a:extLst>
            <a:ext uri="{FF2B5EF4-FFF2-40B4-BE49-F238E27FC236}">
              <a16:creationId xmlns:a16="http://schemas.microsoft.com/office/drawing/2014/main" id="{00000000-0008-0000-0E00-0000B0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67666</xdr:rowOff>
    </xdr:from>
    <xdr:to>
      <xdr:col>116</xdr:col>
      <xdr:colOff>62864</xdr:colOff>
      <xdr:row>64</xdr:row>
      <xdr:rowOff>98298</xdr:rowOff>
    </xdr:to>
    <xdr:cxnSp macro="">
      <xdr:nvCxnSpPr>
        <xdr:cNvPr id="689" name="直線コネクタ 688">
          <a:extLst>
            <a:ext uri="{FF2B5EF4-FFF2-40B4-BE49-F238E27FC236}">
              <a16:creationId xmlns:a16="http://schemas.microsoft.com/office/drawing/2014/main" id="{00000000-0008-0000-0E00-0000B1020000}"/>
            </a:ext>
          </a:extLst>
        </xdr:cNvPr>
        <xdr:cNvCxnSpPr/>
      </xdr:nvCxnSpPr>
      <xdr:spPr>
        <a:xfrm flipV="1">
          <a:off x="22160864" y="9497416"/>
          <a:ext cx="0" cy="15736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102125</xdr:rowOff>
    </xdr:from>
    <xdr:ext cx="469744" cy="259045"/>
    <xdr:sp macro="" textlink="">
      <xdr:nvSpPr>
        <xdr:cNvPr id="690" name="【学校施設】&#10;一人当たり面積最小値テキスト">
          <a:extLst>
            <a:ext uri="{FF2B5EF4-FFF2-40B4-BE49-F238E27FC236}">
              <a16:creationId xmlns:a16="http://schemas.microsoft.com/office/drawing/2014/main" id="{00000000-0008-0000-0E00-0000B2020000}"/>
            </a:ext>
          </a:extLst>
        </xdr:cNvPr>
        <xdr:cNvSpPr txBox="1"/>
      </xdr:nvSpPr>
      <xdr:spPr>
        <a:xfrm>
          <a:off x="22199600" y="110749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98298</xdr:rowOff>
    </xdr:from>
    <xdr:to>
      <xdr:col>116</xdr:col>
      <xdr:colOff>152400</xdr:colOff>
      <xdr:row>64</xdr:row>
      <xdr:rowOff>98298</xdr:rowOff>
    </xdr:to>
    <xdr:cxnSp macro="">
      <xdr:nvCxnSpPr>
        <xdr:cNvPr id="691" name="直線コネクタ 690">
          <a:extLst>
            <a:ext uri="{FF2B5EF4-FFF2-40B4-BE49-F238E27FC236}">
              <a16:creationId xmlns:a16="http://schemas.microsoft.com/office/drawing/2014/main" id="{00000000-0008-0000-0E00-0000B3020000}"/>
            </a:ext>
          </a:extLst>
        </xdr:cNvPr>
        <xdr:cNvCxnSpPr/>
      </xdr:nvCxnSpPr>
      <xdr:spPr>
        <a:xfrm>
          <a:off x="22072600" y="110710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14343</xdr:rowOff>
    </xdr:from>
    <xdr:ext cx="469744" cy="259045"/>
    <xdr:sp macro="" textlink="">
      <xdr:nvSpPr>
        <xdr:cNvPr id="692" name="【学校施設】&#10;一人当たり面積最大値テキスト">
          <a:extLst>
            <a:ext uri="{FF2B5EF4-FFF2-40B4-BE49-F238E27FC236}">
              <a16:creationId xmlns:a16="http://schemas.microsoft.com/office/drawing/2014/main" id="{00000000-0008-0000-0E00-0000B4020000}"/>
            </a:ext>
          </a:extLst>
        </xdr:cNvPr>
        <xdr:cNvSpPr txBox="1"/>
      </xdr:nvSpPr>
      <xdr:spPr>
        <a:xfrm>
          <a:off x="22199600" y="9272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67666</xdr:rowOff>
    </xdr:from>
    <xdr:to>
      <xdr:col>116</xdr:col>
      <xdr:colOff>152400</xdr:colOff>
      <xdr:row>55</xdr:row>
      <xdr:rowOff>67666</xdr:rowOff>
    </xdr:to>
    <xdr:cxnSp macro="">
      <xdr:nvCxnSpPr>
        <xdr:cNvPr id="693" name="直線コネクタ 692">
          <a:extLst>
            <a:ext uri="{FF2B5EF4-FFF2-40B4-BE49-F238E27FC236}">
              <a16:creationId xmlns:a16="http://schemas.microsoft.com/office/drawing/2014/main" id="{00000000-0008-0000-0E00-0000B5020000}"/>
            </a:ext>
          </a:extLst>
        </xdr:cNvPr>
        <xdr:cNvCxnSpPr/>
      </xdr:nvCxnSpPr>
      <xdr:spPr>
        <a:xfrm>
          <a:off x="22072600" y="94974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111980</xdr:rowOff>
    </xdr:from>
    <xdr:ext cx="469744" cy="259045"/>
    <xdr:sp macro="" textlink="">
      <xdr:nvSpPr>
        <xdr:cNvPr id="694" name="【学校施設】&#10;一人当たり面積平均値テキスト">
          <a:extLst>
            <a:ext uri="{FF2B5EF4-FFF2-40B4-BE49-F238E27FC236}">
              <a16:creationId xmlns:a16="http://schemas.microsoft.com/office/drawing/2014/main" id="{00000000-0008-0000-0E00-0000B6020000}"/>
            </a:ext>
          </a:extLst>
        </xdr:cNvPr>
        <xdr:cNvSpPr txBox="1"/>
      </xdr:nvSpPr>
      <xdr:spPr>
        <a:xfrm>
          <a:off x="22199600" y="105704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89103</xdr:rowOff>
    </xdr:from>
    <xdr:to>
      <xdr:col>116</xdr:col>
      <xdr:colOff>114300</xdr:colOff>
      <xdr:row>63</xdr:row>
      <xdr:rowOff>19253</xdr:rowOff>
    </xdr:to>
    <xdr:sp macro="" textlink="">
      <xdr:nvSpPr>
        <xdr:cNvPr id="695" name="フローチャート: 判断 694">
          <a:extLst>
            <a:ext uri="{FF2B5EF4-FFF2-40B4-BE49-F238E27FC236}">
              <a16:creationId xmlns:a16="http://schemas.microsoft.com/office/drawing/2014/main" id="{00000000-0008-0000-0E00-0000B7020000}"/>
            </a:ext>
          </a:extLst>
        </xdr:cNvPr>
        <xdr:cNvSpPr/>
      </xdr:nvSpPr>
      <xdr:spPr>
        <a:xfrm>
          <a:off x="22110700" y="10719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87275</xdr:rowOff>
    </xdr:from>
    <xdr:to>
      <xdr:col>112</xdr:col>
      <xdr:colOff>38100</xdr:colOff>
      <xdr:row>63</xdr:row>
      <xdr:rowOff>17425</xdr:rowOff>
    </xdr:to>
    <xdr:sp macro="" textlink="">
      <xdr:nvSpPr>
        <xdr:cNvPr id="696" name="フローチャート: 判断 695">
          <a:extLst>
            <a:ext uri="{FF2B5EF4-FFF2-40B4-BE49-F238E27FC236}">
              <a16:creationId xmlns:a16="http://schemas.microsoft.com/office/drawing/2014/main" id="{00000000-0008-0000-0E00-0000B8020000}"/>
            </a:ext>
          </a:extLst>
        </xdr:cNvPr>
        <xdr:cNvSpPr/>
      </xdr:nvSpPr>
      <xdr:spPr>
        <a:xfrm>
          <a:off x="21272500" y="1071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95047</xdr:rowOff>
    </xdr:from>
    <xdr:to>
      <xdr:col>107</xdr:col>
      <xdr:colOff>101600</xdr:colOff>
      <xdr:row>63</xdr:row>
      <xdr:rowOff>25197</xdr:rowOff>
    </xdr:to>
    <xdr:sp macro="" textlink="">
      <xdr:nvSpPr>
        <xdr:cNvPr id="697" name="フローチャート: 判断 696">
          <a:extLst>
            <a:ext uri="{FF2B5EF4-FFF2-40B4-BE49-F238E27FC236}">
              <a16:creationId xmlns:a16="http://schemas.microsoft.com/office/drawing/2014/main" id="{00000000-0008-0000-0E00-0000B9020000}"/>
            </a:ext>
          </a:extLst>
        </xdr:cNvPr>
        <xdr:cNvSpPr/>
      </xdr:nvSpPr>
      <xdr:spPr>
        <a:xfrm>
          <a:off x="20383500" y="10724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95504</xdr:rowOff>
    </xdr:from>
    <xdr:to>
      <xdr:col>102</xdr:col>
      <xdr:colOff>165100</xdr:colOff>
      <xdr:row>63</xdr:row>
      <xdr:rowOff>25654</xdr:rowOff>
    </xdr:to>
    <xdr:sp macro="" textlink="">
      <xdr:nvSpPr>
        <xdr:cNvPr id="698" name="フローチャート: 判断 697">
          <a:extLst>
            <a:ext uri="{FF2B5EF4-FFF2-40B4-BE49-F238E27FC236}">
              <a16:creationId xmlns:a16="http://schemas.microsoft.com/office/drawing/2014/main" id="{00000000-0008-0000-0E00-0000BA020000}"/>
            </a:ext>
          </a:extLst>
        </xdr:cNvPr>
        <xdr:cNvSpPr/>
      </xdr:nvSpPr>
      <xdr:spPr>
        <a:xfrm>
          <a:off x="19494500" y="10725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86817</xdr:rowOff>
    </xdr:from>
    <xdr:to>
      <xdr:col>98</xdr:col>
      <xdr:colOff>38100</xdr:colOff>
      <xdr:row>63</xdr:row>
      <xdr:rowOff>16967</xdr:rowOff>
    </xdr:to>
    <xdr:sp macro="" textlink="">
      <xdr:nvSpPr>
        <xdr:cNvPr id="699" name="フローチャート: 判断 698">
          <a:extLst>
            <a:ext uri="{FF2B5EF4-FFF2-40B4-BE49-F238E27FC236}">
              <a16:creationId xmlns:a16="http://schemas.microsoft.com/office/drawing/2014/main" id="{00000000-0008-0000-0E00-0000BB020000}"/>
            </a:ext>
          </a:extLst>
        </xdr:cNvPr>
        <xdr:cNvSpPr/>
      </xdr:nvSpPr>
      <xdr:spPr>
        <a:xfrm>
          <a:off x="18605500" y="10716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0" name="テキスト ボックス 699">
          <a:extLst>
            <a:ext uri="{FF2B5EF4-FFF2-40B4-BE49-F238E27FC236}">
              <a16:creationId xmlns:a16="http://schemas.microsoft.com/office/drawing/2014/main" id="{00000000-0008-0000-0E00-0000BC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1" name="テキスト ボックス 700">
          <a:extLst>
            <a:ext uri="{FF2B5EF4-FFF2-40B4-BE49-F238E27FC236}">
              <a16:creationId xmlns:a16="http://schemas.microsoft.com/office/drawing/2014/main" id="{00000000-0008-0000-0E00-0000BD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00000000-0008-0000-0E00-0000BE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00000000-0008-0000-0E00-0000BF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00000000-0008-0000-0E00-0000C0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126136</xdr:rowOff>
    </xdr:from>
    <xdr:to>
      <xdr:col>116</xdr:col>
      <xdr:colOff>114300</xdr:colOff>
      <xdr:row>63</xdr:row>
      <xdr:rowOff>56286</xdr:rowOff>
    </xdr:to>
    <xdr:sp macro="" textlink="">
      <xdr:nvSpPr>
        <xdr:cNvPr id="705" name="楕円 704">
          <a:extLst>
            <a:ext uri="{FF2B5EF4-FFF2-40B4-BE49-F238E27FC236}">
              <a16:creationId xmlns:a16="http://schemas.microsoft.com/office/drawing/2014/main" id="{00000000-0008-0000-0E00-0000C1020000}"/>
            </a:ext>
          </a:extLst>
        </xdr:cNvPr>
        <xdr:cNvSpPr/>
      </xdr:nvSpPr>
      <xdr:spPr>
        <a:xfrm>
          <a:off x="22110700" y="10756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104563</xdr:rowOff>
    </xdr:from>
    <xdr:ext cx="469744" cy="259045"/>
    <xdr:sp macro="" textlink="">
      <xdr:nvSpPr>
        <xdr:cNvPr id="706" name="【学校施設】&#10;一人当たり面積該当値テキスト">
          <a:extLst>
            <a:ext uri="{FF2B5EF4-FFF2-40B4-BE49-F238E27FC236}">
              <a16:creationId xmlns:a16="http://schemas.microsoft.com/office/drawing/2014/main" id="{00000000-0008-0000-0E00-0000C2020000}"/>
            </a:ext>
          </a:extLst>
        </xdr:cNvPr>
        <xdr:cNvSpPr txBox="1"/>
      </xdr:nvSpPr>
      <xdr:spPr>
        <a:xfrm>
          <a:off x="22199600" y="10734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130708</xdr:rowOff>
    </xdr:from>
    <xdr:to>
      <xdr:col>112</xdr:col>
      <xdr:colOff>38100</xdr:colOff>
      <xdr:row>63</xdr:row>
      <xdr:rowOff>60858</xdr:rowOff>
    </xdr:to>
    <xdr:sp macro="" textlink="">
      <xdr:nvSpPr>
        <xdr:cNvPr id="707" name="楕円 706">
          <a:extLst>
            <a:ext uri="{FF2B5EF4-FFF2-40B4-BE49-F238E27FC236}">
              <a16:creationId xmlns:a16="http://schemas.microsoft.com/office/drawing/2014/main" id="{00000000-0008-0000-0E00-0000C3020000}"/>
            </a:ext>
          </a:extLst>
        </xdr:cNvPr>
        <xdr:cNvSpPr/>
      </xdr:nvSpPr>
      <xdr:spPr>
        <a:xfrm>
          <a:off x="21272500" y="10760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5486</xdr:rowOff>
    </xdr:from>
    <xdr:to>
      <xdr:col>116</xdr:col>
      <xdr:colOff>63500</xdr:colOff>
      <xdr:row>63</xdr:row>
      <xdr:rowOff>10058</xdr:rowOff>
    </xdr:to>
    <xdr:cxnSp macro="">
      <xdr:nvCxnSpPr>
        <xdr:cNvPr id="708" name="直線コネクタ 707">
          <a:extLst>
            <a:ext uri="{FF2B5EF4-FFF2-40B4-BE49-F238E27FC236}">
              <a16:creationId xmlns:a16="http://schemas.microsoft.com/office/drawing/2014/main" id="{00000000-0008-0000-0E00-0000C4020000}"/>
            </a:ext>
          </a:extLst>
        </xdr:cNvPr>
        <xdr:cNvCxnSpPr/>
      </xdr:nvCxnSpPr>
      <xdr:spPr>
        <a:xfrm flipV="1">
          <a:off x="21323300" y="10806836"/>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129337</xdr:rowOff>
    </xdr:from>
    <xdr:to>
      <xdr:col>107</xdr:col>
      <xdr:colOff>101600</xdr:colOff>
      <xdr:row>63</xdr:row>
      <xdr:rowOff>59487</xdr:rowOff>
    </xdr:to>
    <xdr:sp macro="" textlink="">
      <xdr:nvSpPr>
        <xdr:cNvPr id="709" name="楕円 708">
          <a:extLst>
            <a:ext uri="{FF2B5EF4-FFF2-40B4-BE49-F238E27FC236}">
              <a16:creationId xmlns:a16="http://schemas.microsoft.com/office/drawing/2014/main" id="{00000000-0008-0000-0E00-0000C5020000}"/>
            </a:ext>
          </a:extLst>
        </xdr:cNvPr>
        <xdr:cNvSpPr/>
      </xdr:nvSpPr>
      <xdr:spPr>
        <a:xfrm>
          <a:off x="20383500" y="10759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8687</xdr:rowOff>
    </xdr:from>
    <xdr:to>
      <xdr:col>111</xdr:col>
      <xdr:colOff>177800</xdr:colOff>
      <xdr:row>63</xdr:row>
      <xdr:rowOff>10058</xdr:rowOff>
    </xdr:to>
    <xdr:cxnSp macro="">
      <xdr:nvCxnSpPr>
        <xdr:cNvPr id="710" name="直線コネクタ 709">
          <a:extLst>
            <a:ext uri="{FF2B5EF4-FFF2-40B4-BE49-F238E27FC236}">
              <a16:creationId xmlns:a16="http://schemas.microsoft.com/office/drawing/2014/main" id="{00000000-0008-0000-0E00-0000C6020000}"/>
            </a:ext>
          </a:extLst>
        </xdr:cNvPr>
        <xdr:cNvCxnSpPr/>
      </xdr:nvCxnSpPr>
      <xdr:spPr>
        <a:xfrm>
          <a:off x="20434300" y="10810037"/>
          <a:ext cx="889000" cy="1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127965</xdr:rowOff>
    </xdr:from>
    <xdr:to>
      <xdr:col>102</xdr:col>
      <xdr:colOff>165100</xdr:colOff>
      <xdr:row>63</xdr:row>
      <xdr:rowOff>58115</xdr:rowOff>
    </xdr:to>
    <xdr:sp macro="" textlink="">
      <xdr:nvSpPr>
        <xdr:cNvPr id="711" name="楕円 710">
          <a:extLst>
            <a:ext uri="{FF2B5EF4-FFF2-40B4-BE49-F238E27FC236}">
              <a16:creationId xmlns:a16="http://schemas.microsoft.com/office/drawing/2014/main" id="{00000000-0008-0000-0E00-0000C7020000}"/>
            </a:ext>
          </a:extLst>
        </xdr:cNvPr>
        <xdr:cNvSpPr/>
      </xdr:nvSpPr>
      <xdr:spPr>
        <a:xfrm>
          <a:off x="19494500" y="10757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7315</xdr:rowOff>
    </xdr:from>
    <xdr:to>
      <xdr:col>107</xdr:col>
      <xdr:colOff>50800</xdr:colOff>
      <xdr:row>63</xdr:row>
      <xdr:rowOff>8687</xdr:rowOff>
    </xdr:to>
    <xdr:cxnSp macro="">
      <xdr:nvCxnSpPr>
        <xdr:cNvPr id="712" name="直線コネクタ 711">
          <a:extLst>
            <a:ext uri="{FF2B5EF4-FFF2-40B4-BE49-F238E27FC236}">
              <a16:creationId xmlns:a16="http://schemas.microsoft.com/office/drawing/2014/main" id="{00000000-0008-0000-0E00-0000C8020000}"/>
            </a:ext>
          </a:extLst>
        </xdr:cNvPr>
        <xdr:cNvCxnSpPr/>
      </xdr:nvCxnSpPr>
      <xdr:spPr>
        <a:xfrm>
          <a:off x="19545300" y="10808665"/>
          <a:ext cx="889000" cy="1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126594</xdr:rowOff>
    </xdr:from>
    <xdr:to>
      <xdr:col>98</xdr:col>
      <xdr:colOff>38100</xdr:colOff>
      <xdr:row>63</xdr:row>
      <xdr:rowOff>56744</xdr:rowOff>
    </xdr:to>
    <xdr:sp macro="" textlink="">
      <xdr:nvSpPr>
        <xdr:cNvPr id="713" name="楕円 712">
          <a:extLst>
            <a:ext uri="{FF2B5EF4-FFF2-40B4-BE49-F238E27FC236}">
              <a16:creationId xmlns:a16="http://schemas.microsoft.com/office/drawing/2014/main" id="{00000000-0008-0000-0E00-0000C9020000}"/>
            </a:ext>
          </a:extLst>
        </xdr:cNvPr>
        <xdr:cNvSpPr/>
      </xdr:nvSpPr>
      <xdr:spPr>
        <a:xfrm>
          <a:off x="18605500" y="10756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5944</xdr:rowOff>
    </xdr:from>
    <xdr:to>
      <xdr:col>102</xdr:col>
      <xdr:colOff>114300</xdr:colOff>
      <xdr:row>63</xdr:row>
      <xdr:rowOff>7315</xdr:rowOff>
    </xdr:to>
    <xdr:cxnSp macro="">
      <xdr:nvCxnSpPr>
        <xdr:cNvPr id="714" name="直線コネクタ 713">
          <a:extLst>
            <a:ext uri="{FF2B5EF4-FFF2-40B4-BE49-F238E27FC236}">
              <a16:creationId xmlns:a16="http://schemas.microsoft.com/office/drawing/2014/main" id="{00000000-0008-0000-0E00-0000CA020000}"/>
            </a:ext>
          </a:extLst>
        </xdr:cNvPr>
        <xdr:cNvCxnSpPr/>
      </xdr:nvCxnSpPr>
      <xdr:spPr>
        <a:xfrm>
          <a:off x="18656300" y="10807294"/>
          <a:ext cx="889000" cy="1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33952</xdr:rowOff>
    </xdr:from>
    <xdr:ext cx="469744" cy="259045"/>
    <xdr:sp macro="" textlink="">
      <xdr:nvSpPr>
        <xdr:cNvPr id="715" name="n_1aveValue【学校施設】&#10;一人当たり面積">
          <a:extLst>
            <a:ext uri="{FF2B5EF4-FFF2-40B4-BE49-F238E27FC236}">
              <a16:creationId xmlns:a16="http://schemas.microsoft.com/office/drawing/2014/main" id="{00000000-0008-0000-0E00-0000CB020000}"/>
            </a:ext>
          </a:extLst>
        </xdr:cNvPr>
        <xdr:cNvSpPr txBox="1"/>
      </xdr:nvSpPr>
      <xdr:spPr>
        <a:xfrm>
          <a:off x="21075727" y="10492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41724</xdr:rowOff>
    </xdr:from>
    <xdr:ext cx="469744" cy="259045"/>
    <xdr:sp macro="" textlink="">
      <xdr:nvSpPr>
        <xdr:cNvPr id="716" name="n_2aveValue【学校施設】&#10;一人当たり面積">
          <a:extLst>
            <a:ext uri="{FF2B5EF4-FFF2-40B4-BE49-F238E27FC236}">
              <a16:creationId xmlns:a16="http://schemas.microsoft.com/office/drawing/2014/main" id="{00000000-0008-0000-0E00-0000CC020000}"/>
            </a:ext>
          </a:extLst>
        </xdr:cNvPr>
        <xdr:cNvSpPr txBox="1"/>
      </xdr:nvSpPr>
      <xdr:spPr>
        <a:xfrm>
          <a:off x="20199427" y="105001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42181</xdr:rowOff>
    </xdr:from>
    <xdr:ext cx="469744" cy="259045"/>
    <xdr:sp macro="" textlink="">
      <xdr:nvSpPr>
        <xdr:cNvPr id="717" name="n_3aveValue【学校施設】&#10;一人当たり面積">
          <a:extLst>
            <a:ext uri="{FF2B5EF4-FFF2-40B4-BE49-F238E27FC236}">
              <a16:creationId xmlns:a16="http://schemas.microsoft.com/office/drawing/2014/main" id="{00000000-0008-0000-0E00-0000CD020000}"/>
            </a:ext>
          </a:extLst>
        </xdr:cNvPr>
        <xdr:cNvSpPr txBox="1"/>
      </xdr:nvSpPr>
      <xdr:spPr>
        <a:xfrm>
          <a:off x="19310427" y="10500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33494</xdr:rowOff>
    </xdr:from>
    <xdr:ext cx="469744" cy="259045"/>
    <xdr:sp macro="" textlink="">
      <xdr:nvSpPr>
        <xdr:cNvPr id="718" name="n_4aveValue【学校施設】&#10;一人当たり面積">
          <a:extLst>
            <a:ext uri="{FF2B5EF4-FFF2-40B4-BE49-F238E27FC236}">
              <a16:creationId xmlns:a16="http://schemas.microsoft.com/office/drawing/2014/main" id="{00000000-0008-0000-0E00-0000CE020000}"/>
            </a:ext>
          </a:extLst>
        </xdr:cNvPr>
        <xdr:cNvSpPr txBox="1"/>
      </xdr:nvSpPr>
      <xdr:spPr>
        <a:xfrm>
          <a:off x="18421427" y="104919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51985</xdr:rowOff>
    </xdr:from>
    <xdr:ext cx="469744" cy="259045"/>
    <xdr:sp macro="" textlink="">
      <xdr:nvSpPr>
        <xdr:cNvPr id="719" name="n_1mainValue【学校施設】&#10;一人当たり面積">
          <a:extLst>
            <a:ext uri="{FF2B5EF4-FFF2-40B4-BE49-F238E27FC236}">
              <a16:creationId xmlns:a16="http://schemas.microsoft.com/office/drawing/2014/main" id="{00000000-0008-0000-0E00-0000CF020000}"/>
            </a:ext>
          </a:extLst>
        </xdr:cNvPr>
        <xdr:cNvSpPr txBox="1"/>
      </xdr:nvSpPr>
      <xdr:spPr>
        <a:xfrm>
          <a:off x="21075727" y="10853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50614</xdr:rowOff>
    </xdr:from>
    <xdr:ext cx="469744" cy="259045"/>
    <xdr:sp macro="" textlink="">
      <xdr:nvSpPr>
        <xdr:cNvPr id="720" name="n_2mainValue【学校施設】&#10;一人当たり面積">
          <a:extLst>
            <a:ext uri="{FF2B5EF4-FFF2-40B4-BE49-F238E27FC236}">
              <a16:creationId xmlns:a16="http://schemas.microsoft.com/office/drawing/2014/main" id="{00000000-0008-0000-0E00-0000D0020000}"/>
            </a:ext>
          </a:extLst>
        </xdr:cNvPr>
        <xdr:cNvSpPr txBox="1"/>
      </xdr:nvSpPr>
      <xdr:spPr>
        <a:xfrm>
          <a:off x="20199427" y="108519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49242</xdr:rowOff>
    </xdr:from>
    <xdr:ext cx="469744" cy="259045"/>
    <xdr:sp macro="" textlink="">
      <xdr:nvSpPr>
        <xdr:cNvPr id="721" name="n_3mainValue【学校施設】&#10;一人当たり面積">
          <a:extLst>
            <a:ext uri="{FF2B5EF4-FFF2-40B4-BE49-F238E27FC236}">
              <a16:creationId xmlns:a16="http://schemas.microsoft.com/office/drawing/2014/main" id="{00000000-0008-0000-0E00-0000D1020000}"/>
            </a:ext>
          </a:extLst>
        </xdr:cNvPr>
        <xdr:cNvSpPr txBox="1"/>
      </xdr:nvSpPr>
      <xdr:spPr>
        <a:xfrm>
          <a:off x="19310427" y="108505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47871</xdr:rowOff>
    </xdr:from>
    <xdr:ext cx="469744" cy="259045"/>
    <xdr:sp macro="" textlink="">
      <xdr:nvSpPr>
        <xdr:cNvPr id="722" name="n_4mainValue【学校施設】&#10;一人当たり面積">
          <a:extLst>
            <a:ext uri="{FF2B5EF4-FFF2-40B4-BE49-F238E27FC236}">
              <a16:creationId xmlns:a16="http://schemas.microsoft.com/office/drawing/2014/main" id="{00000000-0008-0000-0E00-0000D2020000}"/>
            </a:ext>
          </a:extLst>
        </xdr:cNvPr>
        <xdr:cNvSpPr txBox="1"/>
      </xdr:nvSpPr>
      <xdr:spPr>
        <a:xfrm>
          <a:off x="18421427" y="108492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3" name="正方形/長方形 722">
          <a:extLst>
            <a:ext uri="{FF2B5EF4-FFF2-40B4-BE49-F238E27FC236}">
              <a16:creationId xmlns:a16="http://schemas.microsoft.com/office/drawing/2014/main" id="{00000000-0008-0000-0E00-0000D3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4" name="正方形/長方形 723">
          <a:extLst>
            <a:ext uri="{FF2B5EF4-FFF2-40B4-BE49-F238E27FC236}">
              <a16:creationId xmlns:a16="http://schemas.microsoft.com/office/drawing/2014/main" id="{00000000-0008-0000-0E00-0000D4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5" name="正方形/長方形 724">
          <a:extLst>
            <a:ext uri="{FF2B5EF4-FFF2-40B4-BE49-F238E27FC236}">
              <a16:creationId xmlns:a16="http://schemas.microsoft.com/office/drawing/2014/main" id="{00000000-0008-0000-0E00-0000D5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6" name="正方形/長方形 725">
          <a:extLst>
            <a:ext uri="{FF2B5EF4-FFF2-40B4-BE49-F238E27FC236}">
              <a16:creationId xmlns:a16="http://schemas.microsoft.com/office/drawing/2014/main" id="{00000000-0008-0000-0E00-0000D6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7" name="正方形/長方形 726">
          <a:extLst>
            <a:ext uri="{FF2B5EF4-FFF2-40B4-BE49-F238E27FC236}">
              <a16:creationId xmlns:a16="http://schemas.microsoft.com/office/drawing/2014/main" id="{00000000-0008-0000-0E00-0000D7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8" name="正方形/長方形 727">
          <a:extLst>
            <a:ext uri="{FF2B5EF4-FFF2-40B4-BE49-F238E27FC236}">
              <a16:creationId xmlns:a16="http://schemas.microsoft.com/office/drawing/2014/main" id="{00000000-0008-0000-0E00-0000D8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9" name="正方形/長方形 728">
          <a:extLst>
            <a:ext uri="{FF2B5EF4-FFF2-40B4-BE49-F238E27FC236}">
              <a16:creationId xmlns:a16="http://schemas.microsoft.com/office/drawing/2014/main" id="{00000000-0008-0000-0E00-0000D9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0" name="正方形/長方形 729">
          <a:extLst>
            <a:ext uri="{FF2B5EF4-FFF2-40B4-BE49-F238E27FC236}">
              <a16:creationId xmlns:a16="http://schemas.microsoft.com/office/drawing/2014/main" id="{00000000-0008-0000-0E00-0000DA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1" name="テキスト ボックス 730">
          <a:extLst>
            <a:ext uri="{FF2B5EF4-FFF2-40B4-BE49-F238E27FC236}">
              <a16:creationId xmlns:a16="http://schemas.microsoft.com/office/drawing/2014/main" id="{00000000-0008-0000-0E00-0000DB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2" name="直線コネクタ 731">
          <a:extLst>
            <a:ext uri="{FF2B5EF4-FFF2-40B4-BE49-F238E27FC236}">
              <a16:creationId xmlns:a16="http://schemas.microsoft.com/office/drawing/2014/main" id="{00000000-0008-0000-0E00-0000DC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3" name="テキスト ボックス 732">
          <a:extLst>
            <a:ext uri="{FF2B5EF4-FFF2-40B4-BE49-F238E27FC236}">
              <a16:creationId xmlns:a16="http://schemas.microsoft.com/office/drawing/2014/main" id="{00000000-0008-0000-0E00-0000DD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734" name="直線コネクタ 733">
          <a:extLst>
            <a:ext uri="{FF2B5EF4-FFF2-40B4-BE49-F238E27FC236}">
              <a16:creationId xmlns:a16="http://schemas.microsoft.com/office/drawing/2014/main" id="{00000000-0008-0000-0E00-0000DE020000}"/>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735" name="テキスト ボックス 734">
          <a:extLst>
            <a:ext uri="{FF2B5EF4-FFF2-40B4-BE49-F238E27FC236}">
              <a16:creationId xmlns:a16="http://schemas.microsoft.com/office/drawing/2014/main" id="{00000000-0008-0000-0E00-0000DF020000}"/>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736" name="直線コネクタ 735">
          <a:extLst>
            <a:ext uri="{FF2B5EF4-FFF2-40B4-BE49-F238E27FC236}">
              <a16:creationId xmlns:a16="http://schemas.microsoft.com/office/drawing/2014/main" id="{00000000-0008-0000-0E00-0000E0020000}"/>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737" name="テキスト ボックス 736">
          <a:extLst>
            <a:ext uri="{FF2B5EF4-FFF2-40B4-BE49-F238E27FC236}">
              <a16:creationId xmlns:a16="http://schemas.microsoft.com/office/drawing/2014/main" id="{00000000-0008-0000-0E00-0000E1020000}"/>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738" name="直線コネクタ 737">
          <a:extLst>
            <a:ext uri="{FF2B5EF4-FFF2-40B4-BE49-F238E27FC236}">
              <a16:creationId xmlns:a16="http://schemas.microsoft.com/office/drawing/2014/main" id="{00000000-0008-0000-0E00-0000E2020000}"/>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739" name="テキスト ボックス 738">
          <a:extLst>
            <a:ext uri="{FF2B5EF4-FFF2-40B4-BE49-F238E27FC236}">
              <a16:creationId xmlns:a16="http://schemas.microsoft.com/office/drawing/2014/main" id="{00000000-0008-0000-0E00-0000E3020000}"/>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740" name="直線コネクタ 739">
          <a:extLst>
            <a:ext uri="{FF2B5EF4-FFF2-40B4-BE49-F238E27FC236}">
              <a16:creationId xmlns:a16="http://schemas.microsoft.com/office/drawing/2014/main" id="{00000000-0008-0000-0E00-0000E4020000}"/>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741" name="テキスト ボックス 740">
          <a:extLst>
            <a:ext uri="{FF2B5EF4-FFF2-40B4-BE49-F238E27FC236}">
              <a16:creationId xmlns:a16="http://schemas.microsoft.com/office/drawing/2014/main" id="{00000000-0008-0000-0E00-0000E5020000}"/>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742" name="直線コネクタ 741">
          <a:extLst>
            <a:ext uri="{FF2B5EF4-FFF2-40B4-BE49-F238E27FC236}">
              <a16:creationId xmlns:a16="http://schemas.microsoft.com/office/drawing/2014/main" id="{00000000-0008-0000-0E00-0000E6020000}"/>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743" name="テキスト ボックス 742">
          <a:extLst>
            <a:ext uri="{FF2B5EF4-FFF2-40B4-BE49-F238E27FC236}">
              <a16:creationId xmlns:a16="http://schemas.microsoft.com/office/drawing/2014/main" id="{00000000-0008-0000-0E00-0000E7020000}"/>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744" name="直線コネクタ 743">
          <a:extLst>
            <a:ext uri="{FF2B5EF4-FFF2-40B4-BE49-F238E27FC236}">
              <a16:creationId xmlns:a16="http://schemas.microsoft.com/office/drawing/2014/main" id="{00000000-0008-0000-0E00-0000E8020000}"/>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745" name="テキスト ボックス 744">
          <a:extLst>
            <a:ext uri="{FF2B5EF4-FFF2-40B4-BE49-F238E27FC236}">
              <a16:creationId xmlns:a16="http://schemas.microsoft.com/office/drawing/2014/main" id="{00000000-0008-0000-0E00-0000E9020000}"/>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6" name="直線コネクタ 745">
          <a:extLst>
            <a:ext uri="{FF2B5EF4-FFF2-40B4-BE49-F238E27FC236}">
              <a16:creationId xmlns:a16="http://schemas.microsoft.com/office/drawing/2014/main" id="{00000000-0008-0000-0E00-0000EA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747" name="【児童館】&#10;有形固定資産減価償却率グラフ枠">
          <a:extLst>
            <a:ext uri="{FF2B5EF4-FFF2-40B4-BE49-F238E27FC236}">
              <a16:creationId xmlns:a16="http://schemas.microsoft.com/office/drawing/2014/main" id="{00000000-0008-0000-0E00-0000EB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134438</xdr:rowOff>
    </xdr:from>
    <xdr:to>
      <xdr:col>85</xdr:col>
      <xdr:colOff>126364</xdr:colOff>
      <xdr:row>86</xdr:row>
      <xdr:rowOff>168729</xdr:rowOff>
    </xdr:to>
    <xdr:cxnSp macro="">
      <xdr:nvCxnSpPr>
        <xdr:cNvPr id="748" name="直線コネクタ 747">
          <a:extLst>
            <a:ext uri="{FF2B5EF4-FFF2-40B4-BE49-F238E27FC236}">
              <a16:creationId xmlns:a16="http://schemas.microsoft.com/office/drawing/2014/main" id="{00000000-0008-0000-0E00-0000EC020000}"/>
            </a:ext>
          </a:extLst>
        </xdr:cNvPr>
        <xdr:cNvCxnSpPr/>
      </xdr:nvCxnSpPr>
      <xdr:spPr>
        <a:xfrm flipV="1">
          <a:off x="16318864" y="13336088"/>
          <a:ext cx="0" cy="15773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749" name="【児童館】&#10;有形固定資産減価償却率最小値テキスト">
          <a:extLst>
            <a:ext uri="{FF2B5EF4-FFF2-40B4-BE49-F238E27FC236}">
              <a16:creationId xmlns:a16="http://schemas.microsoft.com/office/drawing/2014/main" id="{00000000-0008-0000-0E00-0000ED020000}"/>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750" name="直線コネクタ 749">
          <a:extLst>
            <a:ext uri="{FF2B5EF4-FFF2-40B4-BE49-F238E27FC236}">
              <a16:creationId xmlns:a16="http://schemas.microsoft.com/office/drawing/2014/main" id="{00000000-0008-0000-0E00-0000EE020000}"/>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81115</xdr:rowOff>
    </xdr:from>
    <xdr:ext cx="340478" cy="259045"/>
    <xdr:sp macro="" textlink="">
      <xdr:nvSpPr>
        <xdr:cNvPr id="751" name="【児童館】&#10;有形固定資産減価償却率最大値テキスト">
          <a:extLst>
            <a:ext uri="{FF2B5EF4-FFF2-40B4-BE49-F238E27FC236}">
              <a16:creationId xmlns:a16="http://schemas.microsoft.com/office/drawing/2014/main" id="{00000000-0008-0000-0E00-0000EF020000}"/>
            </a:ext>
          </a:extLst>
        </xdr:cNvPr>
        <xdr:cNvSpPr txBox="1"/>
      </xdr:nvSpPr>
      <xdr:spPr>
        <a:xfrm>
          <a:off x="16357600" y="1311131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134438</xdr:rowOff>
    </xdr:from>
    <xdr:to>
      <xdr:col>86</xdr:col>
      <xdr:colOff>25400</xdr:colOff>
      <xdr:row>77</xdr:row>
      <xdr:rowOff>134438</xdr:rowOff>
    </xdr:to>
    <xdr:cxnSp macro="">
      <xdr:nvCxnSpPr>
        <xdr:cNvPr id="752" name="直線コネクタ 751">
          <a:extLst>
            <a:ext uri="{FF2B5EF4-FFF2-40B4-BE49-F238E27FC236}">
              <a16:creationId xmlns:a16="http://schemas.microsoft.com/office/drawing/2014/main" id="{00000000-0008-0000-0E00-0000F0020000}"/>
            </a:ext>
          </a:extLst>
        </xdr:cNvPr>
        <xdr:cNvCxnSpPr/>
      </xdr:nvCxnSpPr>
      <xdr:spPr>
        <a:xfrm>
          <a:off x="16230600" y="13336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49003</xdr:rowOff>
    </xdr:from>
    <xdr:ext cx="405111" cy="259045"/>
    <xdr:sp macro="" textlink="">
      <xdr:nvSpPr>
        <xdr:cNvPr id="753" name="【児童館】&#10;有形固定資産減価償却率平均値テキスト">
          <a:extLst>
            <a:ext uri="{FF2B5EF4-FFF2-40B4-BE49-F238E27FC236}">
              <a16:creationId xmlns:a16="http://schemas.microsoft.com/office/drawing/2014/main" id="{00000000-0008-0000-0E00-0000F1020000}"/>
            </a:ext>
          </a:extLst>
        </xdr:cNvPr>
        <xdr:cNvSpPr txBox="1"/>
      </xdr:nvSpPr>
      <xdr:spPr>
        <a:xfrm>
          <a:off x="16357600" y="141079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70576</xdr:rowOff>
    </xdr:from>
    <xdr:to>
      <xdr:col>85</xdr:col>
      <xdr:colOff>177800</xdr:colOff>
      <xdr:row>83</xdr:row>
      <xdr:rowOff>726</xdr:rowOff>
    </xdr:to>
    <xdr:sp macro="" textlink="">
      <xdr:nvSpPr>
        <xdr:cNvPr id="754" name="フローチャート: 判断 753">
          <a:extLst>
            <a:ext uri="{FF2B5EF4-FFF2-40B4-BE49-F238E27FC236}">
              <a16:creationId xmlns:a16="http://schemas.microsoft.com/office/drawing/2014/main" id="{00000000-0008-0000-0E00-0000F2020000}"/>
            </a:ext>
          </a:extLst>
        </xdr:cNvPr>
        <xdr:cNvSpPr/>
      </xdr:nvSpPr>
      <xdr:spPr>
        <a:xfrm>
          <a:off x="16268700" y="1412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47716</xdr:rowOff>
    </xdr:from>
    <xdr:to>
      <xdr:col>81</xdr:col>
      <xdr:colOff>101600</xdr:colOff>
      <xdr:row>82</xdr:row>
      <xdr:rowOff>149316</xdr:rowOff>
    </xdr:to>
    <xdr:sp macro="" textlink="">
      <xdr:nvSpPr>
        <xdr:cNvPr id="755" name="フローチャート: 判断 754">
          <a:extLst>
            <a:ext uri="{FF2B5EF4-FFF2-40B4-BE49-F238E27FC236}">
              <a16:creationId xmlns:a16="http://schemas.microsoft.com/office/drawing/2014/main" id="{00000000-0008-0000-0E00-0000F3020000}"/>
            </a:ext>
          </a:extLst>
        </xdr:cNvPr>
        <xdr:cNvSpPr/>
      </xdr:nvSpPr>
      <xdr:spPr>
        <a:xfrm>
          <a:off x="15430500" y="14106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29755</xdr:rowOff>
    </xdr:from>
    <xdr:to>
      <xdr:col>76</xdr:col>
      <xdr:colOff>165100</xdr:colOff>
      <xdr:row>82</xdr:row>
      <xdr:rowOff>131355</xdr:rowOff>
    </xdr:to>
    <xdr:sp macro="" textlink="">
      <xdr:nvSpPr>
        <xdr:cNvPr id="756" name="フローチャート: 判断 755">
          <a:extLst>
            <a:ext uri="{FF2B5EF4-FFF2-40B4-BE49-F238E27FC236}">
              <a16:creationId xmlns:a16="http://schemas.microsoft.com/office/drawing/2014/main" id="{00000000-0008-0000-0E00-0000F4020000}"/>
            </a:ext>
          </a:extLst>
        </xdr:cNvPr>
        <xdr:cNvSpPr/>
      </xdr:nvSpPr>
      <xdr:spPr>
        <a:xfrm>
          <a:off x="14541500" y="14088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46082</xdr:rowOff>
    </xdr:from>
    <xdr:to>
      <xdr:col>72</xdr:col>
      <xdr:colOff>38100</xdr:colOff>
      <xdr:row>82</xdr:row>
      <xdr:rowOff>147682</xdr:rowOff>
    </xdr:to>
    <xdr:sp macro="" textlink="">
      <xdr:nvSpPr>
        <xdr:cNvPr id="757" name="フローチャート: 判断 756">
          <a:extLst>
            <a:ext uri="{FF2B5EF4-FFF2-40B4-BE49-F238E27FC236}">
              <a16:creationId xmlns:a16="http://schemas.microsoft.com/office/drawing/2014/main" id="{00000000-0008-0000-0E00-0000F5020000}"/>
            </a:ext>
          </a:extLst>
        </xdr:cNvPr>
        <xdr:cNvSpPr/>
      </xdr:nvSpPr>
      <xdr:spPr>
        <a:xfrm>
          <a:off x="13652500" y="14104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93436</xdr:rowOff>
    </xdr:from>
    <xdr:to>
      <xdr:col>67</xdr:col>
      <xdr:colOff>101600</xdr:colOff>
      <xdr:row>83</xdr:row>
      <xdr:rowOff>23586</xdr:rowOff>
    </xdr:to>
    <xdr:sp macro="" textlink="">
      <xdr:nvSpPr>
        <xdr:cNvPr id="758" name="フローチャート: 判断 757">
          <a:extLst>
            <a:ext uri="{FF2B5EF4-FFF2-40B4-BE49-F238E27FC236}">
              <a16:creationId xmlns:a16="http://schemas.microsoft.com/office/drawing/2014/main" id="{00000000-0008-0000-0E00-0000F6020000}"/>
            </a:ext>
          </a:extLst>
        </xdr:cNvPr>
        <xdr:cNvSpPr/>
      </xdr:nvSpPr>
      <xdr:spPr>
        <a:xfrm>
          <a:off x="12763500" y="14152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9" name="テキスト ボックス 758">
          <a:extLst>
            <a:ext uri="{FF2B5EF4-FFF2-40B4-BE49-F238E27FC236}">
              <a16:creationId xmlns:a16="http://schemas.microsoft.com/office/drawing/2014/main" id="{00000000-0008-0000-0E00-0000F7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0" name="テキスト ボックス 759">
          <a:extLst>
            <a:ext uri="{FF2B5EF4-FFF2-40B4-BE49-F238E27FC236}">
              <a16:creationId xmlns:a16="http://schemas.microsoft.com/office/drawing/2014/main" id="{00000000-0008-0000-0E00-0000F8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1" name="テキスト ボックス 760">
          <a:extLst>
            <a:ext uri="{FF2B5EF4-FFF2-40B4-BE49-F238E27FC236}">
              <a16:creationId xmlns:a16="http://schemas.microsoft.com/office/drawing/2014/main" id="{00000000-0008-0000-0E00-0000F9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2" name="テキスト ボックス 761">
          <a:extLst>
            <a:ext uri="{FF2B5EF4-FFF2-40B4-BE49-F238E27FC236}">
              <a16:creationId xmlns:a16="http://schemas.microsoft.com/office/drawing/2014/main" id="{00000000-0008-0000-0E00-0000FA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00000000-0008-0000-0E00-0000FB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83638</xdr:rowOff>
    </xdr:from>
    <xdr:to>
      <xdr:col>85</xdr:col>
      <xdr:colOff>177800</xdr:colOff>
      <xdr:row>78</xdr:row>
      <xdr:rowOff>13788</xdr:rowOff>
    </xdr:to>
    <xdr:sp macro="" textlink="">
      <xdr:nvSpPr>
        <xdr:cNvPr id="764" name="楕円 763">
          <a:extLst>
            <a:ext uri="{FF2B5EF4-FFF2-40B4-BE49-F238E27FC236}">
              <a16:creationId xmlns:a16="http://schemas.microsoft.com/office/drawing/2014/main" id="{00000000-0008-0000-0E00-0000FC020000}"/>
            </a:ext>
          </a:extLst>
        </xdr:cNvPr>
        <xdr:cNvSpPr/>
      </xdr:nvSpPr>
      <xdr:spPr>
        <a:xfrm>
          <a:off x="16268700" y="13285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77</xdr:row>
      <xdr:rowOff>36665</xdr:rowOff>
    </xdr:from>
    <xdr:ext cx="340478" cy="259045"/>
    <xdr:sp macro="" textlink="">
      <xdr:nvSpPr>
        <xdr:cNvPr id="765" name="【児童館】&#10;有形固定資産減価償却率該当値テキスト">
          <a:extLst>
            <a:ext uri="{FF2B5EF4-FFF2-40B4-BE49-F238E27FC236}">
              <a16:creationId xmlns:a16="http://schemas.microsoft.com/office/drawing/2014/main" id="{00000000-0008-0000-0E00-0000FD020000}"/>
            </a:ext>
          </a:extLst>
        </xdr:cNvPr>
        <xdr:cNvSpPr txBox="1"/>
      </xdr:nvSpPr>
      <xdr:spPr>
        <a:xfrm>
          <a:off x="16357600" y="1323831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83638</xdr:rowOff>
    </xdr:from>
    <xdr:to>
      <xdr:col>81</xdr:col>
      <xdr:colOff>101600</xdr:colOff>
      <xdr:row>78</xdr:row>
      <xdr:rowOff>13788</xdr:rowOff>
    </xdr:to>
    <xdr:sp macro="" textlink="">
      <xdr:nvSpPr>
        <xdr:cNvPr id="766" name="楕円 765">
          <a:extLst>
            <a:ext uri="{FF2B5EF4-FFF2-40B4-BE49-F238E27FC236}">
              <a16:creationId xmlns:a16="http://schemas.microsoft.com/office/drawing/2014/main" id="{00000000-0008-0000-0E00-0000FE020000}"/>
            </a:ext>
          </a:extLst>
        </xdr:cNvPr>
        <xdr:cNvSpPr/>
      </xdr:nvSpPr>
      <xdr:spPr>
        <a:xfrm>
          <a:off x="15430500" y="13285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77</xdr:row>
      <xdr:rowOff>134438</xdr:rowOff>
    </xdr:from>
    <xdr:to>
      <xdr:col>85</xdr:col>
      <xdr:colOff>127000</xdr:colOff>
      <xdr:row>77</xdr:row>
      <xdr:rowOff>134438</xdr:rowOff>
    </xdr:to>
    <xdr:cxnSp macro="">
      <xdr:nvCxnSpPr>
        <xdr:cNvPr id="767" name="直線コネクタ 766">
          <a:extLst>
            <a:ext uri="{FF2B5EF4-FFF2-40B4-BE49-F238E27FC236}">
              <a16:creationId xmlns:a16="http://schemas.microsoft.com/office/drawing/2014/main" id="{00000000-0008-0000-0E00-0000FF020000}"/>
            </a:ext>
          </a:extLst>
        </xdr:cNvPr>
        <xdr:cNvCxnSpPr/>
      </xdr:nvCxnSpPr>
      <xdr:spPr>
        <a:xfrm>
          <a:off x="15481300" y="1333608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140443</xdr:rowOff>
    </xdr:from>
    <xdr:ext cx="405111" cy="259045"/>
    <xdr:sp macro="" textlink="">
      <xdr:nvSpPr>
        <xdr:cNvPr id="768" name="n_1aveValue【児童館】&#10;有形固定資産減価償却率">
          <a:extLst>
            <a:ext uri="{FF2B5EF4-FFF2-40B4-BE49-F238E27FC236}">
              <a16:creationId xmlns:a16="http://schemas.microsoft.com/office/drawing/2014/main" id="{00000000-0008-0000-0E00-000000030000}"/>
            </a:ext>
          </a:extLst>
        </xdr:cNvPr>
        <xdr:cNvSpPr txBox="1"/>
      </xdr:nvSpPr>
      <xdr:spPr>
        <a:xfrm>
          <a:off x="15266044" y="141993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147882</xdr:rowOff>
    </xdr:from>
    <xdr:ext cx="405111" cy="259045"/>
    <xdr:sp macro="" textlink="">
      <xdr:nvSpPr>
        <xdr:cNvPr id="769" name="n_2aveValue【児童館】&#10;有形固定資産減価償却率">
          <a:extLst>
            <a:ext uri="{FF2B5EF4-FFF2-40B4-BE49-F238E27FC236}">
              <a16:creationId xmlns:a16="http://schemas.microsoft.com/office/drawing/2014/main" id="{00000000-0008-0000-0E00-000001030000}"/>
            </a:ext>
          </a:extLst>
        </xdr:cNvPr>
        <xdr:cNvSpPr txBox="1"/>
      </xdr:nvSpPr>
      <xdr:spPr>
        <a:xfrm>
          <a:off x="14389744" y="13863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164209</xdr:rowOff>
    </xdr:from>
    <xdr:ext cx="405111" cy="259045"/>
    <xdr:sp macro="" textlink="">
      <xdr:nvSpPr>
        <xdr:cNvPr id="770" name="n_3aveValue【児童館】&#10;有形固定資産減価償却率">
          <a:extLst>
            <a:ext uri="{FF2B5EF4-FFF2-40B4-BE49-F238E27FC236}">
              <a16:creationId xmlns:a16="http://schemas.microsoft.com/office/drawing/2014/main" id="{00000000-0008-0000-0E00-000002030000}"/>
            </a:ext>
          </a:extLst>
        </xdr:cNvPr>
        <xdr:cNvSpPr txBox="1"/>
      </xdr:nvSpPr>
      <xdr:spPr>
        <a:xfrm>
          <a:off x="13500744" y="138802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40113</xdr:rowOff>
    </xdr:from>
    <xdr:ext cx="405111" cy="259045"/>
    <xdr:sp macro="" textlink="">
      <xdr:nvSpPr>
        <xdr:cNvPr id="771" name="n_4aveValue【児童館】&#10;有形固定資産減価償却率">
          <a:extLst>
            <a:ext uri="{FF2B5EF4-FFF2-40B4-BE49-F238E27FC236}">
              <a16:creationId xmlns:a16="http://schemas.microsoft.com/office/drawing/2014/main" id="{00000000-0008-0000-0E00-000003030000}"/>
            </a:ext>
          </a:extLst>
        </xdr:cNvPr>
        <xdr:cNvSpPr txBox="1"/>
      </xdr:nvSpPr>
      <xdr:spPr>
        <a:xfrm>
          <a:off x="12611744" y="13927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58361</xdr:colOff>
      <xdr:row>76</xdr:row>
      <xdr:rowOff>30315</xdr:rowOff>
    </xdr:from>
    <xdr:ext cx="340478" cy="259045"/>
    <xdr:sp macro="" textlink="">
      <xdr:nvSpPr>
        <xdr:cNvPr id="772" name="n_1mainValue【児童館】&#10;有形固定資産減価償却率">
          <a:extLst>
            <a:ext uri="{FF2B5EF4-FFF2-40B4-BE49-F238E27FC236}">
              <a16:creationId xmlns:a16="http://schemas.microsoft.com/office/drawing/2014/main" id="{00000000-0008-0000-0E00-000004030000}"/>
            </a:ext>
          </a:extLst>
        </xdr:cNvPr>
        <xdr:cNvSpPr txBox="1"/>
      </xdr:nvSpPr>
      <xdr:spPr>
        <a:xfrm>
          <a:off x="15298361" y="1306051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3" name="正方形/長方形 772">
          <a:extLst>
            <a:ext uri="{FF2B5EF4-FFF2-40B4-BE49-F238E27FC236}">
              <a16:creationId xmlns:a16="http://schemas.microsoft.com/office/drawing/2014/main" id="{00000000-0008-0000-0E00-00000503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4" name="正方形/長方形 773">
          <a:extLst>
            <a:ext uri="{FF2B5EF4-FFF2-40B4-BE49-F238E27FC236}">
              <a16:creationId xmlns:a16="http://schemas.microsoft.com/office/drawing/2014/main" id="{00000000-0008-0000-0E00-00000603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5" name="正方形/長方形 774">
          <a:extLst>
            <a:ext uri="{FF2B5EF4-FFF2-40B4-BE49-F238E27FC236}">
              <a16:creationId xmlns:a16="http://schemas.microsoft.com/office/drawing/2014/main" id="{00000000-0008-0000-0E00-00000703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76" name="正方形/長方形 775">
          <a:extLst>
            <a:ext uri="{FF2B5EF4-FFF2-40B4-BE49-F238E27FC236}">
              <a16:creationId xmlns:a16="http://schemas.microsoft.com/office/drawing/2014/main" id="{00000000-0008-0000-0E00-00000803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77" name="正方形/長方形 776">
          <a:extLst>
            <a:ext uri="{FF2B5EF4-FFF2-40B4-BE49-F238E27FC236}">
              <a16:creationId xmlns:a16="http://schemas.microsoft.com/office/drawing/2014/main" id="{00000000-0008-0000-0E00-00000903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78" name="正方形/長方形 777">
          <a:extLst>
            <a:ext uri="{FF2B5EF4-FFF2-40B4-BE49-F238E27FC236}">
              <a16:creationId xmlns:a16="http://schemas.microsoft.com/office/drawing/2014/main" id="{00000000-0008-0000-0E00-00000A03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79" name="正方形/長方形 778">
          <a:extLst>
            <a:ext uri="{FF2B5EF4-FFF2-40B4-BE49-F238E27FC236}">
              <a16:creationId xmlns:a16="http://schemas.microsoft.com/office/drawing/2014/main" id="{00000000-0008-0000-0E00-00000B03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0" name="正方形/長方形 779">
          <a:extLst>
            <a:ext uri="{FF2B5EF4-FFF2-40B4-BE49-F238E27FC236}">
              <a16:creationId xmlns:a16="http://schemas.microsoft.com/office/drawing/2014/main" id="{00000000-0008-0000-0E00-00000C03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1" name="テキスト ボックス 780">
          <a:extLst>
            <a:ext uri="{FF2B5EF4-FFF2-40B4-BE49-F238E27FC236}">
              <a16:creationId xmlns:a16="http://schemas.microsoft.com/office/drawing/2014/main" id="{00000000-0008-0000-0E00-00000D03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2" name="直線コネクタ 781">
          <a:extLst>
            <a:ext uri="{FF2B5EF4-FFF2-40B4-BE49-F238E27FC236}">
              <a16:creationId xmlns:a16="http://schemas.microsoft.com/office/drawing/2014/main" id="{00000000-0008-0000-0E00-00000E03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83" name="直線コネクタ 782">
          <a:extLst>
            <a:ext uri="{FF2B5EF4-FFF2-40B4-BE49-F238E27FC236}">
              <a16:creationId xmlns:a16="http://schemas.microsoft.com/office/drawing/2014/main" id="{00000000-0008-0000-0E00-00000F030000}"/>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84" name="テキスト ボックス 783">
          <a:extLst>
            <a:ext uri="{FF2B5EF4-FFF2-40B4-BE49-F238E27FC236}">
              <a16:creationId xmlns:a16="http://schemas.microsoft.com/office/drawing/2014/main" id="{00000000-0008-0000-0E00-000010030000}"/>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85" name="直線コネクタ 784">
          <a:extLst>
            <a:ext uri="{FF2B5EF4-FFF2-40B4-BE49-F238E27FC236}">
              <a16:creationId xmlns:a16="http://schemas.microsoft.com/office/drawing/2014/main" id="{00000000-0008-0000-0E00-000011030000}"/>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86" name="テキスト ボックス 785">
          <a:extLst>
            <a:ext uri="{FF2B5EF4-FFF2-40B4-BE49-F238E27FC236}">
              <a16:creationId xmlns:a16="http://schemas.microsoft.com/office/drawing/2014/main" id="{00000000-0008-0000-0E00-000012030000}"/>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87" name="直線コネクタ 786">
          <a:extLst>
            <a:ext uri="{FF2B5EF4-FFF2-40B4-BE49-F238E27FC236}">
              <a16:creationId xmlns:a16="http://schemas.microsoft.com/office/drawing/2014/main" id="{00000000-0008-0000-0E00-000013030000}"/>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88" name="テキスト ボックス 787">
          <a:extLst>
            <a:ext uri="{FF2B5EF4-FFF2-40B4-BE49-F238E27FC236}">
              <a16:creationId xmlns:a16="http://schemas.microsoft.com/office/drawing/2014/main" id="{00000000-0008-0000-0E00-000014030000}"/>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89" name="直線コネクタ 788">
          <a:extLst>
            <a:ext uri="{FF2B5EF4-FFF2-40B4-BE49-F238E27FC236}">
              <a16:creationId xmlns:a16="http://schemas.microsoft.com/office/drawing/2014/main" id="{00000000-0008-0000-0E00-000015030000}"/>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90" name="テキスト ボックス 789">
          <a:extLst>
            <a:ext uri="{FF2B5EF4-FFF2-40B4-BE49-F238E27FC236}">
              <a16:creationId xmlns:a16="http://schemas.microsoft.com/office/drawing/2014/main" id="{00000000-0008-0000-0E00-000016030000}"/>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91" name="直線コネクタ 790">
          <a:extLst>
            <a:ext uri="{FF2B5EF4-FFF2-40B4-BE49-F238E27FC236}">
              <a16:creationId xmlns:a16="http://schemas.microsoft.com/office/drawing/2014/main" id="{00000000-0008-0000-0E00-000017030000}"/>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92" name="テキスト ボックス 791">
          <a:extLst>
            <a:ext uri="{FF2B5EF4-FFF2-40B4-BE49-F238E27FC236}">
              <a16:creationId xmlns:a16="http://schemas.microsoft.com/office/drawing/2014/main" id="{00000000-0008-0000-0E00-000018030000}"/>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3" name="直線コネクタ 792">
          <a:extLst>
            <a:ext uri="{FF2B5EF4-FFF2-40B4-BE49-F238E27FC236}">
              <a16:creationId xmlns:a16="http://schemas.microsoft.com/office/drawing/2014/main" id="{00000000-0008-0000-0E00-00001903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94" name="テキスト ボックス 793">
          <a:extLst>
            <a:ext uri="{FF2B5EF4-FFF2-40B4-BE49-F238E27FC236}">
              <a16:creationId xmlns:a16="http://schemas.microsoft.com/office/drawing/2014/main" id="{00000000-0008-0000-0E00-00001A03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5" name="【児童館】&#10;一人当たり面積グラフ枠">
          <a:extLst>
            <a:ext uri="{FF2B5EF4-FFF2-40B4-BE49-F238E27FC236}">
              <a16:creationId xmlns:a16="http://schemas.microsoft.com/office/drawing/2014/main" id="{00000000-0008-0000-0E00-00001B03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57150</xdr:rowOff>
    </xdr:from>
    <xdr:to>
      <xdr:col>116</xdr:col>
      <xdr:colOff>62864</xdr:colOff>
      <xdr:row>86</xdr:row>
      <xdr:rowOff>76200</xdr:rowOff>
    </xdr:to>
    <xdr:cxnSp macro="">
      <xdr:nvCxnSpPr>
        <xdr:cNvPr id="796" name="直線コネクタ 795">
          <a:extLst>
            <a:ext uri="{FF2B5EF4-FFF2-40B4-BE49-F238E27FC236}">
              <a16:creationId xmlns:a16="http://schemas.microsoft.com/office/drawing/2014/main" id="{00000000-0008-0000-0E00-00001C030000}"/>
            </a:ext>
          </a:extLst>
        </xdr:cNvPr>
        <xdr:cNvCxnSpPr/>
      </xdr:nvCxnSpPr>
      <xdr:spPr>
        <a:xfrm flipV="1">
          <a:off x="22160864" y="13430250"/>
          <a:ext cx="0" cy="13906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80027</xdr:rowOff>
    </xdr:from>
    <xdr:ext cx="469744" cy="259045"/>
    <xdr:sp macro="" textlink="">
      <xdr:nvSpPr>
        <xdr:cNvPr id="797" name="【児童館】&#10;一人当たり面積最小値テキスト">
          <a:extLst>
            <a:ext uri="{FF2B5EF4-FFF2-40B4-BE49-F238E27FC236}">
              <a16:creationId xmlns:a16="http://schemas.microsoft.com/office/drawing/2014/main" id="{00000000-0008-0000-0E00-00001D030000}"/>
            </a:ext>
          </a:extLst>
        </xdr:cNvPr>
        <xdr:cNvSpPr txBox="1"/>
      </xdr:nvSpPr>
      <xdr:spPr>
        <a:xfrm>
          <a:off x="22199600" y="1482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76200</xdr:rowOff>
    </xdr:from>
    <xdr:to>
      <xdr:col>116</xdr:col>
      <xdr:colOff>152400</xdr:colOff>
      <xdr:row>86</xdr:row>
      <xdr:rowOff>76200</xdr:rowOff>
    </xdr:to>
    <xdr:cxnSp macro="">
      <xdr:nvCxnSpPr>
        <xdr:cNvPr id="798" name="直線コネクタ 797">
          <a:extLst>
            <a:ext uri="{FF2B5EF4-FFF2-40B4-BE49-F238E27FC236}">
              <a16:creationId xmlns:a16="http://schemas.microsoft.com/office/drawing/2014/main" id="{00000000-0008-0000-0E00-00001E030000}"/>
            </a:ext>
          </a:extLst>
        </xdr:cNvPr>
        <xdr:cNvCxnSpPr/>
      </xdr:nvCxnSpPr>
      <xdr:spPr>
        <a:xfrm>
          <a:off x="22072600" y="1482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3827</xdr:rowOff>
    </xdr:from>
    <xdr:ext cx="469744" cy="259045"/>
    <xdr:sp macro="" textlink="">
      <xdr:nvSpPr>
        <xdr:cNvPr id="799" name="【児童館】&#10;一人当たり面積最大値テキスト">
          <a:extLst>
            <a:ext uri="{FF2B5EF4-FFF2-40B4-BE49-F238E27FC236}">
              <a16:creationId xmlns:a16="http://schemas.microsoft.com/office/drawing/2014/main" id="{00000000-0008-0000-0E00-00001F030000}"/>
            </a:ext>
          </a:extLst>
        </xdr:cNvPr>
        <xdr:cNvSpPr txBox="1"/>
      </xdr:nvSpPr>
      <xdr:spPr>
        <a:xfrm>
          <a:off x="22199600" y="13205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57150</xdr:rowOff>
    </xdr:from>
    <xdr:to>
      <xdr:col>116</xdr:col>
      <xdr:colOff>152400</xdr:colOff>
      <xdr:row>78</xdr:row>
      <xdr:rowOff>57150</xdr:rowOff>
    </xdr:to>
    <xdr:cxnSp macro="">
      <xdr:nvCxnSpPr>
        <xdr:cNvPr id="800" name="直線コネクタ 799">
          <a:extLst>
            <a:ext uri="{FF2B5EF4-FFF2-40B4-BE49-F238E27FC236}">
              <a16:creationId xmlns:a16="http://schemas.microsoft.com/office/drawing/2014/main" id="{00000000-0008-0000-0E00-000020030000}"/>
            </a:ext>
          </a:extLst>
        </xdr:cNvPr>
        <xdr:cNvCxnSpPr/>
      </xdr:nvCxnSpPr>
      <xdr:spPr>
        <a:xfrm>
          <a:off x="22072600" y="13430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143527</xdr:rowOff>
    </xdr:from>
    <xdr:ext cx="469744" cy="259045"/>
    <xdr:sp macro="" textlink="">
      <xdr:nvSpPr>
        <xdr:cNvPr id="801" name="【児童館】&#10;一人当たり面積平均値テキスト">
          <a:extLst>
            <a:ext uri="{FF2B5EF4-FFF2-40B4-BE49-F238E27FC236}">
              <a16:creationId xmlns:a16="http://schemas.microsoft.com/office/drawing/2014/main" id="{00000000-0008-0000-0E00-000021030000}"/>
            </a:ext>
          </a:extLst>
        </xdr:cNvPr>
        <xdr:cNvSpPr txBox="1"/>
      </xdr:nvSpPr>
      <xdr:spPr>
        <a:xfrm>
          <a:off x="22199600" y="142024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120650</xdr:rowOff>
    </xdr:from>
    <xdr:to>
      <xdr:col>116</xdr:col>
      <xdr:colOff>114300</xdr:colOff>
      <xdr:row>84</xdr:row>
      <xdr:rowOff>50800</xdr:rowOff>
    </xdr:to>
    <xdr:sp macro="" textlink="">
      <xdr:nvSpPr>
        <xdr:cNvPr id="802" name="フローチャート: 判断 801">
          <a:extLst>
            <a:ext uri="{FF2B5EF4-FFF2-40B4-BE49-F238E27FC236}">
              <a16:creationId xmlns:a16="http://schemas.microsoft.com/office/drawing/2014/main" id="{00000000-0008-0000-0E00-000022030000}"/>
            </a:ext>
          </a:extLst>
        </xdr:cNvPr>
        <xdr:cNvSpPr/>
      </xdr:nvSpPr>
      <xdr:spPr>
        <a:xfrm>
          <a:off x="221107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120650</xdr:rowOff>
    </xdr:from>
    <xdr:to>
      <xdr:col>112</xdr:col>
      <xdr:colOff>38100</xdr:colOff>
      <xdr:row>84</xdr:row>
      <xdr:rowOff>50800</xdr:rowOff>
    </xdr:to>
    <xdr:sp macro="" textlink="">
      <xdr:nvSpPr>
        <xdr:cNvPr id="803" name="フローチャート: 判断 802">
          <a:extLst>
            <a:ext uri="{FF2B5EF4-FFF2-40B4-BE49-F238E27FC236}">
              <a16:creationId xmlns:a16="http://schemas.microsoft.com/office/drawing/2014/main" id="{00000000-0008-0000-0E00-000023030000}"/>
            </a:ext>
          </a:extLst>
        </xdr:cNvPr>
        <xdr:cNvSpPr/>
      </xdr:nvSpPr>
      <xdr:spPr>
        <a:xfrm>
          <a:off x="212725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120650</xdr:rowOff>
    </xdr:from>
    <xdr:to>
      <xdr:col>107</xdr:col>
      <xdr:colOff>101600</xdr:colOff>
      <xdr:row>84</xdr:row>
      <xdr:rowOff>50800</xdr:rowOff>
    </xdr:to>
    <xdr:sp macro="" textlink="">
      <xdr:nvSpPr>
        <xdr:cNvPr id="804" name="フローチャート: 判断 803">
          <a:extLst>
            <a:ext uri="{FF2B5EF4-FFF2-40B4-BE49-F238E27FC236}">
              <a16:creationId xmlns:a16="http://schemas.microsoft.com/office/drawing/2014/main" id="{00000000-0008-0000-0E00-000024030000}"/>
            </a:ext>
          </a:extLst>
        </xdr:cNvPr>
        <xdr:cNvSpPr/>
      </xdr:nvSpPr>
      <xdr:spPr>
        <a:xfrm>
          <a:off x="203835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139700</xdr:rowOff>
    </xdr:from>
    <xdr:to>
      <xdr:col>102</xdr:col>
      <xdr:colOff>165100</xdr:colOff>
      <xdr:row>84</xdr:row>
      <xdr:rowOff>69850</xdr:rowOff>
    </xdr:to>
    <xdr:sp macro="" textlink="">
      <xdr:nvSpPr>
        <xdr:cNvPr id="805" name="フローチャート: 判断 804">
          <a:extLst>
            <a:ext uri="{FF2B5EF4-FFF2-40B4-BE49-F238E27FC236}">
              <a16:creationId xmlns:a16="http://schemas.microsoft.com/office/drawing/2014/main" id="{00000000-0008-0000-0E00-000025030000}"/>
            </a:ext>
          </a:extLst>
        </xdr:cNvPr>
        <xdr:cNvSpPr/>
      </xdr:nvSpPr>
      <xdr:spPr>
        <a:xfrm>
          <a:off x="19494500" y="14370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139700</xdr:rowOff>
    </xdr:from>
    <xdr:to>
      <xdr:col>98</xdr:col>
      <xdr:colOff>38100</xdr:colOff>
      <xdr:row>84</xdr:row>
      <xdr:rowOff>69850</xdr:rowOff>
    </xdr:to>
    <xdr:sp macro="" textlink="">
      <xdr:nvSpPr>
        <xdr:cNvPr id="806" name="フローチャート: 判断 805">
          <a:extLst>
            <a:ext uri="{FF2B5EF4-FFF2-40B4-BE49-F238E27FC236}">
              <a16:creationId xmlns:a16="http://schemas.microsoft.com/office/drawing/2014/main" id="{00000000-0008-0000-0E00-000026030000}"/>
            </a:ext>
          </a:extLst>
        </xdr:cNvPr>
        <xdr:cNvSpPr/>
      </xdr:nvSpPr>
      <xdr:spPr>
        <a:xfrm>
          <a:off x="18605500" y="14370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07" name="テキスト ボックス 806">
          <a:extLst>
            <a:ext uri="{FF2B5EF4-FFF2-40B4-BE49-F238E27FC236}">
              <a16:creationId xmlns:a16="http://schemas.microsoft.com/office/drawing/2014/main" id="{00000000-0008-0000-0E00-00002703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08" name="テキスト ボックス 807">
          <a:extLst>
            <a:ext uri="{FF2B5EF4-FFF2-40B4-BE49-F238E27FC236}">
              <a16:creationId xmlns:a16="http://schemas.microsoft.com/office/drawing/2014/main" id="{00000000-0008-0000-0E00-00002803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09" name="テキスト ボックス 808">
          <a:extLst>
            <a:ext uri="{FF2B5EF4-FFF2-40B4-BE49-F238E27FC236}">
              <a16:creationId xmlns:a16="http://schemas.microsoft.com/office/drawing/2014/main" id="{00000000-0008-0000-0E00-00002903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0" name="テキスト ボックス 809">
          <a:extLst>
            <a:ext uri="{FF2B5EF4-FFF2-40B4-BE49-F238E27FC236}">
              <a16:creationId xmlns:a16="http://schemas.microsoft.com/office/drawing/2014/main" id="{00000000-0008-0000-0E00-00002A03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1" name="テキスト ボックス 810">
          <a:extLst>
            <a:ext uri="{FF2B5EF4-FFF2-40B4-BE49-F238E27FC236}">
              <a16:creationId xmlns:a16="http://schemas.microsoft.com/office/drawing/2014/main" id="{00000000-0008-0000-0E00-00002B03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6350</xdr:rowOff>
    </xdr:from>
    <xdr:to>
      <xdr:col>116</xdr:col>
      <xdr:colOff>114300</xdr:colOff>
      <xdr:row>84</xdr:row>
      <xdr:rowOff>107950</xdr:rowOff>
    </xdr:to>
    <xdr:sp macro="" textlink="">
      <xdr:nvSpPr>
        <xdr:cNvPr id="812" name="楕円 811">
          <a:extLst>
            <a:ext uri="{FF2B5EF4-FFF2-40B4-BE49-F238E27FC236}">
              <a16:creationId xmlns:a16="http://schemas.microsoft.com/office/drawing/2014/main" id="{00000000-0008-0000-0E00-00002C030000}"/>
            </a:ext>
          </a:extLst>
        </xdr:cNvPr>
        <xdr:cNvSpPr/>
      </xdr:nvSpPr>
      <xdr:spPr>
        <a:xfrm>
          <a:off x="22110700" y="14408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156227</xdr:rowOff>
    </xdr:from>
    <xdr:ext cx="469744" cy="259045"/>
    <xdr:sp macro="" textlink="">
      <xdr:nvSpPr>
        <xdr:cNvPr id="813" name="【児童館】&#10;一人当たり面積該当値テキスト">
          <a:extLst>
            <a:ext uri="{FF2B5EF4-FFF2-40B4-BE49-F238E27FC236}">
              <a16:creationId xmlns:a16="http://schemas.microsoft.com/office/drawing/2014/main" id="{00000000-0008-0000-0E00-00002D030000}"/>
            </a:ext>
          </a:extLst>
        </xdr:cNvPr>
        <xdr:cNvSpPr txBox="1"/>
      </xdr:nvSpPr>
      <xdr:spPr>
        <a:xfrm>
          <a:off x="22199600" y="14386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6350</xdr:rowOff>
    </xdr:from>
    <xdr:to>
      <xdr:col>112</xdr:col>
      <xdr:colOff>38100</xdr:colOff>
      <xdr:row>84</xdr:row>
      <xdr:rowOff>107950</xdr:rowOff>
    </xdr:to>
    <xdr:sp macro="" textlink="">
      <xdr:nvSpPr>
        <xdr:cNvPr id="814" name="楕円 813">
          <a:extLst>
            <a:ext uri="{FF2B5EF4-FFF2-40B4-BE49-F238E27FC236}">
              <a16:creationId xmlns:a16="http://schemas.microsoft.com/office/drawing/2014/main" id="{00000000-0008-0000-0E00-00002E030000}"/>
            </a:ext>
          </a:extLst>
        </xdr:cNvPr>
        <xdr:cNvSpPr/>
      </xdr:nvSpPr>
      <xdr:spPr>
        <a:xfrm>
          <a:off x="21272500" y="14408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57150</xdr:rowOff>
    </xdr:from>
    <xdr:to>
      <xdr:col>116</xdr:col>
      <xdr:colOff>63500</xdr:colOff>
      <xdr:row>84</xdr:row>
      <xdr:rowOff>57150</xdr:rowOff>
    </xdr:to>
    <xdr:cxnSp macro="">
      <xdr:nvCxnSpPr>
        <xdr:cNvPr id="815" name="直線コネクタ 814">
          <a:extLst>
            <a:ext uri="{FF2B5EF4-FFF2-40B4-BE49-F238E27FC236}">
              <a16:creationId xmlns:a16="http://schemas.microsoft.com/office/drawing/2014/main" id="{00000000-0008-0000-0E00-00002F030000}"/>
            </a:ext>
          </a:extLst>
        </xdr:cNvPr>
        <xdr:cNvCxnSpPr/>
      </xdr:nvCxnSpPr>
      <xdr:spPr>
        <a:xfrm>
          <a:off x="21323300" y="1445895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67327</xdr:rowOff>
    </xdr:from>
    <xdr:ext cx="469744" cy="259045"/>
    <xdr:sp macro="" textlink="">
      <xdr:nvSpPr>
        <xdr:cNvPr id="816" name="n_1aveValue【児童館】&#10;一人当たり面積">
          <a:extLst>
            <a:ext uri="{FF2B5EF4-FFF2-40B4-BE49-F238E27FC236}">
              <a16:creationId xmlns:a16="http://schemas.microsoft.com/office/drawing/2014/main" id="{00000000-0008-0000-0E00-000030030000}"/>
            </a:ext>
          </a:extLst>
        </xdr:cNvPr>
        <xdr:cNvSpPr txBox="1"/>
      </xdr:nvSpPr>
      <xdr:spPr>
        <a:xfrm>
          <a:off x="21075727" y="1412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67327</xdr:rowOff>
    </xdr:from>
    <xdr:ext cx="469744" cy="259045"/>
    <xdr:sp macro="" textlink="">
      <xdr:nvSpPr>
        <xdr:cNvPr id="817" name="n_2aveValue【児童館】&#10;一人当たり面積">
          <a:extLst>
            <a:ext uri="{FF2B5EF4-FFF2-40B4-BE49-F238E27FC236}">
              <a16:creationId xmlns:a16="http://schemas.microsoft.com/office/drawing/2014/main" id="{00000000-0008-0000-0E00-000031030000}"/>
            </a:ext>
          </a:extLst>
        </xdr:cNvPr>
        <xdr:cNvSpPr txBox="1"/>
      </xdr:nvSpPr>
      <xdr:spPr>
        <a:xfrm>
          <a:off x="20199427" y="1412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86377</xdr:rowOff>
    </xdr:from>
    <xdr:ext cx="469744" cy="259045"/>
    <xdr:sp macro="" textlink="">
      <xdr:nvSpPr>
        <xdr:cNvPr id="818" name="n_3aveValue【児童館】&#10;一人当たり面積">
          <a:extLst>
            <a:ext uri="{FF2B5EF4-FFF2-40B4-BE49-F238E27FC236}">
              <a16:creationId xmlns:a16="http://schemas.microsoft.com/office/drawing/2014/main" id="{00000000-0008-0000-0E00-000032030000}"/>
            </a:ext>
          </a:extLst>
        </xdr:cNvPr>
        <xdr:cNvSpPr txBox="1"/>
      </xdr:nvSpPr>
      <xdr:spPr>
        <a:xfrm>
          <a:off x="19310427" y="14145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86377</xdr:rowOff>
    </xdr:from>
    <xdr:ext cx="469744" cy="259045"/>
    <xdr:sp macro="" textlink="">
      <xdr:nvSpPr>
        <xdr:cNvPr id="819" name="n_4aveValue【児童館】&#10;一人当たり面積">
          <a:extLst>
            <a:ext uri="{FF2B5EF4-FFF2-40B4-BE49-F238E27FC236}">
              <a16:creationId xmlns:a16="http://schemas.microsoft.com/office/drawing/2014/main" id="{00000000-0008-0000-0E00-000033030000}"/>
            </a:ext>
          </a:extLst>
        </xdr:cNvPr>
        <xdr:cNvSpPr txBox="1"/>
      </xdr:nvSpPr>
      <xdr:spPr>
        <a:xfrm>
          <a:off x="18421427" y="14145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99077</xdr:rowOff>
    </xdr:from>
    <xdr:ext cx="469744" cy="259045"/>
    <xdr:sp macro="" textlink="">
      <xdr:nvSpPr>
        <xdr:cNvPr id="820" name="n_1mainValue【児童館】&#10;一人当たり面積">
          <a:extLst>
            <a:ext uri="{FF2B5EF4-FFF2-40B4-BE49-F238E27FC236}">
              <a16:creationId xmlns:a16="http://schemas.microsoft.com/office/drawing/2014/main" id="{00000000-0008-0000-0E00-000034030000}"/>
            </a:ext>
          </a:extLst>
        </xdr:cNvPr>
        <xdr:cNvSpPr txBox="1"/>
      </xdr:nvSpPr>
      <xdr:spPr>
        <a:xfrm>
          <a:off x="21075727" y="14500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21" name="正方形/長方形 820">
          <a:extLst>
            <a:ext uri="{FF2B5EF4-FFF2-40B4-BE49-F238E27FC236}">
              <a16:creationId xmlns:a16="http://schemas.microsoft.com/office/drawing/2014/main" id="{00000000-0008-0000-0E00-00003503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22" name="正方形/長方形 821">
          <a:extLst>
            <a:ext uri="{FF2B5EF4-FFF2-40B4-BE49-F238E27FC236}">
              <a16:creationId xmlns:a16="http://schemas.microsoft.com/office/drawing/2014/main" id="{00000000-0008-0000-0E00-00003603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23" name="正方形/長方形 822">
          <a:extLst>
            <a:ext uri="{FF2B5EF4-FFF2-40B4-BE49-F238E27FC236}">
              <a16:creationId xmlns:a16="http://schemas.microsoft.com/office/drawing/2014/main" id="{00000000-0008-0000-0E00-00003703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24" name="正方形/長方形 823">
          <a:extLst>
            <a:ext uri="{FF2B5EF4-FFF2-40B4-BE49-F238E27FC236}">
              <a16:creationId xmlns:a16="http://schemas.microsoft.com/office/drawing/2014/main" id="{00000000-0008-0000-0E00-00003803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25" name="正方形/長方形 824">
          <a:extLst>
            <a:ext uri="{FF2B5EF4-FFF2-40B4-BE49-F238E27FC236}">
              <a16:creationId xmlns:a16="http://schemas.microsoft.com/office/drawing/2014/main" id="{00000000-0008-0000-0E00-00003903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26" name="正方形/長方形 825">
          <a:extLst>
            <a:ext uri="{FF2B5EF4-FFF2-40B4-BE49-F238E27FC236}">
              <a16:creationId xmlns:a16="http://schemas.microsoft.com/office/drawing/2014/main" id="{00000000-0008-0000-0E00-00003A03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27" name="正方形/長方形 826">
          <a:extLst>
            <a:ext uri="{FF2B5EF4-FFF2-40B4-BE49-F238E27FC236}">
              <a16:creationId xmlns:a16="http://schemas.microsoft.com/office/drawing/2014/main" id="{00000000-0008-0000-0E00-00003B03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28" name="正方形/長方形 827">
          <a:extLst>
            <a:ext uri="{FF2B5EF4-FFF2-40B4-BE49-F238E27FC236}">
              <a16:creationId xmlns:a16="http://schemas.microsoft.com/office/drawing/2014/main" id="{00000000-0008-0000-0E00-00003C03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29" name="テキスト ボックス 828">
          <a:extLst>
            <a:ext uri="{FF2B5EF4-FFF2-40B4-BE49-F238E27FC236}">
              <a16:creationId xmlns:a16="http://schemas.microsoft.com/office/drawing/2014/main" id="{00000000-0008-0000-0E00-00003D03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30" name="直線コネクタ 829">
          <a:extLst>
            <a:ext uri="{FF2B5EF4-FFF2-40B4-BE49-F238E27FC236}">
              <a16:creationId xmlns:a16="http://schemas.microsoft.com/office/drawing/2014/main" id="{00000000-0008-0000-0E00-00003E03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31" name="テキスト ボックス 830">
          <a:extLst>
            <a:ext uri="{FF2B5EF4-FFF2-40B4-BE49-F238E27FC236}">
              <a16:creationId xmlns:a16="http://schemas.microsoft.com/office/drawing/2014/main" id="{00000000-0008-0000-0E00-00003F03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832" name="直線コネクタ 831">
          <a:extLst>
            <a:ext uri="{FF2B5EF4-FFF2-40B4-BE49-F238E27FC236}">
              <a16:creationId xmlns:a16="http://schemas.microsoft.com/office/drawing/2014/main" id="{00000000-0008-0000-0E00-000040030000}"/>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833" name="テキスト ボックス 832">
          <a:extLst>
            <a:ext uri="{FF2B5EF4-FFF2-40B4-BE49-F238E27FC236}">
              <a16:creationId xmlns:a16="http://schemas.microsoft.com/office/drawing/2014/main" id="{00000000-0008-0000-0E00-000041030000}"/>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834" name="直線コネクタ 833">
          <a:extLst>
            <a:ext uri="{FF2B5EF4-FFF2-40B4-BE49-F238E27FC236}">
              <a16:creationId xmlns:a16="http://schemas.microsoft.com/office/drawing/2014/main" id="{00000000-0008-0000-0E00-000042030000}"/>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835" name="テキスト ボックス 834">
          <a:extLst>
            <a:ext uri="{FF2B5EF4-FFF2-40B4-BE49-F238E27FC236}">
              <a16:creationId xmlns:a16="http://schemas.microsoft.com/office/drawing/2014/main" id="{00000000-0008-0000-0E00-000043030000}"/>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836" name="直線コネクタ 835">
          <a:extLst>
            <a:ext uri="{FF2B5EF4-FFF2-40B4-BE49-F238E27FC236}">
              <a16:creationId xmlns:a16="http://schemas.microsoft.com/office/drawing/2014/main" id="{00000000-0008-0000-0E00-000044030000}"/>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837" name="テキスト ボックス 836">
          <a:extLst>
            <a:ext uri="{FF2B5EF4-FFF2-40B4-BE49-F238E27FC236}">
              <a16:creationId xmlns:a16="http://schemas.microsoft.com/office/drawing/2014/main" id="{00000000-0008-0000-0E00-000045030000}"/>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838" name="直線コネクタ 837">
          <a:extLst>
            <a:ext uri="{FF2B5EF4-FFF2-40B4-BE49-F238E27FC236}">
              <a16:creationId xmlns:a16="http://schemas.microsoft.com/office/drawing/2014/main" id="{00000000-0008-0000-0E00-000046030000}"/>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839" name="テキスト ボックス 838">
          <a:extLst>
            <a:ext uri="{FF2B5EF4-FFF2-40B4-BE49-F238E27FC236}">
              <a16:creationId xmlns:a16="http://schemas.microsoft.com/office/drawing/2014/main" id="{00000000-0008-0000-0E00-000047030000}"/>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840" name="直線コネクタ 839">
          <a:extLst>
            <a:ext uri="{FF2B5EF4-FFF2-40B4-BE49-F238E27FC236}">
              <a16:creationId xmlns:a16="http://schemas.microsoft.com/office/drawing/2014/main" id="{00000000-0008-0000-0E00-000048030000}"/>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841" name="テキスト ボックス 840">
          <a:extLst>
            <a:ext uri="{FF2B5EF4-FFF2-40B4-BE49-F238E27FC236}">
              <a16:creationId xmlns:a16="http://schemas.microsoft.com/office/drawing/2014/main" id="{00000000-0008-0000-0E00-000049030000}"/>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42" name="直線コネクタ 841">
          <a:extLst>
            <a:ext uri="{FF2B5EF4-FFF2-40B4-BE49-F238E27FC236}">
              <a16:creationId xmlns:a16="http://schemas.microsoft.com/office/drawing/2014/main" id="{00000000-0008-0000-0E00-00004A03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843" name="テキスト ボックス 842">
          <a:extLst>
            <a:ext uri="{FF2B5EF4-FFF2-40B4-BE49-F238E27FC236}">
              <a16:creationId xmlns:a16="http://schemas.microsoft.com/office/drawing/2014/main" id="{00000000-0008-0000-0E00-00004B030000}"/>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44" name="【公民館】&#10;有形固定資産減価償却率グラフ枠">
          <a:extLst>
            <a:ext uri="{FF2B5EF4-FFF2-40B4-BE49-F238E27FC236}">
              <a16:creationId xmlns:a16="http://schemas.microsoft.com/office/drawing/2014/main" id="{00000000-0008-0000-0E00-00004C03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97155</xdr:rowOff>
    </xdr:from>
    <xdr:to>
      <xdr:col>85</xdr:col>
      <xdr:colOff>126364</xdr:colOff>
      <xdr:row>108</xdr:row>
      <xdr:rowOff>152400</xdr:rowOff>
    </xdr:to>
    <xdr:cxnSp macro="">
      <xdr:nvCxnSpPr>
        <xdr:cNvPr id="845" name="直線コネクタ 844">
          <a:extLst>
            <a:ext uri="{FF2B5EF4-FFF2-40B4-BE49-F238E27FC236}">
              <a16:creationId xmlns:a16="http://schemas.microsoft.com/office/drawing/2014/main" id="{00000000-0008-0000-0E00-00004D030000}"/>
            </a:ext>
          </a:extLst>
        </xdr:cNvPr>
        <xdr:cNvCxnSpPr/>
      </xdr:nvCxnSpPr>
      <xdr:spPr>
        <a:xfrm flipV="1">
          <a:off x="16318864" y="17070705"/>
          <a:ext cx="0" cy="1598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846" name="【公民館】&#10;有形固定資産減価償却率最小値テキスト">
          <a:extLst>
            <a:ext uri="{FF2B5EF4-FFF2-40B4-BE49-F238E27FC236}">
              <a16:creationId xmlns:a16="http://schemas.microsoft.com/office/drawing/2014/main" id="{00000000-0008-0000-0E00-00004E030000}"/>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847" name="直線コネクタ 846">
          <a:extLst>
            <a:ext uri="{FF2B5EF4-FFF2-40B4-BE49-F238E27FC236}">
              <a16:creationId xmlns:a16="http://schemas.microsoft.com/office/drawing/2014/main" id="{00000000-0008-0000-0E00-00004F030000}"/>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43832</xdr:rowOff>
    </xdr:from>
    <xdr:ext cx="405111" cy="259045"/>
    <xdr:sp macro="" textlink="">
      <xdr:nvSpPr>
        <xdr:cNvPr id="848" name="【公民館】&#10;有形固定資産減価償却率最大値テキスト">
          <a:extLst>
            <a:ext uri="{FF2B5EF4-FFF2-40B4-BE49-F238E27FC236}">
              <a16:creationId xmlns:a16="http://schemas.microsoft.com/office/drawing/2014/main" id="{00000000-0008-0000-0E00-000050030000}"/>
            </a:ext>
          </a:extLst>
        </xdr:cNvPr>
        <xdr:cNvSpPr txBox="1"/>
      </xdr:nvSpPr>
      <xdr:spPr>
        <a:xfrm>
          <a:off x="16357600" y="16845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97155</xdr:rowOff>
    </xdr:from>
    <xdr:to>
      <xdr:col>86</xdr:col>
      <xdr:colOff>25400</xdr:colOff>
      <xdr:row>99</xdr:row>
      <xdr:rowOff>97155</xdr:rowOff>
    </xdr:to>
    <xdr:cxnSp macro="">
      <xdr:nvCxnSpPr>
        <xdr:cNvPr id="849" name="直線コネクタ 848">
          <a:extLst>
            <a:ext uri="{FF2B5EF4-FFF2-40B4-BE49-F238E27FC236}">
              <a16:creationId xmlns:a16="http://schemas.microsoft.com/office/drawing/2014/main" id="{00000000-0008-0000-0E00-000051030000}"/>
            </a:ext>
          </a:extLst>
        </xdr:cNvPr>
        <xdr:cNvCxnSpPr/>
      </xdr:nvCxnSpPr>
      <xdr:spPr>
        <a:xfrm>
          <a:off x="16230600" y="170707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99713</xdr:rowOff>
    </xdr:from>
    <xdr:ext cx="405111" cy="259045"/>
    <xdr:sp macro="" textlink="">
      <xdr:nvSpPr>
        <xdr:cNvPr id="850" name="【公民館】&#10;有形固定資産減価償却率平均値テキスト">
          <a:extLst>
            <a:ext uri="{FF2B5EF4-FFF2-40B4-BE49-F238E27FC236}">
              <a16:creationId xmlns:a16="http://schemas.microsoft.com/office/drawing/2014/main" id="{00000000-0008-0000-0E00-000052030000}"/>
            </a:ext>
          </a:extLst>
        </xdr:cNvPr>
        <xdr:cNvSpPr txBox="1"/>
      </xdr:nvSpPr>
      <xdr:spPr>
        <a:xfrm>
          <a:off x="16357600" y="1775906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76836</xdr:rowOff>
    </xdr:from>
    <xdr:to>
      <xdr:col>85</xdr:col>
      <xdr:colOff>177800</xdr:colOff>
      <xdr:row>105</xdr:row>
      <xdr:rowOff>6986</xdr:rowOff>
    </xdr:to>
    <xdr:sp macro="" textlink="">
      <xdr:nvSpPr>
        <xdr:cNvPr id="851" name="フローチャート: 判断 850">
          <a:extLst>
            <a:ext uri="{FF2B5EF4-FFF2-40B4-BE49-F238E27FC236}">
              <a16:creationId xmlns:a16="http://schemas.microsoft.com/office/drawing/2014/main" id="{00000000-0008-0000-0E00-000053030000}"/>
            </a:ext>
          </a:extLst>
        </xdr:cNvPr>
        <xdr:cNvSpPr/>
      </xdr:nvSpPr>
      <xdr:spPr>
        <a:xfrm>
          <a:off x="16268700" y="17907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63500</xdr:rowOff>
    </xdr:from>
    <xdr:to>
      <xdr:col>81</xdr:col>
      <xdr:colOff>101600</xdr:colOff>
      <xdr:row>104</xdr:row>
      <xdr:rowOff>165100</xdr:rowOff>
    </xdr:to>
    <xdr:sp macro="" textlink="">
      <xdr:nvSpPr>
        <xdr:cNvPr id="852" name="フローチャート: 判断 851">
          <a:extLst>
            <a:ext uri="{FF2B5EF4-FFF2-40B4-BE49-F238E27FC236}">
              <a16:creationId xmlns:a16="http://schemas.microsoft.com/office/drawing/2014/main" id="{00000000-0008-0000-0E00-000054030000}"/>
            </a:ext>
          </a:extLst>
        </xdr:cNvPr>
        <xdr:cNvSpPr/>
      </xdr:nvSpPr>
      <xdr:spPr>
        <a:xfrm>
          <a:off x="15430500" y="1789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34925</xdr:rowOff>
    </xdr:from>
    <xdr:to>
      <xdr:col>76</xdr:col>
      <xdr:colOff>165100</xdr:colOff>
      <xdr:row>104</xdr:row>
      <xdr:rowOff>136525</xdr:rowOff>
    </xdr:to>
    <xdr:sp macro="" textlink="">
      <xdr:nvSpPr>
        <xdr:cNvPr id="853" name="フローチャート: 判断 852">
          <a:extLst>
            <a:ext uri="{FF2B5EF4-FFF2-40B4-BE49-F238E27FC236}">
              <a16:creationId xmlns:a16="http://schemas.microsoft.com/office/drawing/2014/main" id="{00000000-0008-0000-0E00-000055030000}"/>
            </a:ext>
          </a:extLst>
        </xdr:cNvPr>
        <xdr:cNvSpPr/>
      </xdr:nvSpPr>
      <xdr:spPr>
        <a:xfrm>
          <a:off x="14541500" y="1786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34925</xdr:rowOff>
    </xdr:from>
    <xdr:to>
      <xdr:col>72</xdr:col>
      <xdr:colOff>38100</xdr:colOff>
      <xdr:row>104</xdr:row>
      <xdr:rowOff>136525</xdr:rowOff>
    </xdr:to>
    <xdr:sp macro="" textlink="">
      <xdr:nvSpPr>
        <xdr:cNvPr id="854" name="フローチャート: 判断 853">
          <a:extLst>
            <a:ext uri="{FF2B5EF4-FFF2-40B4-BE49-F238E27FC236}">
              <a16:creationId xmlns:a16="http://schemas.microsoft.com/office/drawing/2014/main" id="{00000000-0008-0000-0E00-000056030000}"/>
            </a:ext>
          </a:extLst>
        </xdr:cNvPr>
        <xdr:cNvSpPr/>
      </xdr:nvSpPr>
      <xdr:spPr>
        <a:xfrm>
          <a:off x="13652500" y="1786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48261</xdr:rowOff>
    </xdr:from>
    <xdr:to>
      <xdr:col>67</xdr:col>
      <xdr:colOff>101600</xdr:colOff>
      <xdr:row>104</xdr:row>
      <xdr:rowOff>149861</xdr:rowOff>
    </xdr:to>
    <xdr:sp macro="" textlink="">
      <xdr:nvSpPr>
        <xdr:cNvPr id="855" name="フローチャート: 判断 854">
          <a:extLst>
            <a:ext uri="{FF2B5EF4-FFF2-40B4-BE49-F238E27FC236}">
              <a16:creationId xmlns:a16="http://schemas.microsoft.com/office/drawing/2014/main" id="{00000000-0008-0000-0E00-000057030000}"/>
            </a:ext>
          </a:extLst>
        </xdr:cNvPr>
        <xdr:cNvSpPr/>
      </xdr:nvSpPr>
      <xdr:spPr>
        <a:xfrm>
          <a:off x="12763500" y="1787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56" name="テキスト ボックス 855">
          <a:extLst>
            <a:ext uri="{FF2B5EF4-FFF2-40B4-BE49-F238E27FC236}">
              <a16:creationId xmlns:a16="http://schemas.microsoft.com/office/drawing/2014/main" id="{00000000-0008-0000-0E00-00005803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57" name="テキスト ボックス 856">
          <a:extLst>
            <a:ext uri="{FF2B5EF4-FFF2-40B4-BE49-F238E27FC236}">
              <a16:creationId xmlns:a16="http://schemas.microsoft.com/office/drawing/2014/main" id="{00000000-0008-0000-0E00-00005903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58" name="テキスト ボックス 857">
          <a:extLst>
            <a:ext uri="{FF2B5EF4-FFF2-40B4-BE49-F238E27FC236}">
              <a16:creationId xmlns:a16="http://schemas.microsoft.com/office/drawing/2014/main" id="{00000000-0008-0000-0E00-00005A03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59" name="テキスト ボックス 858">
          <a:extLst>
            <a:ext uri="{FF2B5EF4-FFF2-40B4-BE49-F238E27FC236}">
              <a16:creationId xmlns:a16="http://schemas.microsoft.com/office/drawing/2014/main" id="{00000000-0008-0000-0E00-00005B03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60" name="テキスト ボックス 859">
          <a:extLst>
            <a:ext uri="{FF2B5EF4-FFF2-40B4-BE49-F238E27FC236}">
              <a16:creationId xmlns:a16="http://schemas.microsoft.com/office/drawing/2014/main" id="{00000000-0008-0000-0E00-00005C03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34925</xdr:rowOff>
    </xdr:from>
    <xdr:to>
      <xdr:col>85</xdr:col>
      <xdr:colOff>177800</xdr:colOff>
      <xdr:row>107</xdr:row>
      <xdr:rowOff>136525</xdr:rowOff>
    </xdr:to>
    <xdr:sp macro="" textlink="">
      <xdr:nvSpPr>
        <xdr:cNvPr id="861" name="楕円 860">
          <a:extLst>
            <a:ext uri="{FF2B5EF4-FFF2-40B4-BE49-F238E27FC236}">
              <a16:creationId xmlns:a16="http://schemas.microsoft.com/office/drawing/2014/main" id="{00000000-0008-0000-0E00-00005D030000}"/>
            </a:ext>
          </a:extLst>
        </xdr:cNvPr>
        <xdr:cNvSpPr/>
      </xdr:nvSpPr>
      <xdr:spPr>
        <a:xfrm>
          <a:off x="16268700" y="18380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13352</xdr:rowOff>
    </xdr:from>
    <xdr:ext cx="405111" cy="259045"/>
    <xdr:sp macro="" textlink="">
      <xdr:nvSpPr>
        <xdr:cNvPr id="862" name="【公民館】&#10;有形固定資産減価償却率該当値テキスト">
          <a:extLst>
            <a:ext uri="{FF2B5EF4-FFF2-40B4-BE49-F238E27FC236}">
              <a16:creationId xmlns:a16="http://schemas.microsoft.com/office/drawing/2014/main" id="{00000000-0008-0000-0E00-00005E030000}"/>
            </a:ext>
          </a:extLst>
        </xdr:cNvPr>
        <xdr:cNvSpPr txBox="1"/>
      </xdr:nvSpPr>
      <xdr:spPr>
        <a:xfrm>
          <a:off x="16357600" y="18358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38736</xdr:rowOff>
    </xdr:from>
    <xdr:to>
      <xdr:col>81</xdr:col>
      <xdr:colOff>101600</xdr:colOff>
      <xdr:row>107</xdr:row>
      <xdr:rowOff>140336</xdr:rowOff>
    </xdr:to>
    <xdr:sp macro="" textlink="">
      <xdr:nvSpPr>
        <xdr:cNvPr id="863" name="楕円 862">
          <a:extLst>
            <a:ext uri="{FF2B5EF4-FFF2-40B4-BE49-F238E27FC236}">
              <a16:creationId xmlns:a16="http://schemas.microsoft.com/office/drawing/2014/main" id="{00000000-0008-0000-0E00-00005F030000}"/>
            </a:ext>
          </a:extLst>
        </xdr:cNvPr>
        <xdr:cNvSpPr/>
      </xdr:nvSpPr>
      <xdr:spPr>
        <a:xfrm>
          <a:off x="15430500" y="18383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85725</xdr:rowOff>
    </xdr:from>
    <xdr:to>
      <xdr:col>85</xdr:col>
      <xdr:colOff>127000</xdr:colOff>
      <xdr:row>107</xdr:row>
      <xdr:rowOff>89536</xdr:rowOff>
    </xdr:to>
    <xdr:cxnSp macro="">
      <xdr:nvCxnSpPr>
        <xdr:cNvPr id="864" name="直線コネクタ 863">
          <a:extLst>
            <a:ext uri="{FF2B5EF4-FFF2-40B4-BE49-F238E27FC236}">
              <a16:creationId xmlns:a16="http://schemas.microsoft.com/office/drawing/2014/main" id="{00000000-0008-0000-0E00-000060030000}"/>
            </a:ext>
          </a:extLst>
        </xdr:cNvPr>
        <xdr:cNvCxnSpPr/>
      </xdr:nvCxnSpPr>
      <xdr:spPr>
        <a:xfrm flipV="1">
          <a:off x="15481300" y="18430875"/>
          <a:ext cx="8382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12064</xdr:rowOff>
    </xdr:from>
    <xdr:to>
      <xdr:col>76</xdr:col>
      <xdr:colOff>165100</xdr:colOff>
      <xdr:row>107</xdr:row>
      <xdr:rowOff>113664</xdr:rowOff>
    </xdr:to>
    <xdr:sp macro="" textlink="">
      <xdr:nvSpPr>
        <xdr:cNvPr id="865" name="楕円 864">
          <a:extLst>
            <a:ext uri="{FF2B5EF4-FFF2-40B4-BE49-F238E27FC236}">
              <a16:creationId xmlns:a16="http://schemas.microsoft.com/office/drawing/2014/main" id="{00000000-0008-0000-0E00-000061030000}"/>
            </a:ext>
          </a:extLst>
        </xdr:cNvPr>
        <xdr:cNvSpPr/>
      </xdr:nvSpPr>
      <xdr:spPr>
        <a:xfrm>
          <a:off x="14541500" y="18357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62864</xdr:rowOff>
    </xdr:from>
    <xdr:to>
      <xdr:col>81</xdr:col>
      <xdr:colOff>50800</xdr:colOff>
      <xdr:row>107</xdr:row>
      <xdr:rowOff>89536</xdr:rowOff>
    </xdr:to>
    <xdr:cxnSp macro="">
      <xdr:nvCxnSpPr>
        <xdr:cNvPr id="866" name="直線コネクタ 865">
          <a:extLst>
            <a:ext uri="{FF2B5EF4-FFF2-40B4-BE49-F238E27FC236}">
              <a16:creationId xmlns:a16="http://schemas.microsoft.com/office/drawing/2014/main" id="{00000000-0008-0000-0E00-000062030000}"/>
            </a:ext>
          </a:extLst>
        </xdr:cNvPr>
        <xdr:cNvCxnSpPr/>
      </xdr:nvCxnSpPr>
      <xdr:spPr>
        <a:xfrm>
          <a:off x="14592300" y="18408014"/>
          <a:ext cx="889000" cy="26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147320</xdr:rowOff>
    </xdr:from>
    <xdr:to>
      <xdr:col>72</xdr:col>
      <xdr:colOff>38100</xdr:colOff>
      <xdr:row>107</xdr:row>
      <xdr:rowOff>77470</xdr:rowOff>
    </xdr:to>
    <xdr:sp macro="" textlink="">
      <xdr:nvSpPr>
        <xdr:cNvPr id="867" name="楕円 866">
          <a:extLst>
            <a:ext uri="{FF2B5EF4-FFF2-40B4-BE49-F238E27FC236}">
              <a16:creationId xmlns:a16="http://schemas.microsoft.com/office/drawing/2014/main" id="{00000000-0008-0000-0E00-000063030000}"/>
            </a:ext>
          </a:extLst>
        </xdr:cNvPr>
        <xdr:cNvSpPr/>
      </xdr:nvSpPr>
      <xdr:spPr>
        <a:xfrm>
          <a:off x="13652500" y="18321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26670</xdr:rowOff>
    </xdr:from>
    <xdr:to>
      <xdr:col>76</xdr:col>
      <xdr:colOff>114300</xdr:colOff>
      <xdr:row>107</xdr:row>
      <xdr:rowOff>62864</xdr:rowOff>
    </xdr:to>
    <xdr:cxnSp macro="">
      <xdr:nvCxnSpPr>
        <xdr:cNvPr id="868" name="直線コネクタ 867">
          <a:extLst>
            <a:ext uri="{FF2B5EF4-FFF2-40B4-BE49-F238E27FC236}">
              <a16:creationId xmlns:a16="http://schemas.microsoft.com/office/drawing/2014/main" id="{00000000-0008-0000-0E00-000064030000}"/>
            </a:ext>
          </a:extLst>
        </xdr:cNvPr>
        <xdr:cNvCxnSpPr/>
      </xdr:nvCxnSpPr>
      <xdr:spPr>
        <a:xfrm>
          <a:off x="13703300" y="18371820"/>
          <a:ext cx="889000" cy="3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105411</xdr:rowOff>
    </xdr:from>
    <xdr:to>
      <xdr:col>67</xdr:col>
      <xdr:colOff>101600</xdr:colOff>
      <xdr:row>107</xdr:row>
      <xdr:rowOff>35561</xdr:rowOff>
    </xdr:to>
    <xdr:sp macro="" textlink="">
      <xdr:nvSpPr>
        <xdr:cNvPr id="869" name="楕円 868">
          <a:extLst>
            <a:ext uri="{FF2B5EF4-FFF2-40B4-BE49-F238E27FC236}">
              <a16:creationId xmlns:a16="http://schemas.microsoft.com/office/drawing/2014/main" id="{00000000-0008-0000-0E00-000065030000}"/>
            </a:ext>
          </a:extLst>
        </xdr:cNvPr>
        <xdr:cNvSpPr/>
      </xdr:nvSpPr>
      <xdr:spPr>
        <a:xfrm>
          <a:off x="12763500" y="18279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156211</xdr:rowOff>
    </xdr:from>
    <xdr:to>
      <xdr:col>71</xdr:col>
      <xdr:colOff>177800</xdr:colOff>
      <xdr:row>107</xdr:row>
      <xdr:rowOff>26670</xdr:rowOff>
    </xdr:to>
    <xdr:cxnSp macro="">
      <xdr:nvCxnSpPr>
        <xdr:cNvPr id="870" name="直線コネクタ 869">
          <a:extLst>
            <a:ext uri="{FF2B5EF4-FFF2-40B4-BE49-F238E27FC236}">
              <a16:creationId xmlns:a16="http://schemas.microsoft.com/office/drawing/2014/main" id="{00000000-0008-0000-0E00-000066030000}"/>
            </a:ext>
          </a:extLst>
        </xdr:cNvPr>
        <xdr:cNvCxnSpPr/>
      </xdr:nvCxnSpPr>
      <xdr:spPr>
        <a:xfrm>
          <a:off x="12814300" y="18329911"/>
          <a:ext cx="8890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10177</xdr:rowOff>
    </xdr:from>
    <xdr:ext cx="405111" cy="259045"/>
    <xdr:sp macro="" textlink="">
      <xdr:nvSpPr>
        <xdr:cNvPr id="871" name="n_1aveValue【公民館】&#10;有形固定資産減価償却率">
          <a:extLst>
            <a:ext uri="{FF2B5EF4-FFF2-40B4-BE49-F238E27FC236}">
              <a16:creationId xmlns:a16="http://schemas.microsoft.com/office/drawing/2014/main" id="{00000000-0008-0000-0E00-000067030000}"/>
            </a:ext>
          </a:extLst>
        </xdr:cNvPr>
        <xdr:cNvSpPr txBox="1"/>
      </xdr:nvSpPr>
      <xdr:spPr>
        <a:xfrm>
          <a:off x="15266044" y="17669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153052</xdr:rowOff>
    </xdr:from>
    <xdr:ext cx="405111" cy="259045"/>
    <xdr:sp macro="" textlink="">
      <xdr:nvSpPr>
        <xdr:cNvPr id="872" name="n_2aveValue【公民館】&#10;有形固定資産減価償却率">
          <a:extLst>
            <a:ext uri="{FF2B5EF4-FFF2-40B4-BE49-F238E27FC236}">
              <a16:creationId xmlns:a16="http://schemas.microsoft.com/office/drawing/2014/main" id="{00000000-0008-0000-0E00-000068030000}"/>
            </a:ext>
          </a:extLst>
        </xdr:cNvPr>
        <xdr:cNvSpPr txBox="1"/>
      </xdr:nvSpPr>
      <xdr:spPr>
        <a:xfrm>
          <a:off x="14389744" y="17640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153052</xdr:rowOff>
    </xdr:from>
    <xdr:ext cx="405111" cy="259045"/>
    <xdr:sp macro="" textlink="">
      <xdr:nvSpPr>
        <xdr:cNvPr id="873" name="n_3aveValue【公民館】&#10;有形固定資産減価償却率">
          <a:extLst>
            <a:ext uri="{FF2B5EF4-FFF2-40B4-BE49-F238E27FC236}">
              <a16:creationId xmlns:a16="http://schemas.microsoft.com/office/drawing/2014/main" id="{00000000-0008-0000-0E00-000069030000}"/>
            </a:ext>
          </a:extLst>
        </xdr:cNvPr>
        <xdr:cNvSpPr txBox="1"/>
      </xdr:nvSpPr>
      <xdr:spPr>
        <a:xfrm>
          <a:off x="13500744" y="17640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166388</xdr:rowOff>
    </xdr:from>
    <xdr:ext cx="405111" cy="259045"/>
    <xdr:sp macro="" textlink="">
      <xdr:nvSpPr>
        <xdr:cNvPr id="874" name="n_4aveValue【公民館】&#10;有形固定資産減価償却率">
          <a:extLst>
            <a:ext uri="{FF2B5EF4-FFF2-40B4-BE49-F238E27FC236}">
              <a16:creationId xmlns:a16="http://schemas.microsoft.com/office/drawing/2014/main" id="{00000000-0008-0000-0E00-00006A030000}"/>
            </a:ext>
          </a:extLst>
        </xdr:cNvPr>
        <xdr:cNvSpPr txBox="1"/>
      </xdr:nvSpPr>
      <xdr:spPr>
        <a:xfrm>
          <a:off x="12611744" y="17654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131463</xdr:rowOff>
    </xdr:from>
    <xdr:ext cx="405111" cy="259045"/>
    <xdr:sp macro="" textlink="">
      <xdr:nvSpPr>
        <xdr:cNvPr id="875" name="n_1mainValue【公民館】&#10;有形固定資産減価償却率">
          <a:extLst>
            <a:ext uri="{FF2B5EF4-FFF2-40B4-BE49-F238E27FC236}">
              <a16:creationId xmlns:a16="http://schemas.microsoft.com/office/drawing/2014/main" id="{00000000-0008-0000-0E00-00006B030000}"/>
            </a:ext>
          </a:extLst>
        </xdr:cNvPr>
        <xdr:cNvSpPr txBox="1"/>
      </xdr:nvSpPr>
      <xdr:spPr>
        <a:xfrm>
          <a:off x="15266044" y="18476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104791</xdr:rowOff>
    </xdr:from>
    <xdr:ext cx="405111" cy="259045"/>
    <xdr:sp macro="" textlink="">
      <xdr:nvSpPr>
        <xdr:cNvPr id="876" name="n_2mainValue【公民館】&#10;有形固定資産減価償却率">
          <a:extLst>
            <a:ext uri="{FF2B5EF4-FFF2-40B4-BE49-F238E27FC236}">
              <a16:creationId xmlns:a16="http://schemas.microsoft.com/office/drawing/2014/main" id="{00000000-0008-0000-0E00-00006C030000}"/>
            </a:ext>
          </a:extLst>
        </xdr:cNvPr>
        <xdr:cNvSpPr txBox="1"/>
      </xdr:nvSpPr>
      <xdr:spPr>
        <a:xfrm>
          <a:off x="14389744" y="18449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68597</xdr:rowOff>
    </xdr:from>
    <xdr:ext cx="405111" cy="259045"/>
    <xdr:sp macro="" textlink="">
      <xdr:nvSpPr>
        <xdr:cNvPr id="877" name="n_3mainValue【公民館】&#10;有形固定資産減価償却率">
          <a:extLst>
            <a:ext uri="{FF2B5EF4-FFF2-40B4-BE49-F238E27FC236}">
              <a16:creationId xmlns:a16="http://schemas.microsoft.com/office/drawing/2014/main" id="{00000000-0008-0000-0E00-00006D030000}"/>
            </a:ext>
          </a:extLst>
        </xdr:cNvPr>
        <xdr:cNvSpPr txBox="1"/>
      </xdr:nvSpPr>
      <xdr:spPr>
        <a:xfrm>
          <a:off x="13500744" y="18413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26688</xdr:rowOff>
    </xdr:from>
    <xdr:ext cx="405111" cy="259045"/>
    <xdr:sp macro="" textlink="">
      <xdr:nvSpPr>
        <xdr:cNvPr id="878" name="n_4mainValue【公民館】&#10;有形固定資産減価償却率">
          <a:extLst>
            <a:ext uri="{FF2B5EF4-FFF2-40B4-BE49-F238E27FC236}">
              <a16:creationId xmlns:a16="http://schemas.microsoft.com/office/drawing/2014/main" id="{00000000-0008-0000-0E00-00006E030000}"/>
            </a:ext>
          </a:extLst>
        </xdr:cNvPr>
        <xdr:cNvSpPr txBox="1"/>
      </xdr:nvSpPr>
      <xdr:spPr>
        <a:xfrm>
          <a:off x="12611744" y="18371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79" name="正方形/長方形 878">
          <a:extLst>
            <a:ext uri="{FF2B5EF4-FFF2-40B4-BE49-F238E27FC236}">
              <a16:creationId xmlns:a16="http://schemas.microsoft.com/office/drawing/2014/main" id="{00000000-0008-0000-0E00-00006F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80" name="正方形/長方形 879">
          <a:extLst>
            <a:ext uri="{FF2B5EF4-FFF2-40B4-BE49-F238E27FC236}">
              <a16:creationId xmlns:a16="http://schemas.microsoft.com/office/drawing/2014/main" id="{00000000-0008-0000-0E00-000070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81" name="正方形/長方形 880">
          <a:extLst>
            <a:ext uri="{FF2B5EF4-FFF2-40B4-BE49-F238E27FC236}">
              <a16:creationId xmlns:a16="http://schemas.microsoft.com/office/drawing/2014/main" id="{00000000-0008-0000-0E00-000071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82" name="正方形/長方形 881">
          <a:extLst>
            <a:ext uri="{FF2B5EF4-FFF2-40B4-BE49-F238E27FC236}">
              <a16:creationId xmlns:a16="http://schemas.microsoft.com/office/drawing/2014/main" id="{00000000-0008-0000-0E00-000072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83" name="正方形/長方形 882">
          <a:extLst>
            <a:ext uri="{FF2B5EF4-FFF2-40B4-BE49-F238E27FC236}">
              <a16:creationId xmlns:a16="http://schemas.microsoft.com/office/drawing/2014/main" id="{00000000-0008-0000-0E00-000073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84" name="正方形/長方形 883">
          <a:extLst>
            <a:ext uri="{FF2B5EF4-FFF2-40B4-BE49-F238E27FC236}">
              <a16:creationId xmlns:a16="http://schemas.microsoft.com/office/drawing/2014/main" id="{00000000-0008-0000-0E00-000074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85" name="正方形/長方形 884">
          <a:extLst>
            <a:ext uri="{FF2B5EF4-FFF2-40B4-BE49-F238E27FC236}">
              <a16:creationId xmlns:a16="http://schemas.microsoft.com/office/drawing/2014/main" id="{00000000-0008-0000-0E00-000075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86" name="正方形/長方形 885">
          <a:extLst>
            <a:ext uri="{FF2B5EF4-FFF2-40B4-BE49-F238E27FC236}">
              <a16:creationId xmlns:a16="http://schemas.microsoft.com/office/drawing/2014/main" id="{00000000-0008-0000-0E00-000076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87" name="テキスト ボックス 886">
          <a:extLst>
            <a:ext uri="{FF2B5EF4-FFF2-40B4-BE49-F238E27FC236}">
              <a16:creationId xmlns:a16="http://schemas.microsoft.com/office/drawing/2014/main" id="{00000000-0008-0000-0E00-000077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88" name="直線コネクタ 887">
          <a:extLst>
            <a:ext uri="{FF2B5EF4-FFF2-40B4-BE49-F238E27FC236}">
              <a16:creationId xmlns:a16="http://schemas.microsoft.com/office/drawing/2014/main" id="{00000000-0008-0000-0E00-000078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89" name="直線コネクタ 888">
          <a:extLst>
            <a:ext uri="{FF2B5EF4-FFF2-40B4-BE49-F238E27FC236}">
              <a16:creationId xmlns:a16="http://schemas.microsoft.com/office/drawing/2014/main" id="{00000000-0008-0000-0E00-000079030000}"/>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90" name="テキスト ボックス 889">
          <a:extLst>
            <a:ext uri="{FF2B5EF4-FFF2-40B4-BE49-F238E27FC236}">
              <a16:creationId xmlns:a16="http://schemas.microsoft.com/office/drawing/2014/main" id="{00000000-0008-0000-0E00-00007A030000}"/>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91" name="直線コネクタ 890">
          <a:extLst>
            <a:ext uri="{FF2B5EF4-FFF2-40B4-BE49-F238E27FC236}">
              <a16:creationId xmlns:a16="http://schemas.microsoft.com/office/drawing/2014/main" id="{00000000-0008-0000-0E00-00007B030000}"/>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92" name="テキスト ボックス 891">
          <a:extLst>
            <a:ext uri="{FF2B5EF4-FFF2-40B4-BE49-F238E27FC236}">
              <a16:creationId xmlns:a16="http://schemas.microsoft.com/office/drawing/2014/main" id="{00000000-0008-0000-0E00-00007C030000}"/>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93" name="直線コネクタ 892">
          <a:extLst>
            <a:ext uri="{FF2B5EF4-FFF2-40B4-BE49-F238E27FC236}">
              <a16:creationId xmlns:a16="http://schemas.microsoft.com/office/drawing/2014/main" id="{00000000-0008-0000-0E00-00007D030000}"/>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94" name="テキスト ボックス 893">
          <a:extLst>
            <a:ext uri="{FF2B5EF4-FFF2-40B4-BE49-F238E27FC236}">
              <a16:creationId xmlns:a16="http://schemas.microsoft.com/office/drawing/2014/main" id="{00000000-0008-0000-0E00-00007E030000}"/>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95" name="直線コネクタ 894">
          <a:extLst>
            <a:ext uri="{FF2B5EF4-FFF2-40B4-BE49-F238E27FC236}">
              <a16:creationId xmlns:a16="http://schemas.microsoft.com/office/drawing/2014/main" id="{00000000-0008-0000-0E00-00007F030000}"/>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96" name="テキスト ボックス 895">
          <a:extLst>
            <a:ext uri="{FF2B5EF4-FFF2-40B4-BE49-F238E27FC236}">
              <a16:creationId xmlns:a16="http://schemas.microsoft.com/office/drawing/2014/main" id="{00000000-0008-0000-0E00-000080030000}"/>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97" name="直線コネクタ 896">
          <a:extLst>
            <a:ext uri="{FF2B5EF4-FFF2-40B4-BE49-F238E27FC236}">
              <a16:creationId xmlns:a16="http://schemas.microsoft.com/office/drawing/2014/main" id="{00000000-0008-0000-0E00-000081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98" name="テキスト ボックス 897">
          <a:extLst>
            <a:ext uri="{FF2B5EF4-FFF2-40B4-BE49-F238E27FC236}">
              <a16:creationId xmlns:a16="http://schemas.microsoft.com/office/drawing/2014/main" id="{00000000-0008-0000-0E00-00008203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99" name="【公民館】&#10;一人当たり面積グラフ枠">
          <a:extLst>
            <a:ext uri="{FF2B5EF4-FFF2-40B4-BE49-F238E27FC236}">
              <a16:creationId xmlns:a16="http://schemas.microsoft.com/office/drawing/2014/main" id="{00000000-0008-0000-0E00-000083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80772</xdr:rowOff>
    </xdr:from>
    <xdr:to>
      <xdr:col>116</xdr:col>
      <xdr:colOff>62864</xdr:colOff>
      <xdr:row>108</xdr:row>
      <xdr:rowOff>71628</xdr:rowOff>
    </xdr:to>
    <xdr:cxnSp macro="">
      <xdr:nvCxnSpPr>
        <xdr:cNvPr id="900" name="直線コネクタ 899">
          <a:extLst>
            <a:ext uri="{FF2B5EF4-FFF2-40B4-BE49-F238E27FC236}">
              <a16:creationId xmlns:a16="http://schemas.microsoft.com/office/drawing/2014/main" id="{00000000-0008-0000-0E00-000084030000}"/>
            </a:ext>
          </a:extLst>
        </xdr:cNvPr>
        <xdr:cNvCxnSpPr/>
      </xdr:nvCxnSpPr>
      <xdr:spPr>
        <a:xfrm flipV="1">
          <a:off x="22160864" y="17397222"/>
          <a:ext cx="0" cy="11910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75455</xdr:rowOff>
    </xdr:from>
    <xdr:ext cx="469744" cy="259045"/>
    <xdr:sp macro="" textlink="">
      <xdr:nvSpPr>
        <xdr:cNvPr id="901" name="【公民館】&#10;一人当たり面積最小値テキスト">
          <a:extLst>
            <a:ext uri="{FF2B5EF4-FFF2-40B4-BE49-F238E27FC236}">
              <a16:creationId xmlns:a16="http://schemas.microsoft.com/office/drawing/2014/main" id="{00000000-0008-0000-0E00-000085030000}"/>
            </a:ext>
          </a:extLst>
        </xdr:cNvPr>
        <xdr:cNvSpPr txBox="1"/>
      </xdr:nvSpPr>
      <xdr:spPr>
        <a:xfrm>
          <a:off x="22199600" y="18592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71628</xdr:rowOff>
    </xdr:from>
    <xdr:to>
      <xdr:col>116</xdr:col>
      <xdr:colOff>152400</xdr:colOff>
      <xdr:row>108</xdr:row>
      <xdr:rowOff>71628</xdr:rowOff>
    </xdr:to>
    <xdr:cxnSp macro="">
      <xdr:nvCxnSpPr>
        <xdr:cNvPr id="902" name="直線コネクタ 901">
          <a:extLst>
            <a:ext uri="{FF2B5EF4-FFF2-40B4-BE49-F238E27FC236}">
              <a16:creationId xmlns:a16="http://schemas.microsoft.com/office/drawing/2014/main" id="{00000000-0008-0000-0E00-000086030000}"/>
            </a:ext>
          </a:extLst>
        </xdr:cNvPr>
        <xdr:cNvCxnSpPr/>
      </xdr:nvCxnSpPr>
      <xdr:spPr>
        <a:xfrm>
          <a:off x="22072600" y="18588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27449</xdr:rowOff>
    </xdr:from>
    <xdr:ext cx="469744" cy="259045"/>
    <xdr:sp macro="" textlink="">
      <xdr:nvSpPr>
        <xdr:cNvPr id="903" name="【公民館】&#10;一人当たり面積最大値テキスト">
          <a:extLst>
            <a:ext uri="{FF2B5EF4-FFF2-40B4-BE49-F238E27FC236}">
              <a16:creationId xmlns:a16="http://schemas.microsoft.com/office/drawing/2014/main" id="{00000000-0008-0000-0E00-000087030000}"/>
            </a:ext>
          </a:extLst>
        </xdr:cNvPr>
        <xdr:cNvSpPr txBox="1"/>
      </xdr:nvSpPr>
      <xdr:spPr>
        <a:xfrm>
          <a:off x="22199600" y="171724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80772</xdr:rowOff>
    </xdr:from>
    <xdr:to>
      <xdr:col>116</xdr:col>
      <xdr:colOff>152400</xdr:colOff>
      <xdr:row>101</xdr:row>
      <xdr:rowOff>80772</xdr:rowOff>
    </xdr:to>
    <xdr:cxnSp macro="">
      <xdr:nvCxnSpPr>
        <xdr:cNvPr id="904" name="直線コネクタ 903">
          <a:extLst>
            <a:ext uri="{FF2B5EF4-FFF2-40B4-BE49-F238E27FC236}">
              <a16:creationId xmlns:a16="http://schemas.microsoft.com/office/drawing/2014/main" id="{00000000-0008-0000-0E00-000088030000}"/>
            </a:ext>
          </a:extLst>
        </xdr:cNvPr>
        <xdr:cNvCxnSpPr/>
      </xdr:nvCxnSpPr>
      <xdr:spPr>
        <a:xfrm>
          <a:off x="22072600" y="173972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150131</xdr:rowOff>
    </xdr:from>
    <xdr:ext cx="469744" cy="259045"/>
    <xdr:sp macro="" textlink="">
      <xdr:nvSpPr>
        <xdr:cNvPr id="905" name="【公民館】&#10;一人当たり面積平均値テキスト">
          <a:extLst>
            <a:ext uri="{FF2B5EF4-FFF2-40B4-BE49-F238E27FC236}">
              <a16:creationId xmlns:a16="http://schemas.microsoft.com/office/drawing/2014/main" id="{00000000-0008-0000-0E00-000089030000}"/>
            </a:ext>
          </a:extLst>
        </xdr:cNvPr>
        <xdr:cNvSpPr txBox="1"/>
      </xdr:nvSpPr>
      <xdr:spPr>
        <a:xfrm>
          <a:off x="22199600" y="183238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254</xdr:rowOff>
    </xdr:from>
    <xdr:to>
      <xdr:col>116</xdr:col>
      <xdr:colOff>114300</xdr:colOff>
      <xdr:row>107</xdr:row>
      <xdr:rowOff>101854</xdr:rowOff>
    </xdr:to>
    <xdr:sp macro="" textlink="">
      <xdr:nvSpPr>
        <xdr:cNvPr id="906" name="フローチャート: 判断 905">
          <a:extLst>
            <a:ext uri="{FF2B5EF4-FFF2-40B4-BE49-F238E27FC236}">
              <a16:creationId xmlns:a16="http://schemas.microsoft.com/office/drawing/2014/main" id="{00000000-0008-0000-0E00-00008A030000}"/>
            </a:ext>
          </a:extLst>
        </xdr:cNvPr>
        <xdr:cNvSpPr/>
      </xdr:nvSpPr>
      <xdr:spPr>
        <a:xfrm>
          <a:off x="22110700" y="18345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2539</xdr:rowOff>
    </xdr:from>
    <xdr:to>
      <xdr:col>112</xdr:col>
      <xdr:colOff>38100</xdr:colOff>
      <xdr:row>107</xdr:row>
      <xdr:rowOff>104139</xdr:rowOff>
    </xdr:to>
    <xdr:sp macro="" textlink="">
      <xdr:nvSpPr>
        <xdr:cNvPr id="907" name="フローチャート: 判断 906">
          <a:extLst>
            <a:ext uri="{FF2B5EF4-FFF2-40B4-BE49-F238E27FC236}">
              <a16:creationId xmlns:a16="http://schemas.microsoft.com/office/drawing/2014/main" id="{00000000-0008-0000-0E00-00008B030000}"/>
            </a:ext>
          </a:extLst>
        </xdr:cNvPr>
        <xdr:cNvSpPr/>
      </xdr:nvSpPr>
      <xdr:spPr>
        <a:xfrm>
          <a:off x="21272500" y="18347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2539</xdr:rowOff>
    </xdr:from>
    <xdr:to>
      <xdr:col>107</xdr:col>
      <xdr:colOff>101600</xdr:colOff>
      <xdr:row>107</xdr:row>
      <xdr:rowOff>104139</xdr:rowOff>
    </xdr:to>
    <xdr:sp macro="" textlink="">
      <xdr:nvSpPr>
        <xdr:cNvPr id="908" name="フローチャート: 判断 907">
          <a:extLst>
            <a:ext uri="{FF2B5EF4-FFF2-40B4-BE49-F238E27FC236}">
              <a16:creationId xmlns:a16="http://schemas.microsoft.com/office/drawing/2014/main" id="{00000000-0008-0000-0E00-00008C030000}"/>
            </a:ext>
          </a:extLst>
        </xdr:cNvPr>
        <xdr:cNvSpPr/>
      </xdr:nvSpPr>
      <xdr:spPr>
        <a:xfrm>
          <a:off x="20383500" y="18347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4826</xdr:rowOff>
    </xdr:from>
    <xdr:to>
      <xdr:col>102</xdr:col>
      <xdr:colOff>165100</xdr:colOff>
      <xdr:row>107</xdr:row>
      <xdr:rowOff>106426</xdr:rowOff>
    </xdr:to>
    <xdr:sp macro="" textlink="">
      <xdr:nvSpPr>
        <xdr:cNvPr id="909" name="フローチャート: 判断 908">
          <a:extLst>
            <a:ext uri="{FF2B5EF4-FFF2-40B4-BE49-F238E27FC236}">
              <a16:creationId xmlns:a16="http://schemas.microsoft.com/office/drawing/2014/main" id="{00000000-0008-0000-0E00-00008D030000}"/>
            </a:ext>
          </a:extLst>
        </xdr:cNvPr>
        <xdr:cNvSpPr/>
      </xdr:nvSpPr>
      <xdr:spPr>
        <a:xfrm>
          <a:off x="19494500" y="18349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4826</xdr:rowOff>
    </xdr:from>
    <xdr:to>
      <xdr:col>98</xdr:col>
      <xdr:colOff>38100</xdr:colOff>
      <xdr:row>107</xdr:row>
      <xdr:rowOff>106426</xdr:rowOff>
    </xdr:to>
    <xdr:sp macro="" textlink="">
      <xdr:nvSpPr>
        <xdr:cNvPr id="910" name="フローチャート: 判断 909">
          <a:extLst>
            <a:ext uri="{FF2B5EF4-FFF2-40B4-BE49-F238E27FC236}">
              <a16:creationId xmlns:a16="http://schemas.microsoft.com/office/drawing/2014/main" id="{00000000-0008-0000-0E00-00008E030000}"/>
            </a:ext>
          </a:extLst>
        </xdr:cNvPr>
        <xdr:cNvSpPr/>
      </xdr:nvSpPr>
      <xdr:spPr>
        <a:xfrm>
          <a:off x="18605500" y="18349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11" name="テキスト ボックス 910">
          <a:extLst>
            <a:ext uri="{FF2B5EF4-FFF2-40B4-BE49-F238E27FC236}">
              <a16:creationId xmlns:a16="http://schemas.microsoft.com/office/drawing/2014/main" id="{00000000-0008-0000-0E00-00008F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12" name="テキスト ボックス 911">
          <a:extLst>
            <a:ext uri="{FF2B5EF4-FFF2-40B4-BE49-F238E27FC236}">
              <a16:creationId xmlns:a16="http://schemas.microsoft.com/office/drawing/2014/main" id="{00000000-0008-0000-0E00-000090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13" name="テキスト ボックス 912">
          <a:extLst>
            <a:ext uri="{FF2B5EF4-FFF2-40B4-BE49-F238E27FC236}">
              <a16:creationId xmlns:a16="http://schemas.microsoft.com/office/drawing/2014/main" id="{00000000-0008-0000-0E00-000091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14" name="テキスト ボックス 913">
          <a:extLst>
            <a:ext uri="{FF2B5EF4-FFF2-40B4-BE49-F238E27FC236}">
              <a16:creationId xmlns:a16="http://schemas.microsoft.com/office/drawing/2014/main" id="{00000000-0008-0000-0E00-000092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15" name="テキスト ボックス 914">
          <a:extLst>
            <a:ext uri="{FF2B5EF4-FFF2-40B4-BE49-F238E27FC236}">
              <a16:creationId xmlns:a16="http://schemas.microsoft.com/office/drawing/2014/main" id="{00000000-0008-0000-0E00-000093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87122</xdr:rowOff>
    </xdr:from>
    <xdr:to>
      <xdr:col>116</xdr:col>
      <xdr:colOff>114300</xdr:colOff>
      <xdr:row>107</xdr:row>
      <xdr:rowOff>17272</xdr:rowOff>
    </xdr:to>
    <xdr:sp macro="" textlink="">
      <xdr:nvSpPr>
        <xdr:cNvPr id="916" name="楕円 915">
          <a:extLst>
            <a:ext uri="{FF2B5EF4-FFF2-40B4-BE49-F238E27FC236}">
              <a16:creationId xmlns:a16="http://schemas.microsoft.com/office/drawing/2014/main" id="{00000000-0008-0000-0E00-000094030000}"/>
            </a:ext>
          </a:extLst>
        </xdr:cNvPr>
        <xdr:cNvSpPr/>
      </xdr:nvSpPr>
      <xdr:spPr>
        <a:xfrm>
          <a:off x="22110700" y="18260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109999</xdr:rowOff>
    </xdr:from>
    <xdr:ext cx="469744" cy="259045"/>
    <xdr:sp macro="" textlink="">
      <xdr:nvSpPr>
        <xdr:cNvPr id="917" name="【公民館】&#10;一人当たり面積該当値テキスト">
          <a:extLst>
            <a:ext uri="{FF2B5EF4-FFF2-40B4-BE49-F238E27FC236}">
              <a16:creationId xmlns:a16="http://schemas.microsoft.com/office/drawing/2014/main" id="{00000000-0008-0000-0E00-000095030000}"/>
            </a:ext>
          </a:extLst>
        </xdr:cNvPr>
        <xdr:cNvSpPr txBox="1"/>
      </xdr:nvSpPr>
      <xdr:spPr>
        <a:xfrm>
          <a:off x="22199600" y="181122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87122</xdr:rowOff>
    </xdr:from>
    <xdr:to>
      <xdr:col>112</xdr:col>
      <xdr:colOff>38100</xdr:colOff>
      <xdr:row>107</xdr:row>
      <xdr:rowOff>17272</xdr:rowOff>
    </xdr:to>
    <xdr:sp macro="" textlink="">
      <xdr:nvSpPr>
        <xdr:cNvPr id="918" name="楕円 917">
          <a:extLst>
            <a:ext uri="{FF2B5EF4-FFF2-40B4-BE49-F238E27FC236}">
              <a16:creationId xmlns:a16="http://schemas.microsoft.com/office/drawing/2014/main" id="{00000000-0008-0000-0E00-000096030000}"/>
            </a:ext>
          </a:extLst>
        </xdr:cNvPr>
        <xdr:cNvSpPr/>
      </xdr:nvSpPr>
      <xdr:spPr>
        <a:xfrm>
          <a:off x="21272500" y="18260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137922</xdr:rowOff>
    </xdr:from>
    <xdr:to>
      <xdr:col>116</xdr:col>
      <xdr:colOff>63500</xdr:colOff>
      <xdr:row>106</xdr:row>
      <xdr:rowOff>137922</xdr:rowOff>
    </xdr:to>
    <xdr:cxnSp macro="">
      <xdr:nvCxnSpPr>
        <xdr:cNvPr id="919" name="直線コネクタ 918">
          <a:extLst>
            <a:ext uri="{FF2B5EF4-FFF2-40B4-BE49-F238E27FC236}">
              <a16:creationId xmlns:a16="http://schemas.microsoft.com/office/drawing/2014/main" id="{00000000-0008-0000-0E00-000097030000}"/>
            </a:ext>
          </a:extLst>
        </xdr:cNvPr>
        <xdr:cNvCxnSpPr/>
      </xdr:nvCxnSpPr>
      <xdr:spPr>
        <a:xfrm>
          <a:off x="21323300" y="1831162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87122</xdr:rowOff>
    </xdr:from>
    <xdr:to>
      <xdr:col>107</xdr:col>
      <xdr:colOff>101600</xdr:colOff>
      <xdr:row>107</xdr:row>
      <xdr:rowOff>17272</xdr:rowOff>
    </xdr:to>
    <xdr:sp macro="" textlink="">
      <xdr:nvSpPr>
        <xdr:cNvPr id="920" name="楕円 919">
          <a:extLst>
            <a:ext uri="{FF2B5EF4-FFF2-40B4-BE49-F238E27FC236}">
              <a16:creationId xmlns:a16="http://schemas.microsoft.com/office/drawing/2014/main" id="{00000000-0008-0000-0E00-000098030000}"/>
            </a:ext>
          </a:extLst>
        </xdr:cNvPr>
        <xdr:cNvSpPr/>
      </xdr:nvSpPr>
      <xdr:spPr>
        <a:xfrm>
          <a:off x="20383500" y="18260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137922</xdr:rowOff>
    </xdr:from>
    <xdr:to>
      <xdr:col>111</xdr:col>
      <xdr:colOff>177800</xdr:colOff>
      <xdr:row>106</xdr:row>
      <xdr:rowOff>137922</xdr:rowOff>
    </xdr:to>
    <xdr:cxnSp macro="">
      <xdr:nvCxnSpPr>
        <xdr:cNvPr id="921" name="直線コネクタ 920">
          <a:extLst>
            <a:ext uri="{FF2B5EF4-FFF2-40B4-BE49-F238E27FC236}">
              <a16:creationId xmlns:a16="http://schemas.microsoft.com/office/drawing/2014/main" id="{00000000-0008-0000-0E00-000099030000}"/>
            </a:ext>
          </a:extLst>
        </xdr:cNvPr>
        <xdr:cNvCxnSpPr/>
      </xdr:nvCxnSpPr>
      <xdr:spPr>
        <a:xfrm>
          <a:off x="20434300" y="1831162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87122</xdr:rowOff>
    </xdr:from>
    <xdr:to>
      <xdr:col>102</xdr:col>
      <xdr:colOff>165100</xdr:colOff>
      <xdr:row>107</xdr:row>
      <xdr:rowOff>17272</xdr:rowOff>
    </xdr:to>
    <xdr:sp macro="" textlink="">
      <xdr:nvSpPr>
        <xdr:cNvPr id="922" name="楕円 921">
          <a:extLst>
            <a:ext uri="{FF2B5EF4-FFF2-40B4-BE49-F238E27FC236}">
              <a16:creationId xmlns:a16="http://schemas.microsoft.com/office/drawing/2014/main" id="{00000000-0008-0000-0E00-00009A030000}"/>
            </a:ext>
          </a:extLst>
        </xdr:cNvPr>
        <xdr:cNvSpPr/>
      </xdr:nvSpPr>
      <xdr:spPr>
        <a:xfrm>
          <a:off x="19494500" y="18260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137922</xdr:rowOff>
    </xdr:from>
    <xdr:to>
      <xdr:col>107</xdr:col>
      <xdr:colOff>50800</xdr:colOff>
      <xdr:row>106</xdr:row>
      <xdr:rowOff>137922</xdr:rowOff>
    </xdr:to>
    <xdr:cxnSp macro="">
      <xdr:nvCxnSpPr>
        <xdr:cNvPr id="923" name="直線コネクタ 922">
          <a:extLst>
            <a:ext uri="{FF2B5EF4-FFF2-40B4-BE49-F238E27FC236}">
              <a16:creationId xmlns:a16="http://schemas.microsoft.com/office/drawing/2014/main" id="{00000000-0008-0000-0E00-00009B030000}"/>
            </a:ext>
          </a:extLst>
        </xdr:cNvPr>
        <xdr:cNvCxnSpPr/>
      </xdr:nvCxnSpPr>
      <xdr:spPr>
        <a:xfrm>
          <a:off x="19545300" y="1831162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87122</xdr:rowOff>
    </xdr:from>
    <xdr:to>
      <xdr:col>98</xdr:col>
      <xdr:colOff>38100</xdr:colOff>
      <xdr:row>107</xdr:row>
      <xdr:rowOff>17272</xdr:rowOff>
    </xdr:to>
    <xdr:sp macro="" textlink="">
      <xdr:nvSpPr>
        <xdr:cNvPr id="924" name="楕円 923">
          <a:extLst>
            <a:ext uri="{FF2B5EF4-FFF2-40B4-BE49-F238E27FC236}">
              <a16:creationId xmlns:a16="http://schemas.microsoft.com/office/drawing/2014/main" id="{00000000-0008-0000-0E00-00009C030000}"/>
            </a:ext>
          </a:extLst>
        </xdr:cNvPr>
        <xdr:cNvSpPr/>
      </xdr:nvSpPr>
      <xdr:spPr>
        <a:xfrm>
          <a:off x="18605500" y="18260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137922</xdr:rowOff>
    </xdr:from>
    <xdr:to>
      <xdr:col>102</xdr:col>
      <xdr:colOff>114300</xdr:colOff>
      <xdr:row>106</xdr:row>
      <xdr:rowOff>137922</xdr:rowOff>
    </xdr:to>
    <xdr:cxnSp macro="">
      <xdr:nvCxnSpPr>
        <xdr:cNvPr id="925" name="直線コネクタ 924">
          <a:extLst>
            <a:ext uri="{FF2B5EF4-FFF2-40B4-BE49-F238E27FC236}">
              <a16:creationId xmlns:a16="http://schemas.microsoft.com/office/drawing/2014/main" id="{00000000-0008-0000-0E00-00009D030000}"/>
            </a:ext>
          </a:extLst>
        </xdr:cNvPr>
        <xdr:cNvCxnSpPr/>
      </xdr:nvCxnSpPr>
      <xdr:spPr>
        <a:xfrm>
          <a:off x="18656300" y="1831162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95266</xdr:rowOff>
    </xdr:from>
    <xdr:ext cx="469744" cy="259045"/>
    <xdr:sp macro="" textlink="">
      <xdr:nvSpPr>
        <xdr:cNvPr id="926" name="n_1aveValue【公民館】&#10;一人当たり面積">
          <a:extLst>
            <a:ext uri="{FF2B5EF4-FFF2-40B4-BE49-F238E27FC236}">
              <a16:creationId xmlns:a16="http://schemas.microsoft.com/office/drawing/2014/main" id="{00000000-0008-0000-0E00-00009E030000}"/>
            </a:ext>
          </a:extLst>
        </xdr:cNvPr>
        <xdr:cNvSpPr txBox="1"/>
      </xdr:nvSpPr>
      <xdr:spPr>
        <a:xfrm>
          <a:off x="21075727" y="18440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95266</xdr:rowOff>
    </xdr:from>
    <xdr:ext cx="469744" cy="259045"/>
    <xdr:sp macro="" textlink="">
      <xdr:nvSpPr>
        <xdr:cNvPr id="927" name="n_2aveValue【公民館】&#10;一人当たり面積">
          <a:extLst>
            <a:ext uri="{FF2B5EF4-FFF2-40B4-BE49-F238E27FC236}">
              <a16:creationId xmlns:a16="http://schemas.microsoft.com/office/drawing/2014/main" id="{00000000-0008-0000-0E00-00009F030000}"/>
            </a:ext>
          </a:extLst>
        </xdr:cNvPr>
        <xdr:cNvSpPr txBox="1"/>
      </xdr:nvSpPr>
      <xdr:spPr>
        <a:xfrm>
          <a:off x="20199427" y="18440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97553</xdr:rowOff>
    </xdr:from>
    <xdr:ext cx="469744" cy="259045"/>
    <xdr:sp macro="" textlink="">
      <xdr:nvSpPr>
        <xdr:cNvPr id="928" name="n_3aveValue【公民館】&#10;一人当たり面積">
          <a:extLst>
            <a:ext uri="{FF2B5EF4-FFF2-40B4-BE49-F238E27FC236}">
              <a16:creationId xmlns:a16="http://schemas.microsoft.com/office/drawing/2014/main" id="{00000000-0008-0000-0E00-0000A0030000}"/>
            </a:ext>
          </a:extLst>
        </xdr:cNvPr>
        <xdr:cNvSpPr txBox="1"/>
      </xdr:nvSpPr>
      <xdr:spPr>
        <a:xfrm>
          <a:off x="19310427" y="18442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97553</xdr:rowOff>
    </xdr:from>
    <xdr:ext cx="469744" cy="259045"/>
    <xdr:sp macro="" textlink="">
      <xdr:nvSpPr>
        <xdr:cNvPr id="929" name="n_4aveValue【公民館】&#10;一人当たり面積">
          <a:extLst>
            <a:ext uri="{FF2B5EF4-FFF2-40B4-BE49-F238E27FC236}">
              <a16:creationId xmlns:a16="http://schemas.microsoft.com/office/drawing/2014/main" id="{00000000-0008-0000-0E00-0000A1030000}"/>
            </a:ext>
          </a:extLst>
        </xdr:cNvPr>
        <xdr:cNvSpPr txBox="1"/>
      </xdr:nvSpPr>
      <xdr:spPr>
        <a:xfrm>
          <a:off x="18421427" y="18442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105</xdr:row>
      <xdr:rowOff>33799</xdr:rowOff>
    </xdr:from>
    <xdr:ext cx="469744" cy="259045"/>
    <xdr:sp macro="" textlink="">
      <xdr:nvSpPr>
        <xdr:cNvPr id="930" name="n_1mainValue【公民館】&#10;一人当たり面積">
          <a:extLst>
            <a:ext uri="{FF2B5EF4-FFF2-40B4-BE49-F238E27FC236}">
              <a16:creationId xmlns:a16="http://schemas.microsoft.com/office/drawing/2014/main" id="{00000000-0008-0000-0E00-0000A2030000}"/>
            </a:ext>
          </a:extLst>
        </xdr:cNvPr>
        <xdr:cNvSpPr txBox="1"/>
      </xdr:nvSpPr>
      <xdr:spPr>
        <a:xfrm>
          <a:off x="21075727" y="180360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33799</xdr:rowOff>
    </xdr:from>
    <xdr:ext cx="469744" cy="259045"/>
    <xdr:sp macro="" textlink="">
      <xdr:nvSpPr>
        <xdr:cNvPr id="931" name="n_2mainValue【公民館】&#10;一人当たり面積">
          <a:extLst>
            <a:ext uri="{FF2B5EF4-FFF2-40B4-BE49-F238E27FC236}">
              <a16:creationId xmlns:a16="http://schemas.microsoft.com/office/drawing/2014/main" id="{00000000-0008-0000-0E00-0000A3030000}"/>
            </a:ext>
          </a:extLst>
        </xdr:cNvPr>
        <xdr:cNvSpPr txBox="1"/>
      </xdr:nvSpPr>
      <xdr:spPr>
        <a:xfrm>
          <a:off x="20199427" y="180360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33799</xdr:rowOff>
    </xdr:from>
    <xdr:ext cx="469744" cy="259045"/>
    <xdr:sp macro="" textlink="">
      <xdr:nvSpPr>
        <xdr:cNvPr id="932" name="n_3mainValue【公民館】&#10;一人当たり面積">
          <a:extLst>
            <a:ext uri="{FF2B5EF4-FFF2-40B4-BE49-F238E27FC236}">
              <a16:creationId xmlns:a16="http://schemas.microsoft.com/office/drawing/2014/main" id="{00000000-0008-0000-0E00-0000A4030000}"/>
            </a:ext>
          </a:extLst>
        </xdr:cNvPr>
        <xdr:cNvSpPr txBox="1"/>
      </xdr:nvSpPr>
      <xdr:spPr>
        <a:xfrm>
          <a:off x="19310427" y="180360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33799</xdr:rowOff>
    </xdr:from>
    <xdr:ext cx="469744" cy="259045"/>
    <xdr:sp macro="" textlink="">
      <xdr:nvSpPr>
        <xdr:cNvPr id="933" name="n_4mainValue【公民館】&#10;一人当たり面積">
          <a:extLst>
            <a:ext uri="{FF2B5EF4-FFF2-40B4-BE49-F238E27FC236}">
              <a16:creationId xmlns:a16="http://schemas.microsoft.com/office/drawing/2014/main" id="{00000000-0008-0000-0E00-0000A5030000}"/>
            </a:ext>
          </a:extLst>
        </xdr:cNvPr>
        <xdr:cNvSpPr txBox="1"/>
      </xdr:nvSpPr>
      <xdr:spPr>
        <a:xfrm>
          <a:off x="18421427" y="180360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34" name="正方形/長方形 933">
          <a:extLst>
            <a:ext uri="{FF2B5EF4-FFF2-40B4-BE49-F238E27FC236}">
              <a16:creationId xmlns:a16="http://schemas.microsoft.com/office/drawing/2014/main" id="{00000000-0008-0000-0E00-0000A6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35" name="正方形/長方形 934">
          <a:extLst>
            <a:ext uri="{FF2B5EF4-FFF2-40B4-BE49-F238E27FC236}">
              <a16:creationId xmlns:a16="http://schemas.microsoft.com/office/drawing/2014/main" id="{00000000-0008-0000-0E00-0000A7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36" name="テキスト ボックス 935">
          <a:extLst>
            <a:ext uri="{FF2B5EF4-FFF2-40B4-BE49-F238E27FC236}">
              <a16:creationId xmlns:a16="http://schemas.microsoft.com/office/drawing/2014/main" id="{00000000-0008-0000-0E00-0000A8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全国及び鹿児島県、類似団体内平均値と比較し、有形固定資産減価償却率が高くなっているのは、</a:t>
          </a:r>
          <a:r>
            <a:rPr kumimoji="1" lang="ja-JP" altLang="en-US" sz="1100">
              <a:solidFill>
                <a:schemeClr val="dk1"/>
              </a:solidFill>
              <a:effectLst/>
              <a:latin typeface="+mn-lt"/>
              <a:ea typeface="+mn-ea"/>
              <a:cs typeface="+mn-cs"/>
            </a:rPr>
            <a:t>道路、</a:t>
          </a:r>
          <a:r>
            <a:rPr kumimoji="1" lang="ja-JP" altLang="ja-JP" sz="1100">
              <a:solidFill>
                <a:schemeClr val="dk1"/>
              </a:solidFill>
              <a:effectLst/>
              <a:latin typeface="+mn-lt"/>
              <a:ea typeface="+mn-ea"/>
              <a:cs typeface="+mn-cs"/>
            </a:rPr>
            <a:t>橋りょう・トンネル、公営住宅、幼稚園・保育所、学校施設、公民館で</a:t>
          </a:r>
          <a:r>
            <a:rPr kumimoji="1" lang="ja-JP" altLang="en-US" sz="1100">
              <a:solidFill>
                <a:schemeClr val="dk1"/>
              </a:solidFill>
              <a:effectLst/>
              <a:latin typeface="+mn-lt"/>
              <a:ea typeface="+mn-ea"/>
              <a:cs typeface="+mn-cs"/>
            </a:rPr>
            <a:t>あり、特に低くなっている施設は、児童館である。</a:t>
          </a:r>
          <a:endParaRPr lang="ja-JP" altLang="ja-JP" sz="1400">
            <a:effectLst/>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児童館は令和５年度に新しく建設し</a:t>
          </a:r>
          <a:r>
            <a:rPr kumimoji="1" lang="ja-JP" altLang="en-US" sz="1100">
              <a:solidFill>
                <a:schemeClr val="dk1"/>
              </a:solidFill>
              <a:effectLst/>
              <a:latin typeface="+mn-lt"/>
              <a:ea typeface="+mn-ea"/>
              <a:cs typeface="+mn-cs"/>
            </a:rPr>
            <a:t>た</a:t>
          </a:r>
          <a:r>
            <a:rPr kumimoji="1" lang="ja-JP" altLang="ja-JP" sz="1100">
              <a:solidFill>
                <a:schemeClr val="dk1"/>
              </a:solidFill>
              <a:effectLst/>
              <a:latin typeface="+mn-lt"/>
              <a:ea typeface="+mn-ea"/>
              <a:cs typeface="+mn-cs"/>
            </a:rPr>
            <a:t>ため、有形固定資産減価償却率が低くなっている。</a:t>
          </a:r>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道路、橋りょう・トンネルについては、今後も引き続き、姶良市公共施設等総合管理計画に基づき、長寿命化の推進や予防保全などに取り組む必要がある。</a:t>
          </a:r>
          <a:endParaRPr lang="ja-JP" altLang="ja-JP" sz="1400">
            <a:effectLst/>
          </a:endParaRPr>
        </a:p>
        <a:p>
          <a:r>
            <a:rPr kumimoji="1" lang="ja-JP" altLang="ja-JP" sz="1100">
              <a:solidFill>
                <a:schemeClr val="dk1"/>
              </a:solidFill>
              <a:effectLst/>
              <a:latin typeface="+mn-lt"/>
              <a:ea typeface="+mn-ea"/>
              <a:cs typeface="+mn-cs"/>
            </a:rPr>
            <a:t>幼稚園・保育所、公民館については、半分以上が建設されてから</a:t>
          </a:r>
          <a:r>
            <a:rPr kumimoji="1" lang="en-US" altLang="ja-JP" sz="1100">
              <a:solidFill>
                <a:schemeClr val="dk1"/>
              </a:solidFill>
              <a:effectLst/>
              <a:latin typeface="+mn-lt"/>
              <a:ea typeface="+mn-ea"/>
              <a:cs typeface="+mn-cs"/>
            </a:rPr>
            <a:t>30</a:t>
          </a:r>
          <a:r>
            <a:rPr kumimoji="1" lang="ja-JP" altLang="ja-JP" sz="1100">
              <a:solidFill>
                <a:schemeClr val="dk1"/>
              </a:solidFill>
              <a:effectLst/>
              <a:latin typeface="+mn-lt"/>
              <a:ea typeface="+mn-ea"/>
              <a:cs typeface="+mn-cs"/>
            </a:rPr>
            <a:t>年以上経過しており、今後の運営、管理について関係各課と連携を図り検討していく。</a:t>
          </a:r>
          <a:endParaRPr lang="ja-JP" altLang="ja-JP" sz="1400">
            <a:effectLst/>
          </a:endParaRPr>
        </a:p>
        <a:p>
          <a:r>
            <a:rPr kumimoji="1" lang="ja-JP" altLang="ja-JP" sz="1100">
              <a:solidFill>
                <a:schemeClr val="dk1"/>
              </a:solidFill>
              <a:effectLst/>
              <a:latin typeface="+mn-lt"/>
              <a:ea typeface="+mn-ea"/>
              <a:cs typeface="+mn-cs"/>
            </a:rPr>
            <a:t>学校施設については、半分以上の施設が耐用年数を過ぎており、残りの施設も耐用年数を迎えようとしている施設である。これについては、老朽化対策として施設の大規模改修に計画的に取り組んでいく必要がある。</a:t>
          </a:r>
          <a:endParaRPr kumimoji="1" lang="en-US" altLang="ja-JP" sz="1100">
            <a:solidFill>
              <a:schemeClr val="dk1"/>
            </a:solidFill>
            <a:effectLst/>
            <a:latin typeface="+mn-lt"/>
            <a:ea typeface="+mn-ea"/>
            <a:cs typeface="+mn-cs"/>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F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F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F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F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鹿児島県姶良市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F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F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F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F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F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F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78,123
77,450
231.25
39,386,680
38,107,724
1,133,208
19,179,245
32,363,761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F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F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F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8.7
52.6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F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F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F00-00001100000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F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F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F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F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F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F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F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F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F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F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F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F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F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F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F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F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F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F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F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F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F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F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F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F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F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F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00000000-0008-0000-0F00-00002C000000}"/>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00000000-0008-0000-0F00-00002D000000}"/>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00000000-0008-0000-0F00-00002E000000}"/>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00000000-0008-0000-0F00-00002F000000}"/>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00000000-0008-0000-0F00-000030000000}"/>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00000000-0008-0000-0F00-000031000000}"/>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00000000-0008-0000-0F00-000032000000}"/>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00000000-0008-0000-0F00-000033000000}"/>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00000000-0008-0000-0F00-000034000000}"/>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00000000-0008-0000-0F00-000035000000}"/>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00000000-0008-0000-0F00-000036000000}"/>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00000000-0008-0000-0F00-000037000000}"/>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00000000-0008-0000-0F00-000038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00000000-0008-0000-0F00-000039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51707</xdr:rowOff>
    </xdr:from>
    <xdr:to>
      <xdr:col>24</xdr:col>
      <xdr:colOff>62865</xdr:colOff>
      <xdr:row>42</xdr:row>
      <xdr:rowOff>81099</xdr:rowOff>
    </xdr:to>
    <xdr:cxnSp macro="">
      <xdr:nvCxnSpPr>
        <xdr:cNvPr id="58" name="直線コネクタ 57">
          <a:extLst>
            <a:ext uri="{FF2B5EF4-FFF2-40B4-BE49-F238E27FC236}">
              <a16:creationId xmlns:a16="http://schemas.microsoft.com/office/drawing/2014/main" id="{00000000-0008-0000-0F00-00003A000000}"/>
            </a:ext>
          </a:extLst>
        </xdr:cNvPr>
        <xdr:cNvCxnSpPr/>
      </xdr:nvCxnSpPr>
      <xdr:spPr>
        <a:xfrm flipV="1">
          <a:off x="4634865" y="5881007"/>
          <a:ext cx="0" cy="14009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84926</xdr:rowOff>
    </xdr:from>
    <xdr:ext cx="405111" cy="259045"/>
    <xdr:sp macro="" textlink="">
      <xdr:nvSpPr>
        <xdr:cNvPr id="59" name="【図書館】&#10;有形固定資産減価償却率最小値テキスト">
          <a:extLst>
            <a:ext uri="{FF2B5EF4-FFF2-40B4-BE49-F238E27FC236}">
              <a16:creationId xmlns:a16="http://schemas.microsoft.com/office/drawing/2014/main" id="{00000000-0008-0000-0F00-00003B000000}"/>
            </a:ext>
          </a:extLst>
        </xdr:cNvPr>
        <xdr:cNvSpPr txBox="1"/>
      </xdr:nvSpPr>
      <xdr:spPr>
        <a:xfrm>
          <a:off x="4673600" y="72858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81099</xdr:rowOff>
    </xdr:from>
    <xdr:to>
      <xdr:col>24</xdr:col>
      <xdr:colOff>152400</xdr:colOff>
      <xdr:row>42</xdr:row>
      <xdr:rowOff>81099</xdr:rowOff>
    </xdr:to>
    <xdr:cxnSp macro="">
      <xdr:nvCxnSpPr>
        <xdr:cNvPr id="60" name="直線コネクタ 59">
          <a:extLst>
            <a:ext uri="{FF2B5EF4-FFF2-40B4-BE49-F238E27FC236}">
              <a16:creationId xmlns:a16="http://schemas.microsoft.com/office/drawing/2014/main" id="{00000000-0008-0000-0F00-00003C000000}"/>
            </a:ext>
          </a:extLst>
        </xdr:cNvPr>
        <xdr:cNvCxnSpPr/>
      </xdr:nvCxnSpPr>
      <xdr:spPr>
        <a:xfrm>
          <a:off x="4546600" y="72819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169834</xdr:rowOff>
    </xdr:from>
    <xdr:ext cx="405111" cy="259045"/>
    <xdr:sp macro="" textlink="">
      <xdr:nvSpPr>
        <xdr:cNvPr id="61" name="【図書館】&#10;有形固定資産減価償却率最大値テキスト">
          <a:extLst>
            <a:ext uri="{FF2B5EF4-FFF2-40B4-BE49-F238E27FC236}">
              <a16:creationId xmlns:a16="http://schemas.microsoft.com/office/drawing/2014/main" id="{00000000-0008-0000-0F00-00003D000000}"/>
            </a:ext>
          </a:extLst>
        </xdr:cNvPr>
        <xdr:cNvSpPr txBox="1"/>
      </xdr:nvSpPr>
      <xdr:spPr>
        <a:xfrm>
          <a:off x="4673600" y="56562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51707</xdr:rowOff>
    </xdr:from>
    <xdr:to>
      <xdr:col>24</xdr:col>
      <xdr:colOff>152400</xdr:colOff>
      <xdr:row>34</xdr:row>
      <xdr:rowOff>51707</xdr:rowOff>
    </xdr:to>
    <xdr:cxnSp macro="">
      <xdr:nvCxnSpPr>
        <xdr:cNvPr id="62" name="直線コネクタ 61">
          <a:extLst>
            <a:ext uri="{FF2B5EF4-FFF2-40B4-BE49-F238E27FC236}">
              <a16:creationId xmlns:a16="http://schemas.microsoft.com/office/drawing/2014/main" id="{00000000-0008-0000-0F00-00003E000000}"/>
            </a:ext>
          </a:extLst>
        </xdr:cNvPr>
        <xdr:cNvCxnSpPr/>
      </xdr:nvCxnSpPr>
      <xdr:spPr>
        <a:xfrm>
          <a:off x="4546600" y="58810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123026</xdr:rowOff>
    </xdr:from>
    <xdr:ext cx="405111" cy="259045"/>
    <xdr:sp macro="" textlink="">
      <xdr:nvSpPr>
        <xdr:cNvPr id="63" name="【図書館】&#10;有形固定資産減価償却率平均値テキスト">
          <a:extLst>
            <a:ext uri="{FF2B5EF4-FFF2-40B4-BE49-F238E27FC236}">
              <a16:creationId xmlns:a16="http://schemas.microsoft.com/office/drawing/2014/main" id="{00000000-0008-0000-0F00-00003F000000}"/>
            </a:ext>
          </a:extLst>
        </xdr:cNvPr>
        <xdr:cNvSpPr txBox="1"/>
      </xdr:nvSpPr>
      <xdr:spPr>
        <a:xfrm>
          <a:off x="4673600" y="64666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144599</xdr:rowOff>
    </xdr:from>
    <xdr:to>
      <xdr:col>24</xdr:col>
      <xdr:colOff>114300</xdr:colOff>
      <xdr:row>38</xdr:row>
      <xdr:rowOff>74749</xdr:rowOff>
    </xdr:to>
    <xdr:sp macro="" textlink="">
      <xdr:nvSpPr>
        <xdr:cNvPr id="64" name="フローチャート: 判断 63">
          <a:extLst>
            <a:ext uri="{FF2B5EF4-FFF2-40B4-BE49-F238E27FC236}">
              <a16:creationId xmlns:a16="http://schemas.microsoft.com/office/drawing/2014/main" id="{00000000-0008-0000-0F00-000040000000}"/>
            </a:ext>
          </a:extLst>
        </xdr:cNvPr>
        <xdr:cNvSpPr/>
      </xdr:nvSpPr>
      <xdr:spPr>
        <a:xfrm>
          <a:off x="4584700" y="648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131536</xdr:rowOff>
    </xdr:from>
    <xdr:to>
      <xdr:col>20</xdr:col>
      <xdr:colOff>38100</xdr:colOff>
      <xdr:row>38</xdr:row>
      <xdr:rowOff>61686</xdr:rowOff>
    </xdr:to>
    <xdr:sp macro="" textlink="">
      <xdr:nvSpPr>
        <xdr:cNvPr id="65" name="フローチャート: 判断 64">
          <a:extLst>
            <a:ext uri="{FF2B5EF4-FFF2-40B4-BE49-F238E27FC236}">
              <a16:creationId xmlns:a16="http://schemas.microsoft.com/office/drawing/2014/main" id="{00000000-0008-0000-0F00-000041000000}"/>
            </a:ext>
          </a:extLst>
        </xdr:cNvPr>
        <xdr:cNvSpPr/>
      </xdr:nvSpPr>
      <xdr:spPr>
        <a:xfrm>
          <a:off x="3746500" y="6475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92347</xdr:rowOff>
    </xdr:from>
    <xdr:to>
      <xdr:col>15</xdr:col>
      <xdr:colOff>101600</xdr:colOff>
      <xdr:row>38</xdr:row>
      <xdr:rowOff>22497</xdr:rowOff>
    </xdr:to>
    <xdr:sp macro="" textlink="">
      <xdr:nvSpPr>
        <xdr:cNvPr id="66" name="フローチャート: 判断 65">
          <a:extLst>
            <a:ext uri="{FF2B5EF4-FFF2-40B4-BE49-F238E27FC236}">
              <a16:creationId xmlns:a16="http://schemas.microsoft.com/office/drawing/2014/main" id="{00000000-0008-0000-0F00-000042000000}"/>
            </a:ext>
          </a:extLst>
        </xdr:cNvPr>
        <xdr:cNvSpPr/>
      </xdr:nvSpPr>
      <xdr:spPr>
        <a:xfrm>
          <a:off x="2857500" y="6435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72753</xdr:rowOff>
    </xdr:from>
    <xdr:to>
      <xdr:col>10</xdr:col>
      <xdr:colOff>165100</xdr:colOff>
      <xdr:row>38</xdr:row>
      <xdr:rowOff>2903</xdr:rowOff>
    </xdr:to>
    <xdr:sp macro="" textlink="">
      <xdr:nvSpPr>
        <xdr:cNvPr id="67" name="フローチャート: 判断 66">
          <a:extLst>
            <a:ext uri="{FF2B5EF4-FFF2-40B4-BE49-F238E27FC236}">
              <a16:creationId xmlns:a16="http://schemas.microsoft.com/office/drawing/2014/main" id="{00000000-0008-0000-0F00-000043000000}"/>
            </a:ext>
          </a:extLst>
        </xdr:cNvPr>
        <xdr:cNvSpPr/>
      </xdr:nvSpPr>
      <xdr:spPr>
        <a:xfrm>
          <a:off x="1968500" y="64164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54792</xdr:rowOff>
    </xdr:from>
    <xdr:to>
      <xdr:col>6</xdr:col>
      <xdr:colOff>38100</xdr:colOff>
      <xdr:row>37</xdr:row>
      <xdr:rowOff>156392</xdr:rowOff>
    </xdr:to>
    <xdr:sp macro="" textlink="">
      <xdr:nvSpPr>
        <xdr:cNvPr id="68" name="フローチャート: 判断 67">
          <a:extLst>
            <a:ext uri="{FF2B5EF4-FFF2-40B4-BE49-F238E27FC236}">
              <a16:creationId xmlns:a16="http://schemas.microsoft.com/office/drawing/2014/main" id="{00000000-0008-0000-0F00-000044000000}"/>
            </a:ext>
          </a:extLst>
        </xdr:cNvPr>
        <xdr:cNvSpPr/>
      </xdr:nvSpPr>
      <xdr:spPr>
        <a:xfrm>
          <a:off x="1079500" y="6398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F00-000045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F00-000046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F00-000047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F00-000048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00000000-0008-0000-0F00-000049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141333</xdr:rowOff>
    </xdr:from>
    <xdr:to>
      <xdr:col>24</xdr:col>
      <xdr:colOff>114300</xdr:colOff>
      <xdr:row>38</xdr:row>
      <xdr:rowOff>71482</xdr:rowOff>
    </xdr:to>
    <xdr:sp macro="" textlink="">
      <xdr:nvSpPr>
        <xdr:cNvPr id="74" name="楕円 73">
          <a:extLst>
            <a:ext uri="{FF2B5EF4-FFF2-40B4-BE49-F238E27FC236}">
              <a16:creationId xmlns:a16="http://schemas.microsoft.com/office/drawing/2014/main" id="{00000000-0008-0000-0F00-00004A000000}"/>
            </a:ext>
          </a:extLst>
        </xdr:cNvPr>
        <xdr:cNvSpPr/>
      </xdr:nvSpPr>
      <xdr:spPr>
        <a:xfrm>
          <a:off x="4584700" y="6484983"/>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164210</xdr:rowOff>
    </xdr:from>
    <xdr:ext cx="405111" cy="259045"/>
    <xdr:sp macro="" textlink="">
      <xdr:nvSpPr>
        <xdr:cNvPr id="75" name="【図書館】&#10;有形固定資産減価償却率該当値テキスト">
          <a:extLst>
            <a:ext uri="{FF2B5EF4-FFF2-40B4-BE49-F238E27FC236}">
              <a16:creationId xmlns:a16="http://schemas.microsoft.com/office/drawing/2014/main" id="{00000000-0008-0000-0F00-00004B000000}"/>
            </a:ext>
          </a:extLst>
        </xdr:cNvPr>
        <xdr:cNvSpPr txBox="1"/>
      </xdr:nvSpPr>
      <xdr:spPr>
        <a:xfrm>
          <a:off x="4673600" y="63364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61323</xdr:rowOff>
    </xdr:from>
    <xdr:to>
      <xdr:col>20</xdr:col>
      <xdr:colOff>38100</xdr:colOff>
      <xdr:row>38</xdr:row>
      <xdr:rowOff>162923</xdr:rowOff>
    </xdr:to>
    <xdr:sp macro="" textlink="">
      <xdr:nvSpPr>
        <xdr:cNvPr id="76" name="楕円 75">
          <a:extLst>
            <a:ext uri="{FF2B5EF4-FFF2-40B4-BE49-F238E27FC236}">
              <a16:creationId xmlns:a16="http://schemas.microsoft.com/office/drawing/2014/main" id="{00000000-0008-0000-0F00-00004C000000}"/>
            </a:ext>
          </a:extLst>
        </xdr:cNvPr>
        <xdr:cNvSpPr/>
      </xdr:nvSpPr>
      <xdr:spPr>
        <a:xfrm>
          <a:off x="3746500" y="6576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20683</xdr:rowOff>
    </xdr:from>
    <xdr:to>
      <xdr:col>24</xdr:col>
      <xdr:colOff>63500</xdr:colOff>
      <xdr:row>38</xdr:row>
      <xdr:rowOff>112123</xdr:rowOff>
    </xdr:to>
    <xdr:cxnSp macro="">
      <xdr:nvCxnSpPr>
        <xdr:cNvPr id="77" name="直線コネクタ 76">
          <a:extLst>
            <a:ext uri="{FF2B5EF4-FFF2-40B4-BE49-F238E27FC236}">
              <a16:creationId xmlns:a16="http://schemas.microsoft.com/office/drawing/2014/main" id="{00000000-0008-0000-0F00-00004D000000}"/>
            </a:ext>
          </a:extLst>
        </xdr:cNvPr>
        <xdr:cNvCxnSpPr/>
      </xdr:nvCxnSpPr>
      <xdr:spPr>
        <a:xfrm flipV="1">
          <a:off x="3797300" y="6535783"/>
          <a:ext cx="8382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907</xdr:rowOff>
    </xdr:from>
    <xdr:to>
      <xdr:col>15</xdr:col>
      <xdr:colOff>101600</xdr:colOff>
      <xdr:row>38</xdr:row>
      <xdr:rowOff>102507</xdr:rowOff>
    </xdr:to>
    <xdr:sp macro="" textlink="">
      <xdr:nvSpPr>
        <xdr:cNvPr id="78" name="楕円 77">
          <a:extLst>
            <a:ext uri="{FF2B5EF4-FFF2-40B4-BE49-F238E27FC236}">
              <a16:creationId xmlns:a16="http://schemas.microsoft.com/office/drawing/2014/main" id="{00000000-0008-0000-0F00-00004E000000}"/>
            </a:ext>
          </a:extLst>
        </xdr:cNvPr>
        <xdr:cNvSpPr/>
      </xdr:nvSpPr>
      <xdr:spPr>
        <a:xfrm>
          <a:off x="2857500" y="6516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51707</xdr:rowOff>
    </xdr:from>
    <xdr:to>
      <xdr:col>19</xdr:col>
      <xdr:colOff>177800</xdr:colOff>
      <xdr:row>38</xdr:row>
      <xdr:rowOff>112123</xdr:rowOff>
    </xdr:to>
    <xdr:cxnSp macro="">
      <xdr:nvCxnSpPr>
        <xdr:cNvPr id="79" name="直線コネクタ 78">
          <a:extLst>
            <a:ext uri="{FF2B5EF4-FFF2-40B4-BE49-F238E27FC236}">
              <a16:creationId xmlns:a16="http://schemas.microsoft.com/office/drawing/2014/main" id="{00000000-0008-0000-0F00-00004F000000}"/>
            </a:ext>
          </a:extLst>
        </xdr:cNvPr>
        <xdr:cNvCxnSpPr/>
      </xdr:nvCxnSpPr>
      <xdr:spPr>
        <a:xfrm>
          <a:off x="2908300" y="6566807"/>
          <a:ext cx="889000" cy="60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142966</xdr:rowOff>
    </xdr:from>
    <xdr:to>
      <xdr:col>10</xdr:col>
      <xdr:colOff>165100</xdr:colOff>
      <xdr:row>38</xdr:row>
      <xdr:rowOff>73116</xdr:rowOff>
    </xdr:to>
    <xdr:sp macro="" textlink="">
      <xdr:nvSpPr>
        <xdr:cNvPr id="80" name="楕円 79">
          <a:extLst>
            <a:ext uri="{FF2B5EF4-FFF2-40B4-BE49-F238E27FC236}">
              <a16:creationId xmlns:a16="http://schemas.microsoft.com/office/drawing/2014/main" id="{00000000-0008-0000-0F00-000050000000}"/>
            </a:ext>
          </a:extLst>
        </xdr:cNvPr>
        <xdr:cNvSpPr/>
      </xdr:nvSpPr>
      <xdr:spPr>
        <a:xfrm>
          <a:off x="1968500" y="6486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22316</xdr:rowOff>
    </xdr:from>
    <xdr:to>
      <xdr:col>15</xdr:col>
      <xdr:colOff>50800</xdr:colOff>
      <xdr:row>38</xdr:row>
      <xdr:rowOff>51707</xdr:rowOff>
    </xdr:to>
    <xdr:cxnSp macro="">
      <xdr:nvCxnSpPr>
        <xdr:cNvPr id="81" name="直線コネクタ 80">
          <a:extLst>
            <a:ext uri="{FF2B5EF4-FFF2-40B4-BE49-F238E27FC236}">
              <a16:creationId xmlns:a16="http://schemas.microsoft.com/office/drawing/2014/main" id="{00000000-0008-0000-0F00-000051000000}"/>
            </a:ext>
          </a:extLst>
        </xdr:cNvPr>
        <xdr:cNvCxnSpPr/>
      </xdr:nvCxnSpPr>
      <xdr:spPr>
        <a:xfrm>
          <a:off x="2019300" y="6537416"/>
          <a:ext cx="8890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111942</xdr:rowOff>
    </xdr:from>
    <xdr:to>
      <xdr:col>6</xdr:col>
      <xdr:colOff>38100</xdr:colOff>
      <xdr:row>38</xdr:row>
      <xdr:rowOff>42092</xdr:rowOff>
    </xdr:to>
    <xdr:sp macro="" textlink="">
      <xdr:nvSpPr>
        <xdr:cNvPr id="82" name="楕円 81">
          <a:extLst>
            <a:ext uri="{FF2B5EF4-FFF2-40B4-BE49-F238E27FC236}">
              <a16:creationId xmlns:a16="http://schemas.microsoft.com/office/drawing/2014/main" id="{00000000-0008-0000-0F00-000052000000}"/>
            </a:ext>
          </a:extLst>
        </xdr:cNvPr>
        <xdr:cNvSpPr/>
      </xdr:nvSpPr>
      <xdr:spPr>
        <a:xfrm>
          <a:off x="1079500" y="6455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162741</xdr:rowOff>
    </xdr:from>
    <xdr:to>
      <xdr:col>10</xdr:col>
      <xdr:colOff>114300</xdr:colOff>
      <xdr:row>38</xdr:row>
      <xdr:rowOff>22316</xdr:rowOff>
    </xdr:to>
    <xdr:cxnSp macro="">
      <xdr:nvCxnSpPr>
        <xdr:cNvPr id="83" name="直線コネクタ 82">
          <a:extLst>
            <a:ext uri="{FF2B5EF4-FFF2-40B4-BE49-F238E27FC236}">
              <a16:creationId xmlns:a16="http://schemas.microsoft.com/office/drawing/2014/main" id="{00000000-0008-0000-0F00-000053000000}"/>
            </a:ext>
          </a:extLst>
        </xdr:cNvPr>
        <xdr:cNvCxnSpPr/>
      </xdr:nvCxnSpPr>
      <xdr:spPr>
        <a:xfrm>
          <a:off x="1130300" y="6506391"/>
          <a:ext cx="8890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78213</xdr:rowOff>
    </xdr:from>
    <xdr:ext cx="405111" cy="259045"/>
    <xdr:sp macro="" textlink="">
      <xdr:nvSpPr>
        <xdr:cNvPr id="84" name="n_1aveValue【図書館】&#10;有形固定資産減価償却率">
          <a:extLst>
            <a:ext uri="{FF2B5EF4-FFF2-40B4-BE49-F238E27FC236}">
              <a16:creationId xmlns:a16="http://schemas.microsoft.com/office/drawing/2014/main" id="{00000000-0008-0000-0F00-000054000000}"/>
            </a:ext>
          </a:extLst>
        </xdr:cNvPr>
        <xdr:cNvSpPr txBox="1"/>
      </xdr:nvSpPr>
      <xdr:spPr>
        <a:xfrm>
          <a:off x="3582044" y="6250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39024</xdr:rowOff>
    </xdr:from>
    <xdr:ext cx="405111" cy="259045"/>
    <xdr:sp macro="" textlink="">
      <xdr:nvSpPr>
        <xdr:cNvPr id="85" name="n_2aveValue【図書館】&#10;有形固定資産減価償却率">
          <a:extLst>
            <a:ext uri="{FF2B5EF4-FFF2-40B4-BE49-F238E27FC236}">
              <a16:creationId xmlns:a16="http://schemas.microsoft.com/office/drawing/2014/main" id="{00000000-0008-0000-0F00-000055000000}"/>
            </a:ext>
          </a:extLst>
        </xdr:cNvPr>
        <xdr:cNvSpPr txBox="1"/>
      </xdr:nvSpPr>
      <xdr:spPr>
        <a:xfrm>
          <a:off x="2705744" y="62112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19430</xdr:rowOff>
    </xdr:from>
    <xdr:ext cx="405111" cy="259045"/>
    <xdr:sp macro="" textlink="">
      <xdr:nvSpPr>
        <xdr:cNvPr id="86" name="n_3aveValue【図書館】&#10;有形固定資産減価償却率">
          <a:extLst>
            <a:ext uri="{FF2B5EF4-FFF2-40B4-BE49-F238E27FC236}">
              <a16:creationId xmlns:a16="http://schemas.microsoft.com/office/drawing/2014/main" id="{00000000-0008-0000-0F00-000056000000}"/>
            </a:ext>
          </a:extLst>
        </xdr:cNvPr>
        <xdr:cNvSpPr txBox="1"/>
      </xdr:nvSpPr>
      <xdr:spPr>
        <a:xfrm>
          <a:off x="1816744" y="61916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1469</xdr:rowOff>
    </xdr:from>
    <xdr:ext cx="405111" cy="259045"/>
    <xdr:sp macro="" textlink="">
      <xdr:nvSpPr>
        <xdr:cNvPr id="87" name="n_4aveValue【図書館】&#10;有形固定資産減価償却率">
          <a:extLst>
            <a:ext uri="{FF2B5EF4-FFF2-40B4-BE49-F238E27FC236}">
              <a16:creationId xmlns:a16="http://schemas.microsoft.com/office/drawing/2014/main" id="{00000000-0008-0000-0F00-000057000000}"/>
            </a:ext>
          </a:extLst>
        </xdr:cNvPr>
        <xdr:cNvSpPr txBox="1"/>
      </xdr:nvSpPr>
      <xdr:spPr>
        <a:xfrm>
          <a:off x="927744" y="61736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154050</xdr:rowOff>
    </xdr:from>
    <xdr:ext cx="405111" cy="259045"/>
    <xdr:sp macro="" textlink="">
      <xdr:nvSpPr>
        <xdr:cNvPr id="88" name="n_1mainValue【図書館】&#10;有形固定資産減価償却率">
          <a:extLst>
            <a:ext uri="{FF2B5EF4-FFF2-40B4-BE49-F238E27FC236}">
              <a16:creationId xmlns:a16="http://schemas.microsoft.com/office/drawing/2014/main" id="{00000000-0008-0000-0F00-000058000000}"/>
            </a:ext>
          </a:extLst>
        </xdr:cNvPr>
        <xdr:cNvSpPr txBox="1"/>
      </xdr:nvSpPr>
      <xdr:spPr>
        <a:xfrm>
          <a:off x="3582044" y="66691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93634</xdr:rowOff>
    </xdr:from>
    <xdr:ext cx="405111" cy="259045"/>
    <xdr:sp macro="" textlink="">
      <xdr:nvSpPr>
        <xdr:cNvPr id="89" name="n_2mainValue【図書館】&#10;有形固定資産減価償却率">
          <a:extLst>
            <a:ext uri="{FF2B5EF4-FFF2-40B4-BE49-F238E27FC236}">
              <a16:creationId xmlns:a16="http://schemas.microsoft.com/office/drawing/2014/main" id="{00000000-0008-0000-0F00-000059000000}"/>
            </a:ext>
          </a:extLst>
        </xdr:cNvPr>
        <xdr:cNvSpPr txBox="1"/>
      </xdr:nvSpPr>
      <xdr:spPr>
        <a:xfrm>
          <a:off x="2705744" y="66087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64243</xdr:rowOff>
    </xdr:from>
    <xdr:ext cx="405111" cy="259045"/>
    <xdr:sp macro="" textlink="">
      <xdr:nvSpPr>
        <xdr:cNvPr id="90" name="n_3mainValue【図書館】&#10;有形固定資産減価償却率">
          <a:extLst>
            <a:ext uri="{FF2B5EF4-FFF2-40B4-BE49-F238E27FC236}">
              <a16:creationId xmlns:a16="http://schemas.microsoft.com/office/drawing/2014/main" id="{00000000-0008-0000-0F00-00005A000000}"/>
            </a:ext>
          </a:extLst>
        </xdr:cNvPr>
        <xdr:cNvSpPr txBox="1"/>
      </xdr:nvSpPr>
      <xdr:spPr>
        <a:xfrm>
          <a:off x="1816744" y="65793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33218</xdr:rowOff>
    </xdr:from>
    <xdr:ext cx="405111" cy="259045"/>
    <xdr:sp macro="" textlink="">
      <xdr:nvSpPr>
        <xdr:cNvPr id="91" name="n_4mainValue【図書館】&#10;有形固定資産減価償却率">
          <a:extLst>
            <a:ext uri="{FF2B5EF4-FFF2-40B4-BE49-F238E27FC236}">
              <a16:creationId xmlns:a16="http://schemas.microsoft.com/office/drawing/2014/main" id="{00000000-0008-0000-0F00-00005B000000}"/>
            </a:ext>
          </a:extLst>
        </xdr:cNvPr>
        <xdr:cNvSpPr txBox="1"/>
      </xdr:nvSpPr>
      <xdr:spPr>
        <a:xfrm>
          <a:off x="927744" y="65483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00000000-0008-0000-0F00-00005C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00000000-0008-0000-0F00-00005D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00000000-0008-0000-0F00-00005E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00000000-0008-0000-0F00-00005F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00000000-0008-0000-0F00-000060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00000000-0008-0000-0F00-000061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00000000-0008-0000-0F00-000062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00000000-0008-0000-0F00-000063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00000000-0008-0000-0F00-000064000000}"/>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00000000-0008-0000-0F00-000065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00000000-0008-0000-0F00-000066000000}"/>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00000000-0008-0000-0F00-00006700000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00000000-0008-0000-0F00-00006800000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00000000-0008-0000-0F00-000069000000}"/>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00000000-0008-0000-0F00-00006A00000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00000000-0008-0000-0F00-00006B000000}"/>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00000000-0008-0000-0F00-00006C000000}"/>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00000000-0008-0000-0F00-00006D000000}"/>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00000000-0008-0000-0F00-00006E00000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00000000-0008-0000-0F00-00006F000000}"/>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00000000-0008-0000-0F00-000070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00000000-0008-0000-0F00-000071000000}"/>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00000000-0008-0000-0F00-000072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19050</xdr:rowOff>
    </xdr:from>
    <xdr:to>
      <xdr:col>54</xdr:col>
      <xdr:colOff>189865</xdr:colOff>
      <xdr:row>41</xdr:row>
      <xdr:rowOff>95250</xdr:rowOff>
    </xdr:to>
    <xdr:cxnSp macro="">
      <xdr:nvCxnSpPr>
        <xdr:cNvPr id="115" name="直線コネクタ 114">
          <a:extLst>
            <a:ext uri="{FF2B5EF4-FFF2-40B4-BE49-F238E27FC236}">
              <a16:creationId xmlns:a16="http://schemas.microsoft.com/office/drawing/2014/main" id="{00000000-0008-0000-0F00-000073000000}"/>
            </a:ext>
          </a:extLst>
        </xdr:cNvPr>
        <xdr:cNvCxnSpPr/>
      </xdr:nvCxnSpPr>
      <xdr:spPr>
        <a:xfrm flipV="1">
          <a:off x="10476865" y="5676900"/>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99077</xdr:rowOff>
    </xdr:from>
    <xdr:ext cx="469744" cy="259045"/>
    <xdr:sp macro="" textlink="">
      <xdr:nvSpPr>
        <xdr:cNvPr id="116" name="【図書館】&#10;一人当たり面積最小値テキスト">
          <a:extLst>
            <a:ext uri="{FF2B5EF4-FFF2-40B4-BE49-F238E27FC236}">
              <a16:creationId xmlns:a16="http://schemas.microsoft.com/office/drawing/2014/main" id="{00000000-0008-0000-0F00-000074000000}"/>
            </a:ext>
          </a:extLst>
        </xdr:cNvPr>
        <xdr:cNvSpPr txBox="1"/>
      </xdr:nvSpPr>
      <xdr:spPr>
        <a:xfrm>
          <a:off x="10515600" y="712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95250</xdr:rowOff>
    </xdr:from>
    <xdr:to>
      <xdr:col>55</xdr:col>
      <xdr:colOff>88900</xdr:colOff>
      <xdr:row>41</xdr:row>
      <xdr:rowOff>95250</xdr:rowOff>
    </xdr:to>
    <xdr:cxnSp macro="">
      <xdr:nvCxnSpPr>
        <xdr:cNvPr id="117" name="直線コネクタ 116">
          <a:extLst>
            <a:ext uri="{FF2B5EF4-FFF2-40B4-BE49-F238E27FC236}">
              <a16:creationId xmlns:a16="http://schemas.microsoft.com/office/drawing/2014/main" id="{00000000-0008-0000-0F00-000075000000}"/>
            </a:ext>
          </a:extLst>
        </xdr:cNvPr>
        <xdr:cNvCxnSpPr/>
      </xdr:nvCxnSpPr>
      <xdr:spPr>
        <a:xfrm>
          <a:off x="10388600" y="7124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137177</xdr:rowOff>
    </xdr:from>
    <xdr:ext cx="469744" cy="259045"/>
    <xdr:sp macro="" textlink="">
      <xdr:nvSpPr>
        <xdr:cNvPr id="118" name="【図書館】&#10;一人当たり面積最大値テキスト">
          <a:extLst>
            <a:ext uri="{FF2B5EF4-FFF2-40B4-BE49-F238E27FC236}">
              <a16:creationId xmlns:a16="http://schemas.microsoft.com/office/drawing/2014/main" id="{00000000-0008-0000-0F00-000076000000}"/>
            </a:ext>
          </a:extLst>
        </xdr:cNvPr>
        <xdr:cNvSpPr txBox="1"/>
      </xdr:nvSpPr>
      <xdr:spPr>
        <a:xfrm>
          <a:off x="10515600" y="5452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19050</xdr:rowOff>
    </xdr:from>
    <xdr:to>
      <xdr:col>55</xdr:col>
      <xdr:colOff>88900</xdr:colOff>
      <xdr:row>33</xdr:row>
      <xdr:rowOff>19050</xdr:rowOff>
    </xdr:to>
    <xdr:cxnSp macro="">
      <xdr:nvCxnSpPr>
        <xdr:cNvPr id="119" name="直線コネクタ 118">
          <a:extLst>
            <a:ext uri="{FF2B5EF4-FFF2-40B4-BE49-F238E27FC236}">
              <a16:creationId xmlns:a16="http://schemas.microsoft.com/office/drawing/2014/main" id="{00000000-0008-0000-0F00-000077000000}"/>
            </a:ext>
          </a:extLst>
        </xdr:cNvPr>
        <xdr:cNvCxnSpPr/>
      </xdr:nvCxnSpPr>
      <xdr:spPr>
        <a:xfrm>
          <a:off x="10388600" y="567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137177</xdr:rowOff>
    </xdr:from>
    <xdr:ext cx="469744" cy="259045"/>
    <xdr:sp macro="" textlink="">
      <xdr:nvSpPr>
        <xdr:cNvPr id="120" name="【図書館】&#10;一人当たり面積平均値テキスト">
          <a:extLst>
            <a:ext uri="{FF2B5EF4-FFF2-40B4-BE49-F238E27FC236}">
              <a16:creationId xmlns:a16="http://schemas.microsoft.com/office/drawing/2014/main" id="{00000000-0008-0000-0F00-000078000000}"/>
            </a:ext>
          </a:extLst>
        </xdr:cNvPr>
        <xdr:cNvSpPr txBox="1"/>
      </xdr:nvSpPr>
      <xdr:spPr>
        <a:xfrm>
          <a:off x="10515600" y="64808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114300</xdr:rowOff>
    </xdr:from>
    <xdr:to>
      <xdr:col>55</xdr:col>
      <xdr:colOff>50800</xdr:colOff>
      <xdr:row>39</xdr:row>
      <xdr:rowOff>44450</xdr:rowOff>
    </xdr:to>
    <xdr:sp macro="" textlink="">
      <xdr:nvSpPr>
        <xdr:cNvPr id="121" name="フローチャート: 判断 120">
          <a:extLst>
            <a:ext uri="{FF2B5EF4-FFF2-40B4-BE49-F238E27FC236}">
              <a16:creationId xmlns:a16="http://schemas.microsoft.com/office/drawing/2014/main" id="{00000000-0008-0000-0F00-000079000000}"/>
            </a:ext>
          </a:extLst>
        </xdr:cNvPr>
        <xdr:cNvSpPr/>
      </xdr:nvSpPr>
      <xdr:spPr>
        <a:xfrm>
          <a:off x="10426700" y="662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127000</xdr:rowOff>
    </xdr:from>
    <xdr:to>
      <xdr:col>50</xdr:col>
      <xdr:colOff>165100</xdr:colOff>
      <xdr:row>39</xdr:row>
      <xdr:rowOff>57150</xdr:rowOff>
    </xdr:to>
    <xdr:sp macro="" textlink="">
      <xdr:nvSpPr>
        <xdr:cNvPr id="122" name="フローチャート: 判断 121">
          <a:extLst>
            <a:ext uri="{FF2B5EF4-FFF2-40B4-BE49-F238E27FC236}">
              <a16:creationId xmlns:a16="http://schemas.microsoft.com/office/drawing/2014/main" id="{00000000-0008-0000-0F00-00007A000000}"/>
            </a:ext>
          </a:extLst>
        </xdr:cNvPr>
        <xdr:cNvSpPr/>
      </xdr:nvSpPr>
      <xdr:spPr>
        <a:xfrm>
          <a:off x="9588500" y="664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139700</xdr:rowOff>
    </xdr:from>
    <xdr:to>
      <xdr:col>46</xdr:col>
      <xdr:colOff>38100</xdr:colOff>
      <xdr:row>39</xdr:row>
      <xdr:rowOff>69850</xdr:rowOff>
    </xdr:to>
    <xdr:sp macro="" textlink="">
      <xdr:nvSpPr>
        <xdr:cNvPr id="123" name="フローチャート: 判断 122">
          <a:extLst>
            <a:ext uri="{FF2B5EF4-FFF2-40B4-BE49-F238E27FC236}">
              <a16:creationId xmlns:a16="http://schemas.microsoft.com/office/drawing/2014/main" id="{00000000-0008-0000-0F00-00007B000000}"/>
            </a:ext>
          </a:extLst>
        </xdr:cNvPr>
        <xdr:cNvSpPr/>
      </xdr:nvSpPr>
      <xdr:spPr>
        <a:xfrm>
          <a:off x="8699500" y="665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139700</xdr:rowOff>
    </xdr:from>
    <xdr:to>
      <xdr:col>41</xdr:col>
      <xdr:colOff>101600</xdr:colOff>
      <xdr:row>39</xdr:row>
      <xdr:rowOff>69850</xdr:rowOff>
    </xdr:to>
    <xdr:sp macro="" textlink="">
      <xdr:nvSpPr>
        <xdr:cNvPr id="124" name="フローチャート: 判断 123">
          <a:extLst>
            <a:ext uri="{FF2B5EF4-FFF2-40B4-BE49-F238E27FC236}">
              <a16:creationId xmlns:a16="http://schemas.microsoft.com/office/drawing/2014/main" id="{00000000-0008-0000-0F00-00007C000000}"/>
            </a:ext>
          </a:extLst>
        </xdr:cNvPr>
        <xdr:cNvSpPr/>
      </xdr:nvSpPr>
      <xdr:spPr>
        <a:xfrm>
          <a:off x="7810500" y="665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152400</xdr:rowOff>
    </xdr:from>
    <xdr:to>
      <xdr:col>36</xdr:col>
      <xdr:colOff>165100</xdr:colOff>
      <xdr:row>39</xdr:row>
      <xdr:rowOff>82550</xdr:rowOff>
    </xdr:to>
    <xdr:sp macro="" textlink="">
      <xdr:nvSpPr>
        <xdr:cNvPr id="125" name="フローチャート: 判断 124">
          <a:extLst>
            <a:ext uri="{FF2B5EF4-FFF2-40B4-BE49-F238E27FC236}">
              <a16:creationId xmlns:a16="http://schemas.microsoft.com/office/drawing/2014/main" id="{00000000-0008-0000-0F00-00007D000000}"/>
            </a:ext>
          </a:extLst>
        </xdr:cNvPr>
        <xdr:cNvSpPr/>
      </xdr:nvSpPr>
      <xdr:spPr>
        <a:xfrm>
          <a:off x="6921500" y="666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F00-00007E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F00-00007F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F00-000080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0000000-0008-0000-0F00-000081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00000000-0008-0000-0F00-000082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31750</xdr:rowOff>
    </xdr:from>
    <xdr:to>
      <xdr:col>55</xdr:col>
      <xdr:colOff>50800</xdr:colOff>
      <xdr:row>39</xdr:row>
      <xdr:rowOff>133350</xdr:rowOff>
    </xdr:to>
    <xdr:sp macro="" textlink="">
      <xdr:nvSpPr>
        <xdr:cNvPr id="131" name="楕円 130">
          <a:extLst>
            <a:ext uri="{FF2B5EF4-FFF2-40B4-BE49-F238E27FC236}">
              <a16:creationId xmlns:a16="http://schemas.microsoft.com/office/drawing/2014/main" id="{00000000-0008-0000-0F00-000083000000}"/>
            </a:ext>
          </a:extLst>
        </xdr:cNvPr>
        <xdr:cNvSpPr/>
      </xdr:nvSpPr>
      <xdr:spPr>
        <a:xfrm>
          <a:off x="10426700" y="6718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10177</xdr:rowOff>
    </xdr:from>
    <xdr:ext cx="469744" cy="259045"/>
    <xdr:sp macro="" textlink="">
      <xdr:nvSpPr>
        <xdr:cNvPr id="132" name="【図書館】&#10;一人当たり面積該当値テキスト">
          <a:extLst>
            <a:ext uri="{FF2B5EF4-FFF2-40B4-BE49-F238E27FC236}">
              <a16:creationId xmlns:a16="http://schemas.microsoft.com/office/drawing/2014/main" id="{00000000-0008-0000-0F00-000084000000}"/>
            </a:ext>
          </a:extLst>
        </xdr:cNvPr>
        <xdr:cNvSpPr txBox="1"/>
      </xdr:nvSpPr>
      <xdr:spPr>
        <a:xfrm>
          <a:off x="10515600" y="6696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31750</xdr:rowOff>
    </xdr:from>
    <xdr:to>
      <xdr:col>50</xdr:col>
      <xdr:colOff>165100</xdr:colOff>
      <xdr:row>39</xdr:row>
      <xdr:rowOff>133350</xdr:rowOff>
    </xdr:to>
    <xdr:sp macro="" textlink="">
      <xdr:nvSpPr>
        <xdr:cNvPr id="133" name="楕円 132">
          <a:extLst>
            <a:ext uri="{FF2B5EF4-FFF2-40B4-BE49-F238E27FC236}">
              <a16:creationId xmlns:a16="http://schemas.microsoft.com/office/drawing/2014/main" id="{00000000-0008-0000-0F00-000085000000}"/>
            </a:ext>
          </a:extLst>
        </xdr:cNvPr>
        <xdr:cNvSpPr/>
      </xdr:nvSpPr>
      <xdr:spPr>
        <a:xfrm>
          <a:off x="9588500" y="6718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82550</xdr:rowOff>
    </xdr:from>
    <xdr:to>
      <xdr:col>55</xdr:col>
      <xdr:colOff>0</xdr:colOff>
      <xdr:row>39</xdr:row>
      <xdr:rowOff>82550</xdr:rowOff>
    </xdr:to>
    <xdr:cxnSp macro="">
      <xdr:nvCxnSpPr>
        <xdr:cNvPr id="134" name="直線コネクタ 133">
          <a:extLst>
            <a:ext uri="{FF2B5EF4-FFF2-40B4-BE49-F238E27FC236}">
              <a16:creationId xmlns:a16="http://schemas.microsoft.com/office/drawing/2014/main" id="{00000000-0008-0000-0F00-000086000000}"/>
            </a:ext>
          </a:extLst>
        </xdr:cNvPr>
        <xdr:cNvCxnSpPr/>
      </xdr:nvCxnSpPr>
      <xdr:spPr>
        <a:xfrm>
          <a:off x="9639300" y="67691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31750</xdr:rowOff>
    </xdr:from>
    <xdr:to>
      <xdr:col>46</xdr:col>
      <xdr:colOff>38100</xdr:colOff>
      <xdr:row>39</xdr:row>
      <xdr:rowOff>133350</xdr:rowOff>
    </xdr:to>
    <xdr:sp macro="" textlink="">
      <xdr:nvSpPr>
        <xdr:cNvPr id="135" name="楕円 134">
          <a:extLst>
            <a:ext uri="{FF2B5EF4-FFF2-40B4-BE49-F238E27FC236}">
              <a16:creationId xmlns:a16="http://schemas.microsoft.com/office/drawing/2014/main" id="{00000000-0008-0000-0F00-000087000000}"/>
            </a:ext>
          </a:extLst>
        </xdr:cNvPr>
        <xdr:cNvSpPr/>
      </xdr:nvSpPr>
      <xdr:spPr>
        <a:xfrm>
          <a:off x="8699500" y="6718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82550</xdr:rowOff>
    </xdr:from>
    <xdr:to>
      <xdr:col>50</xdr:col>
      <xdr:colOff>114300</xdr:colOff>
      <xdr:row>39</xdr:row>
      <xdr:rowOff>82550</xdr:rowOff>
    </xdr:to>
    <xdr:cxnSp macro="">
      <xdr:nvCxnSpPr>
        <xdr:cNvPr id="136" name="直線コネクタ 135">
          <a:extLst>
            <a:ext uri="{FF2B5EF4-FFF2-40B4-BE49-F238E27FC236}">
              <a16:creationId xmlns:a16="http://schemas.microsoft.com/office/drawing/2014/main" id="{00000000-0008-0000-0F00-000088000000}"/>
            </a:ext>
          </a:extLst>
        </xdr:cNvPr>
        <xdr:cNvCxnSpPr/>
      </xdr:nvCxnSpPr>
      <xdr:spPr>
        <a:xfrm>
          <a:off x="8750300" y="67691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31750</xdr:rowOff>
    </xdr:from>
    <xdr:to>
      <xdr:col>41</xdr:col>
      <xdr:colOff>101600</xdr:colOff>
      <xdr:row>39</xdr:row>
      <xdr:rowOff>133350</xdr:rowOff>
    </xdr:to>
    <xdr:sp macro="" textlink="">
      <xdr:nvSpPr>
        <xdr:cNvPr id="137" name="楕円 136">
          <a:extLst>
            <a:ext uri="{FF2B5EF4-FFF2-40B4-BE49-F238E27FC236}">
              <a16:creationId xmlns:a16="http://schemas.microsoft.com/office/drawing/2014/main" id="{00000000-0008-0000-0F00-000089000000}"/>
            </a:ext>
          </a:extLst>
        </xdr:cNvPr>
        <xdr:cNvSpPr/>
      </xdr:nvSpPr>
      <xdr:spPr>
        <a:xfrm>
          <a:off x="7810500" y="6718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82550</xdr:rowOff>
    </xdr:from>
    <xdr:to>
      <xdr:col>45</xdr:col>
      <xdr:colOff>177800</xdr:colOff>
      <xdr:row>39</xdr:row>
      <xdr:rowOff>82550</xdr:rowOff>
    </xdr:to>
    <xdr:cxnSp macro="">
      <xdr:nvCxnSpPr>
        <xdr:cNvPr id="138" name="直線コネクタ 137">
          <a:extLst>
            <a:ext uri="{FF2B5EF4-FFF2-40B4-BE49-F238E27FC236}">
              <a16:creationId xmlns:a16="http://schemas.microsoft.com/office/drawing/2014/main" id="{00000000-0008-0000-0F00-00008A000000}"/>
            </a:ext>
          </a:extLst>
        </xdr:cNvPr>
        <xdr:cNvCxnSpPr/>
      </xdr:nvCxnSpPr>
      <xdr:spPr>
        <a:xfrm>
          <a:off x="7861300" y="67691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31750</xdr:rowOff>
    </xdr:from>
    <xdr:to>
      <xdr:col>36</xdr:col>
      <xdr:colOff>165100</xdr:colOff>
      <xdr:row>39</xdr:row>
      <xdr:rowOff>133350</xdr:rowOff>
    </xdr:to>
    <xdr:sp macro="" textlink="">
      <xdr:nvSpPr>
        <xdr:cNvPr id="139" name="楕円 138">
          <a:extLst>
            <a:ext uri="{FF2B5EF4-FFF2-40B4-BE49-F238E27FC236}">
              <a16:creationId xmlns:a16="http://schemas.microsoft.com/office/drawing/2014/main" id="{00000000-0008-0000-0F00-00008B000000}"/>
            </a:ext>
          </a:extLst>
        </xdr:cNvPr>
        <xdr:cNvSpPr/>
      </xdr:nvSpPr>
      <xdr:spPr>
        <a:xfrm>
          <a:off x="6921500" y="6718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82550</xdr:rowOff>
    </xdr:from>
    <xdr:to>
      <xdr:col>41</xdr:col>
      <xdr:colOff>50800</xdr:colOff>
      <xdr:row>39</xdr:row>
      <xdr:rowOff>82550</xdr:rowOff>
    </xdr:to>
    <xdr:cxnSp macro="">
      <xdr:nvCxnSpPr>
        <xdr:cNvPr id="140" name="直線コネクタ 139">
          <a:extLst>
            <a:ext uri="{FF2B5EF4-FFF2-40B4-BE49-F238E27FC236}">
              <a16:creationId xmlns:a16="http://schemas.microsoft.com/office/drawing/2014/main" id="{00000000-0008-0000-0F00-00008C000000}"/>
            </a:ext>
          </a:extLst>
        </xdr:cNvPr>
        <xdr:cNvCxnSpPr/>
      </xdr:nvCxnSpPr>
      <xdr:spPr>
        <a:xfrm>
          <a:off x="6972300" y="67691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73677</xdr:rowOff>
    </xdr:from>
    <xdr:ext cx="469744" cy="259045"/>
    <xdr:sp macro="" textlink="">
      <xdr:nvSpPr>
        <xdr:cNvPr id="141" name="n_1aveValue【図書館】&#10;一人当たり面積">
          <a:extLst>
            <a:ext uri="{FF2B5EF4-FFF2-40B4-BE49-F238E27FC236}">
              <a16:creationId xmlns:a16="http://schemas.microsoft.com/office/drawing/2014/main" id="{00000000-0008-0000-0F00-00008D000000}"/>
            </a:ext>
          </a:extLst>
        </xdr:cNvPr>
        <xdr:cNvSpPr txBox="1"/>
      </xdr:nvSpPr>
      <xdr:spPr>
        <a:xfrm>
          <a:off x="9391727" y="6417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86377</xdr:rowOff>
    </xdr:from>
    <xdr:ext cx="469744" cy="259045"/>
    <xdr:sp macro="" textlink="">
      <xdr:nvSpPr>
        <xdr:cNvPr id="142" name="n_2aveValue【図書館】&#10;一人当たり面積">
          <a:extLst>
            <a:ext uri="{FF2B5EF4-FFF2-40B4-BE49-F238E27FC236}">
              <a16:creationId xmlns:a16="http://schemas.microsoft.com/office/drawing/2014/main" id="{00000000-0008-0000-0F00-00008E000000}"/>
            </a:ext>
          </a:extLst>
        </xdr:cNvPr>
        <xdr:cNvSpPr txBox="1"/>
      </xdr:nvSpPr>
      <xdr:spPr>
        <a:xfrm>
          <a:off x="8515427" y="643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86377</xdr:rowOff>
    </xdr:from>
    <xdr:ext cx="469744" cy="259045"/>
    <xdr:sp macro="" textlink="">
      <xdr:nvSpPr>
        <xdr:cNvPr id="143" name="n_3aveValue【図書館】&#10;一人当たり面積">
          <a:extLst>
            <a:ext uri="{FF2B5EF4-FFF2-40B4-BE49-F238E27FC236}">
              <a16:creationId xmlns:a16="http://schemas.microsoft.com/office/drawing/2014/main" id="{00000000-0008-0000-0F00-00008F000000}"/>
            </a:ext>
          </a:extLst>
        </xdr:cNvPr>
        <xdr:cNvSpPr txBox="1"/>
      </xdr:nvSpPr>
      <xdr:spPr>
        <a:xfrm>
          <a:off x="7626427" y="643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99077</xdr:rowOff>
    </xdr:from>
    <xdr:ext cx="469744" cy="259045"/>
    <xdr:sp macro="" textlink="">
      <xdr:nvSpPr>
        <xdr:cNvPr id="144" name="n_4aveValue【図書館】&#10;一人当たり面積">
          <a:extLst>
            <a:ext uri="{FF2B5EF4-FFF2-40B4-BE49-F238E27FC236}">
              <a16:creationId xmlns:a16="http://schemas.microsoft.com/office/drawing/2014/main" id="{00000000-0008-0000-0F00-000090000000}"/>
            </a:ext>
          </a:extLst>
        </xdr:cNvPr>
        <xdr:cNvSpPr txBox="1"/>
      </xdr:nvSpPr>
      <xdr:spPr>
        <a:xfrm>
          <a:off x="6737427" y="6442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39</xdr:row>
      <xdr:rowOff>124477</xdr:rowOff>
    </xdr:from>
    <xdr:ext cx="469744" cy="259045"/>
    <xdr:sp macro="" textlink="">
      <xdr:nvSpPr>
        <xdr:cNvPr id="145" name="n_1mainValue【図書館】&#10;一人当たり面積">
          <a:extLst>
            <a:ext uri="{FF2B5EF4-FFF2-40B4-BE49-F238E27FC236}">
              <a16:creationId xmlns:a16="http://schemas.microsoft.com/office/drawing/2014/main" id="{00000000-0008-0000-0F00-000091000000}"/>
            </a:ext>
          </a:extLst>
        </xdr:cNvPr>
        <xdr:cNvSpPr txBox="1"/>
      </xdr:nvSpPr>
      <xdr:spPr>
        <a:xfrm>
          <a:off x="9391727" y="6811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124477</xdr:rowOff>
    </xdr:from>
    <xdr:ext cx="469744" cy="259045"/>
    <xdr:sp macro="" textlink="">
      <xdr:nvSpPr>
        <xdr:cNvPr id="146" name="n_2mainValue【図書館】&#10;一人当たり面積">
          <a:extLst>
            <a:ext uri="{FF2B5EF4-FFF2-40B4-BE49-F238E27FC236}">
              <a16:creationId xmlns:a16="http://schemas.microsoft.com/office/drawing/2014/main" id="{00000000-0008-0000-0F00-000092000000}"/>
            </a:ext>
          </a:extLst>
        </xdr:cNvPr>
        <xdr:cNvSpPr txBox="1"/>
      </xdr:nvSpPr>
      <xdr:spPr>
        <a:xfrm>
          <a:off x="8515427" y="6811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124477</xdr:rowOff>
    </xdr:from>
    <xdr:ext cx="469744" cy="259045"/>
    <xdr:sp macro="" textlink="">
      <xdr:nvSpPr>
        <xdr:cNvPr id="147" name="n_3mainValue【図書館】&#10;一人当たり面積">
          <a:extLst>
            <a:ext uri="{FF2B5EF4-FFF2-40B4-BE49-F238E27FC236}">
              <a16:creationId xmlns:a16="http://schemas.microsoft.com/office/drawing/2014/main" id="{00000000-0008-0000-0F00-000093000000}"/>
            </a:ext>
          </a:extLst>
        </xdr:cNvPr>
        <xdr:cNvSpPr txBox="1"/>
      </xdr:nvSpPr>
      <xdr:spPr>
        <a:xfrm>
          <a:off x="7626427" y="6811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124477</xdr:rowOff>
    </xdr:from>
    <xdr:ext cx="469744" cy="259045"/>
    <xdr:sp macro="" textlink="">
      <xdr:nvSpPr>
        <xdr:cNvPr id="148" name="n_4mainValue【図書館】&#10;一人当たり面積">
          <a:extLst>
            <a:ext uri="{FF2B5EF4-FFF2-40B4-BE49-F238E27FC236}">
              <a16:creationId xmlns:a16="http://schemas.microsoft.com/office/drawing/2014/main" id="{00000000-0008-0000-0F00-000094000000}"/>
            </a:ext>
          </a:extLst>
        </xdr:cNvPr>
        <xdr:cNvSpPr txBox="1"/>
      </xdr:nvSpPr>
      <xdr:spPr>
        <a:xfrm>
          <a:off x="6737427" y="6811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00000000-0008-0000-0F00-000095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00000000-0008-0000-0F00-000096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00000000-0008-0000-0F00-000097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00000000-0008-0000-0F00-000098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00000000-0008-0000-0F00-000099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00000000-0008-0000-0F00-00009A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00000000-0008-0000-0F00-00009B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00000000-0008-0000-0F00-00009C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00000000-0008-0000-0F00-00009D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00000000-0008-0000-0F00-00009E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00000000-0008-0000-0F00-00009F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00000000-0008-0000-0F00-0000A0000000}"/>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1" name="テキスト ボックス 160">
          <a:extLst>
            <a:ext uri="{FF2B5EF4-FFF2-40B4-BE49-F238E27FC236}">
              <a16:creationId xmlns:a16="http://schemas.microsoft.com/office/drawing/2014/main" id="{00000000-0008-0000-0F00-0000A1000000}"/>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id="{00000000-0008-0000-0F00-0000A2000000}"/>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a:extLst>
            <a:ext uri="{FF2B5EF4-FFF2-40B4-BE49-F238E27FC236}">
              <a16:creationId xmlns:a16="http://schemas.microsoft.com/office/drawing/2014/main" id="{00000000-0008-0000-0F00-0000A3000000}"/>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00000000-0008-0000-0F00-0000A4000000}"/>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a:extLst>
            <a:ext uri="{FF2B5EF4-FFF2-40B4-BE49-F238E27FC236}">
              <a16:creationId xmlns:a16="http://schemas.microsoft.com/office/drawing/2014/main" id="{00000000-0008-0000-0F00-0000A500000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00000000-0008-0000-0F00-0000A6000000}"/>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a:extLst>
            <a:ext uri="{FF2B5EF4-FFF2-40B4-BE49-F238E27FC236}">
              <a16:creationId xmlns:a16="http://schemas.microsoft.com/office/drawing/2014/main" id="{00000000-0008-0000-0F00-0000A7000000}"/>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id="{00000000-0008-0000-0F00-0000A8000000}"/>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9" name="テキスト ボックス 168">
          <a:extLst>
            <a:ext uri="{FF2B5EF4-FFF2-40B4-BE49-F238E27FC236}">
              <a16:creationId xmlns:a16="http://schemas.microsoft.com/office/drawing/2014/main" id="{00000000-0008-0000-0F00-0000A9000000}"/>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00000000-0008-0000-0F00-0000AA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1" name="テキスト ボックス 170">
          <a:extLst>
            <a:ext uri="{FF2B5EF4-FFF2-40B4-BE49-F238E27FC236}">
              <a16:creationId xmlns:a16="http://schemas.microsoft.com/office/drawing/2014/main" id="{00000000-0008-0000-0F00-0000AB000000}"/>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体育館・プール】&#10;有形固定資産減価償却率グラフ枠">
          <a:extLst>
            <a:ext uri="{FF2B5EF4-FFF2-40B4-BE49-F238E27FC236}">
              <a16:creationId xmlns:a16="http://schemas.microsoft.com/office/drawing/2014/main" id="{00000000-0008-0000-0F00-0000AC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116205</xdr:rowOff>
    </xdr:from>
    <xdr:to>
      <xdr:col>24</xdr:col>
      <xdr:colOff>62865</xdr:colOff>
      <xdr:row>64</xdr:row>
      <xdr:rowOff>76200</xdr:rowOff>
    </xdr:to>
    <xdr:cxnSp macro="">
      <xdr:nvCxnSpPr>
        <xdr:cNvPr id="173" name="直線コネクタ 172">
          <a:extLst>
            <a:ext uri="{FF2B5EF4-FFF2-40B4-BE49-F238E27FC236}">
              <a16:creationId xmlns:a16="http://schemas.microsoft.com/office/drawing/2014/main" id="{00000000-0008-0000-0F00-0000AD000000}"/>
            </a:ext>
          </a:extLst>
        </xdr:cNvPr>
        <xdr:cNvCxnSpPr/>
      </xdr:nvCxnSpPr>
      <xdr:spPr>
        <a:xfrm flipV="1">
          <a:off x="4634865" y="9717405"/>
          <a:ext cx="0" cy="13315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4" name="【体育館・プール】&#10;有形固定資産減価償却率最小値テキスト">
          <a:extLst>
            <a:ext uri="{FF2B5EF4-FFF2-40B4-BE49-F238E27FC236}">
              <a16:creationId xmlns:a16="http://schemas.microsoft.com/office/drawing/2014/main" id="{00000000-0008-0000-0F00-0000AE000000}"/>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5" name="直線コネクタ 174">
          <a:extLst>
            <a:ext uri="{FF2B5EF4-FFF2-40B4-BE49-F238E27FC236}">
              <a16:creationId xmlns:a16="http://schemas.microsoft.com/office/drawing/2014/main" id="{00000000-0008-0000-0F00-0000AF000000}"/>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62882</xdr:rowOff>
    </xdr:from>
    <xdr:ext cx="405111" cy="259045"/>
    <xdr:sp macro="" textlink="">
      <xdr:nvSpPr>
        <xdr:cNvPr id="176" name="【体育館・プール】&#10;有形固定資産減価償却率最大値テキスト">
          <a:extLst>
            <a:ext uri="{FF2B5EF4-FFF2-40B4-BE49-F238E27FC236}">
              <a16:creationId xmlns:a16="http://schemas.microsoft.com/office/drawing/2014/main" id="{00000000-0008-0000-0F00-0000B0000000}"/>
            </a:ext>
          </a:extLst>
        </xdr:cNvPr>
        <xdr:cNvSpPr txBox="1"/>
      </xdr:nvSpPr>
      <xdr:spPr>
        <a:xfrm>
          <a:off x="4673600" y="9492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116205</xdr:rowOff>
    </xdr:from>
    <xdr:to>
      <xdr:col>24</xdr:col>
      <xdr:colOff>152400</xdr:colOff>
      <xdr:row>56</xdr:row>
      <xdr:rowOff>116205</xdr:rowOff>
    </xdr:to>
    <xdr:cxnSp macro="">
      <xdr:nvCxnSpPr>
        <xdr:cNvPr id="177" name="直線コネクタ 176">
          <a:extLst>
            <a:ext uri="{FF2B5EF4-FFF2-40B4-BE49-F238E27FC236}">
              <a16:creationId xmlns:a16="http://schemas.microsoft.com/office/drawing/2014/main" id="{00000000-0008-0000-0F00-0000B1000000}"/>
            </a:ext>
          </a:extLst>
        </xdr:cNvPr>
        <xdr:cNvCxnSpPr/>
      </xdr:nvCxnSpPr>
      <xdr:spPr>
        <a:xfrm>
          <a:off x="4546600" y="97174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47642</xdr:rowOff>
    </xdr:from>
    <xdr:ext cx="405111" cy="259045"/>
    <xdr:sp macro="" textlink="">
      <xdr:nvSpPr>
        <xdr:cNvPr id="178" name="【体育館・プール】&#10;有形固定資産減価償却率平均値テキスト">
          <a:extLst>
            <a:ext uri="{FF2B5EF4-FFF2-40B4-BE49-F238E27FC236}">
              <a16:creationId xmlns:a16="http://schemas.microsoft.com/office/drawing/2014/main" id="{00000000-0008-0000-0F00-0000B2000000}"/>
            </a:ext>
          </a:extLst>
        </xdr:cNvPr>
        <xdr:cNvSpPr txBox="1"/>
      </xdr:nvSpPr>
      <xdr:spPr>
        <a:xfrm>
          <a:off x="4673600" y="103346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69215</xdr:rowOff>
    </xdr:from>
    <xdr:to>
      <xdr:col>24</xdr:col>
      <xdr:colOff>114300</xdr:colOff>
      <xdr:row>60</xdr:row>
      <xdr:rowOff>170815</xdr:rowOff>
    </xdr:to>
    <xdr:sp macro="" textlink="">
      <xdr:nvSpPr>
        <xdr:cNvPr id="179" name="フローチャート: 判断 178">
          <a:extLst>
            <a:ext uri="{FF2B5EF4-FFF2-40B4-BE49-F238E27FC236}">
              <a16:creationId xmlns:a16="http://schemas.microsoft.com/office/drawing/2014/main" id="{00000000-0008-0000-0F00-0000B3000000}"/>
            </a:ext>
          </a:extLst>
        </xdr:cNvPr>
        <xdr:cNvSpPr/>
      </xdr:nvSpPr>
      <xdr:spPr>
        <a:xfrm>
          <a:off x="4584700" y="10356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44450</xdr:rowOff>
    </xdr:from>
    <xdr:to>
      <xdr:col>20</xdr:col>
      <xdr:colOff>38100</xdr:colOff>
      <xdr:row>60</xdr:row>
      <xdr:rowOff>146050</xdr:rowOff>
    </xdr:to>
    <xdr:sp macro="" textlink="">
      <xdr:nvSpPr>
        <xdr:cNvPr id="180" name="フローチャート: 判断 179">
          <a:extLst>
            <a:ext uri="{FF2B5EF4-FFF2-40B4-BE49-F238E27FC236}">
              <a16:creationId xmlns:a16="http://schemas.microsoft.com/office/drawing/2014/main" id="{00000000-0008-0000-0F00-0000B4000000}"/>
            </a:ext>
          </a:extLst>
        </xdr:cNvPr>
        <xdr:cNvSpPr/>
      </xdr:nvSpPr>
      <xdr:spPr>
        <a:xfrm>
          <a:off x="3746500" y="1033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21590</xdr:rowOff>
    </xdr:from>
    <xdr:to>
      <xdr:col>15</xdr:col>
      <xdr:colOff>101600</xdr:colOff>
      <xdr:row>60</xdr:row>
      <xdr:rowOff>123190</xdr:rowOff>
    </xdr:to>
    <xdr:sp macro="" textlink="">
      <xdr:nvSpPr>
        <xdr:cNvPr id="181" name="フローチャート: 判断 180">
          <a:extLst>
            <a:ext uri="{FF2B5EF4-FFF2-40B4-BE49-F238E27FC236}">
              <a16:creationId xmlns:a16="http://schemas.microsoft.com/office/drawing/2014/main" id="{00000000-0008-0000-0F00-0000B5000000}"/>
            </a:ext>
          </a:extLst>
        </xdr:cNvPr>
        <xdr:cNvSpPr/>
      </xdr:nvSpPr>
      <xdr:spPr>
        <a:xfrm>
          <a:off x="2857500" y="10308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170180</xdr:rowOff>
    </xdr:from>
    <xdr:to>
      <xdr:col>10</xdr:col>
      <xdr:colOff>165100</xdr:colOff>
      <xdr:row>60</xdr:row>
      <xdr:rowOff>100330</xdr:rowOff>
    </xdr:to>
    <xdr:sp macro="" textlink="">
      <xdr:nvSpPr>
        <xdr:cNvPr id="182" name="フローチャート: 判断 181">
          <a:extLst>
            <a:ext uri="{FF2B5EF4-FFF2-40B4-BE49-F238E27FC236}">
              <a16:creationId xmlns:a16="http://schemas.microsoft.com/office/drawing/2014/main" id="{00000000-0008-0000-0F00-0000B6000000}"/>
            </a:ext>
          </a:extLst>
        </xdr:cNvPr>
        <xdr:cNvSpPr/>
      </xdr:nvSpPr>
      <xdr:spPr>
        <a:xfrm>
          <a:off x="1968500" y="1028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4445</xdr:rowOff>
    </xdr:from>
    <xdr:to>
      <xdr:col>6</xdr:col>
      <xdr:colOff>38100</xdr:colOff>
      <xdr:row>60</xdr:row>
      <xdr:rowOff>106045</xdr:rowOff>
    </xdr:to>
    <xdr:sp macro="" textlink="">
      <xdr:nvSpPr>
        <xdr:cNvPr id="183" name="フローチャート: 判断 182">
          <a:extLst>
            <a:ext uri="{FF2B5EF4-FFF2-40B4-BE49-F238E27FC236}">
              <a16:creationId xmlns:a16="http://schemas.microsoft.com/office/drawing/2014/main" id="{00000000-0008-0000-0F00-0000B7000000}"/>
            </a:ext>
          </a:extLst>
        </xdr:cNvPr>
        <xdr:cNvSpPr/>
      </xdr:nvSpPr>
      <xdr:spPr>
        <a:xfrm>
          <a:off x="1079500" y="10291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F00-0000B8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F00-0000B9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F00-0000BA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0000000-0008-0000-0F00-0000BB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0000000-0008-0000-0F00-0000BC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10160</xdr:rowOff>
    </xdr:from>
    <xdr:to>
      <xdr:col>24</xdr:col>
      <xdr:colOff>114300</xdr:colOff>
      <xdr:row>60</xdr:row>
      <xdr:rowOff>111760</xdr:rowOff>
    </xdr:to>
    <xdr:sp macro="" textlink="">
      <xdr:nvSpPr>
        <xdr:cNvPr id="189" name="楕円 188">
          <a:extLst>
            <a:ext uri="{FF2B5EF4-FFF2-40B4-BE49-F238E27FC236}">
              <a16:creationId xmlns:a16="http://schemas.microsoft.com/office/drawing/2014/main" id="{00000000-0008-0000-0F00-0000BD000000}"/>
            </a:ext>
          </a:extLst>
        </xdr:cNvPr>
        <xdr:cNvSpPr/>
      </xdr:nvSpPr>
      <xdr:spPr>
        <a:xfrm>
          <a:off x="4584700" y="10297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33037</xdr:rowOff>
    </xdr:from>
    <xdr:ext cx="405111" cy="259045"/>
    <xdr:sp macro="" textlink="">
      <xdr:nvSpPr>
        <xdr:cNvPr id="190" name="【体育館・プール】&#10;有形固定資産減価償却率該当値テキスト">
          <a:extLst>
            <a:ext uri="{FF2B5EF4-FFF2-40B4-BE49-F238E27FC236}">
              <a16:creationId xmlns:a16="http://schemas.microsoft.com/office/drawing/2014/main" id="{00000000-0008-0000-0F00-0000BE000000}"/>
            </a:ext>
          </a:extLst>
        </xdr:cNvPr>
        <xdr:cNvSpPr txBox="1"/>
      </xdr:nvSpPr>
      <xdr:spPr>
        <a:xfrm>
          <a:off x="4673600" y="10148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12065</xdr:rowOff>
    </xdr:from>
    <xdr:to>
      <xdr:col>20</xdr:col>
      <xdr:colOff>38100</xdr:colOff>
      <xdr:row>60</xdr:row>
      <xdr:rowOff>113665</xdr:rowOff>
    </xdr:to>
    <xdr:sp macro="" textlink="">
      <xdr:nvSpPr>
        <xdr:cNvPr id="191" name="楕円 190">
          <a:extLst>
            <a:ext uri="{FF2B5EF4-FFF2-40B4-BE49-F238E27FC236}">
              <a16:creationId xmlns:a16="http://schemas.microsoft.com/office/drawing/2014/main" id="{00000000-0008-0000-0F00-0000BF000000}"/>
            </a:ext>
          </a:extLst>
        </xdr:cNvPr>
        <xdr:cNvSpPr/>
      </xdr:nvSpPr>
      <xdr:spPr>
        <a:xfrm>
          <a:off x="3746500" y="10299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60960</xdr:rowOff>
    </xdr:from>
    <xdr:to>
      <xdr:col>24</xdr:col>
      <xdr:colOff>63500</xdr:colOff>
      <xdr:row>60</xdr:row>
      <xdr:rowOff>62865</xdr:rowOff>
    </xdr:to>
    <xdr:cxnSp macro="">
      <xdr:nvCxnSpPr>
        <xdr:cNvPr id="192" name="直線コネクタ 191">
          <a:extLst>
            <a:ext uri="{FF2B5EF4-FFF2-40B4-BE49-F238E27FC236}">
              <a16:creationId xmlns:a16="http://schemas.microsoft.com/office/drawing/2014/main" id="{00000000-0008-0000-0F00-0000C0000000}"/>
            </a:ext>
          </a:extLst>
        </xdr:cNvPr>
        <xdr:cNvCxnSpPr/>
      </xdr:nvCxnSpPr>
      <xdr:spPr>
        <a:xfrm flipV="1">
          <a:off x="3797300" y="10347960"/>
          <a:ext cx="8382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122555</xdr:rowOff>
    </xdr:from>
    <xdr:to>
      <xdr:col>15</xdr:col>
      <xdr:colOff>101600</xdr:colOff>
      <xdr:row>60</xdr:row>
      <xdr:rowOff>52705</xdr:rowOff>
    </xdr:to>
    <xdr:sp macro="" textlink="">
      <xdr:nvSpPr>
        <xdr:cNvPr id="193" name="楕円 192">
          <a:extLst>
            <a:ext uri="{FF2B5EF4-FFF2-40B4-BE49-F238E27FC236}">
              <a16:creationId xmlns:a16="http://schemas.microsoft.com/office/drawing/2014/main" id="{00000000-0008-0000-0F00-0000C1000000}"/>
            </a:ext>
          </a:extLst>
        </xdr:cNvPr>
        <xdr:cNvSpPr/>
      </xdr:nvSpPr>
      <xdr:spPr>
        <a:xfrm>
          <a:off x="2857500" y="10238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1905</xdr:rowOff>
    </xdr:from>
    <xdr:to>
      <xdr:col>19</xdr:col>
      <xdr:colOff>177800</xdr:colOff>
      <xdr:row>60</xdr:row>
      <xdr:rowOff>62865</xdr:rowOff>
    </xdr:to>
    <xdr:cxnSp macro="">
      <xdr:nvCxnSpPr>
        <xdr:cNvPr id="194" name="直線コネクタ 193">
          <a:extLst>
            <a:ext uri="{FF2B5EF4-FFF2-40B4-BE49-F238E27FC236}">
              <a16:creationId xmlns:a16="http://schemas.microsoft.com/office/drawing/2014/main" id="{00000000-0008-0000-0F00-0000C2000000}"/>
            </a:ext>
          </a:extLst>
        </xdr:cNvPr>
        <xdr:cNvCxnSpPr/>
      </xdr:nvCxnSpPr>
      <xdr:spPr>
        <a:xfrm>
          <a:off x="2908300" y="10288905"/>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93980</xdr:rowOff>
    </xdr:from>
    <xdr:to>
      <xdr:col>10</xdr:col>
      <xdr:colOff>165100</xdr:colOff>
      <xdr:row>60</xdr:row>
      <xdr:rowOff>24130</xdr:rowOff>
    </xdr:to>
    <xdr:sp macro="" textlink="">
      <xdr:nvSpPr>
        <xdr:cNvPr id="195" name="楕円 194">
          <a:extLst>
            <a:ext uri="{FF2B5EF4-FFF2-40B4-BE49-F238E27FC236}">
              <a16:creationId xmlns:a16="http://schemas.microsoft.com/office/drawing/2014/main" id="{00000000-0008-0000-0F00-0000C3000000}"/>
            </a:ext>
          </a:extLst>
        </xdr:cNvPr>
        <xdr:cNvSpPr/>
      </xdr:nvSpPr>
      <xdr:spPr>
        <a:xfrm>
          <a:off x="1968500" y="10209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144780</xdr:rowOff>
    </xdr:from>
    <xdr:to>
      <xdr:col>15</xdr:col>
      <xdr:colOff>50800</xdr:colOff>
      <xdr:row>60</xdr:row>
      <xdr:rowOff>1905</xdr:rowOff>
    </xdr:to>
    <xdr:cxnSp macro="">
      <xdr:nvCxnSpPr>
        <xdr:cNvPr id="196" name="直線コネクタ 195">
          <a:extLst>
            <a:ext uri="{FF2B5EF4-FFF2-40B4-BE49-F238E27FC236}">
              <a16:creationId xmlns:a16="http://schemas.microsoft.com/office/drawing/2014/main" id="{00000000-0008-0000-0F00-0000C4000000}"/>
            </a:ext>
          </a:extLst>
        </xdr:cNvPr>
        <xdr:cNvCxnSpPr/>
      </xdr:nvCxnSpPr>
      <xdr:spPr>
        <a:xfrm>
          <a:off x="2019300" y="1026033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57785</xdr:rowOff>
    </xdr:from>
    <xdr:to>
      <xdr:col>6</xdr:col>
      <xdr:colOff>38100</xdr:colOff>
      <xdr:row>59</xdr:row>
      <xdr:rowOff>159385</xdr:rowOff>
    </xdr:to>
    <xdr:sp macro="" textlink="">
      <xdr:nvSpPr>
        <xdr:cNvPr id="197" name="楕円 196">
          <a:extLst>
            <a:ext uri="{FF2B5EF4-FFF2-40B4-BE49-F238E27FC236}">
              <a16:creationId xmlns:a16="http://schemas.microsoft.com/office/drawing/2014/main" id="{00000000-0008-0000-0F00-0000C5000000}"/>
            </a:ext>
          </a:extLst>
        </xdr:cNvPr>
        <xdr:cNvSpPr/>
      </xdr:nvSpPr>
      <xdr:spPr>
        <a:xfrm>
          <a:off x="1079500" y="10173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108585</xdr:rowOff>
    </xdr:from>
    <xdr:to>
      <xdr:col>10</xdr:col>
      <xdr:colOff>114300</xdr:colOff>
      <xdr:row>59</xdr:row>
      <xdr:rowOff>144780</xdr:rowOff>
    </xdr:to>
    <xdr:cxnSp macro="">
      <xdr:nvCxnSpPr>
        <xdr:cNvPr id="198" name="直線コネクタ 197">
          <a:extLst>
            <a:ext uri="{FF2B5EF4-FFF2-40B4-BE49-F238E27FC236}">
              <a16:creationId xmlns:a16="http://schemas.microsoft.com/office/drawing/2014/main" id="{00000000-0008-0000-0F00-0000C6000000}"/>
            </a:ext>
          </a:extLst>
        </xdr:cNvPr>
        <xdr:cNvCxnSpPr/>
      </xdr:nvCxnSpPr>
      <xdr:spPr>
        <a:xfrm>
          <a:off x="1130300" y="1022413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137177</xdr:rowOff>
    </xdr:from>
    <xdr:ext cx="405111" cy="259045"/>
    <xdr:sp macro="" textlink="">
      <xdr:nvSpPr>
        <xdr:cNvPr id="199" name="n_1aveValue【体育館・プール】&#10;有形固定資産減価償却率">
          <a:extLst>
            <a:ext uri="{FF2B5EF4-FFF2-40B4-BE49-F238E27FC236}">
              <a16:creationId xmlns:a16="http://schemas.microsoft.com/office/drawing/2014/main" id="{00000000-0008-0000-0F00-0000C7000000}"/>
            </a:ext>
          </a:extLst>
        </xdr:cNvPr>
        <xdr:cNvSpPr txBox="1"/>
      </xdr:nvSpPr>
      <xdr:spPr>
        <a:xfrm>
          <a:off x="3582044" y="10424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114317</xdr:rowOff>
    </xdr:from>
    <xdr:ext cx="405111" cy="259045"/>
    <xdr:sp macro="" textlink="">
      <xdr:nvSpPr>
        <xdr:cNvPr id="200" name="n_2aveValue【体育館・プール】&#10;有形固定資産減価償却率">
          <a:extLst>
            <a:ext uri="{FF2B5EF4-FFF2-40B4-BE49-F238E27FC236}">
              <a16:creationId xmlns:a16="http://schemas.microsoft.com/office/drawing/2014/main" id="{00000000-0008-0000-0F00-0000C8000000}"/>
            </a:ext>
          </a:extLst>
        </xdr:cNvPr>
        <xdr:cNvSpPr txBox="1"/>
      </xdr:nvSpPr>
      <xdr:spPr>
        <a:xfrm>
          <a:off x="2705744" y="10401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91457</xdr:rowOff>
    </xdr:from>
    <xdr:ext cx="405111" cy="259045"/>
    <xdr:sp macro="" textlink="">
      <xdr:nvSpPr>
        <xdr:cNvPr id="201" name="n_3aveValue【体育館・プール】&#10;有形固定資産減価償却率">
          <a:extLst>
            <a:ext uri="{FF2B5EF4-FFF2-40B4-BE49-F238E27FC236}">
              <a16:creationId xmlns:a16="http://schemas.microsoft.com/office/drawing/2014/main" id="{00000000-0008-0000-0F00-0000C9000000}"/>
            </a:ext>
          </a:extLst>
        </xdr:cNvPr>
        <xdr:cNvSpPr txBox="1"/>
      </xdr:nvSpPr>
      <xdr:spPr>
        <a:xfrm>
          <a:off x="1816744" y="10378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97172</xdr:rowOff>
    </xdr:from>
    <xdr:ext cx="405111" cy="259045"/>
    <xdr:sp macro="" textlink="">
      <xdr:nvSpPr>
        <xdr:cNvPr id="202" name="n_4aveValue【体育館・プール】&#10;有形固定資産減価償却率">
          <a:extLst>
            <a:ext uri="{FF2B5EF4-FFF2-40B4-BE49-F238E27FC236}">
              <a16:creationId xmlns:a16="http://schemas.microsoft.com/office/drawing/2014/main" id="{00000000-0008-0000-0F00-0000CA000000}"/>
            </a:ext>
          </a:extLst>
        </xdr:cNvPr>
        <xdr:cNvSpPr txBox="1"/>
      </xdr:nvSpPr>
      <xdr:spPr>
        <a:xfrm>
          <a:off x="927744" y="10384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130192</xdr:rowOff>
    </xdr:from>
    <xdr:ext cx="405111" cy="259045"/>
    <xdr:sp macro="" textlink="">
      <xdr:nvSpPr>
        <xdr:cNvPr id="203" name="n_1mainValue【体育館・プール】&#10;有形固定資産減価償却率">
          <a:extLst>
            <a:ext uri="{FF2B5EF4-FFF2-40B4-BE49-F238E27FC236}">
              <a16:creationId xmlns:a16="http://schemas.microsoft.com/office/drawing/2014/main" id="{00000000-0008-0000-0F00-0000CB000000}"/>
            </a:ext>
          </a:extLst>
        </xdr:cNvPr>
        <xdr:cNvSpPr txBox="1"/>
      </xdr:nvSpPr>
      <xdr:spPr>
        <a:xfrm>
          <a:off x="3582044" y="10074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69232</xdr:rowOff>
    </xdr:from>
    <xdr:ext cx="405111" cy="259045"/>
    <xdr:sp macro="" textlink="">
      <xdr:nvSpPr>
        <xdr:cNvPr id="204" name="n_2mainValue【体育館・プール】&#10;有形固定資産減価償却率">
          <a:extLst>
            <a:ext uri="{FF2B5EF4-FFF2-40B4-BE49-F238E27FC236}">
              <a16:creationId xmlns:a16="http://schemas.microsoft.com/office/drawing/2014/main" id="{00000000-0008-0000-0F00-0000CC000000}"/>
            </a:ext>
          </a:extLst>
        </xdr:cNvPr>
        <xdr:cNvSpPr txBox="1"/>
      </xdr:nvSpPr>
      <xdr:spPr>
        <a:xfrm>
          <a:off x="2705744" y="10013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40657</xdr:rowOff>
    </xdr:from>
    <xdr:ext cx="405111" cy="259045"/>
    <xdr:sp macro="" textlink="">
      <xdr:nvSpPr>
        <xdr:cNvPr id="205" name="n_3mainValue【体育館・プール】&#10;有形固定資産減価償却率">
          <a:extLst>
            <a:ext uri="{FF2B5EF4-FFF2-40B4-BE49-F238E27FC236}">
              <a16:creationId xmlns:a16="http://schemas.microsoft.com/office/drawing/2014/main" id="{00000000-0008-0000-0F00-0000CD000000}"/>
            </a:ext>
          </a:extLst>
        </xdr:cNvPr>
        <xdr:cNvSpPr txBox="1"/>
      </xdr:nvSpPr>
      <xdr:spPr>
        <a:xfrm>
          <a:off x="1816744" y="9984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4462</xdr:rowOff>
    </xdr:from>
    <xdr:ext cx="405111" cy="259045"/>
    <xdr:sp macro="" textlink="">
      <xdr:nvSpPr>
        <xdr:cNvPr id="206" name="n_4mainValue【体育館・プール】&#10;有形固定資産減価償却率">
          <a:extLst>
            <a:ext uri="{FF2B5EF4-FFF2-40B4-BE49-F238E27FC236}">
              <a16:creationId xmlns:a16="http://schemas.microsoft.com/office/drawing/2014/main" id="{00000000-0008-0000-0F00-0000CE000000}"/>
            </a:ext>
          </a:extLst>
        </xdr:cNvPr>
        <xdr:cNvSpPr txBox="1"/>
      </xdr:nvSpPr>
      <xdr:spPr>
        <a:xfrm>
          <a:off x="927744" y="9948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00000000-0008-0000-0F00-0000CF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00000000-0008-0000-0F00-0000D0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00000000-0008-0000-0F00-0000D1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00000000-0008-0000-0F00-0000D2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00000000-0008-0000-0F00-0000D3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00000000-0008-0000-0F00-0000D4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00000000-0008-0000-0F00-0000D5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00000000-0008-0000-0F00-0000D6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00000000-0008-0000-0F00-0000D7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00000000-0008-0000-0F00-0000D8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00000000-0008-0000-0F00-0000D9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8" name="テキスト ボックス 217">
          <a:extLst>
            <a:ext uri="{FF2B5EF4-FFF2-40B4-BE49-F238E27FC236}">
              <a16:creationId xmlns:a16="http://schemas.microsoft.com/office/drawing/2014/main" id="{00000000-0008-0000-0F00-0000DA000000}"/>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00000000-0008-0000-0F00-0000DB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0" name="テキスト ボックス 219">
          <a:extLst>
            <a:ext uri="{FF2B5EF4-FFF2-40B4-BE49-F238E27FC236}">
              <a16:creationId xmlns:a16="http://schemas.microsoft.com/office/drawing/2014/main" id="{00000000-0008-0000-0F00-0000DC000000}"/>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00000000-0008-0000-0F00-0000DD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2" name="テキスト ボックス 221">
          <a:extLst>
            <a:ext uri="{FF2B5EF4-FFF2-40B4-BE49-F238E27FC236}">
              <a16:creationId xmlns:a16="http://schemas.microsoft.com/office/drawing/2014/main" id="{00000000-0008-0000-0F00-0000DE000000}"/>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00000000-0008-0000-0F00-0000DF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4" name="テキスト ボックス 223">
          <a:extLst>
            <a:ext uri="{FF2B5EF4-FFF2-40B4-BE49-F238E27FC236}">
              <a16:creationId xmlns:a16="http://schemas.microsoft.com/office/drawing/2014/main" id="{00000000-0008-0000-0F00-0000E0000000}"/>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00000000-0008-0000-0F00-0000E1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6" name="テキスト ボックス 225">
          <a:extLst>
            <a:ext uri="{FF2B5EF4-FFF2-40B4-BE49-F238E27FC236}">
              <a16:creationId xmlns:a16="http://schemas.microsoft.com/office/drawing/2014/main" id="{00000000-0008-0000-0F00-0000E2000000}"/>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00000000-0008-0000-0F00-0000E3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a:extLst>
            <a:ext uri="{FF2B5EF4-FFF2-40B4-BE49-F238E27FC236}">
              <a16:creationId xmlns:a16="http://schemas.microsoft.com/office/drawing/2014/main" id="{00000000-0008-0000-0F00-0000E4000000}"/>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00000000-0008-0000-0F00-0000E5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112395</xdr:rowOff>
    </xdr:from>
    <xdr:to>
      <xdr:col>54</xdr:col>
      <xdr:colOff>189865</xdr:colOff>
      <xdr:row>64</xdr:row>
      <xdr:rowOff>45720</xdr:rowOff>
    </xdr:to>
    <xdr:cxnSp macro="">
      <xdr:nvCxnSpPr>
        <xdr:cNvPr id="230" name="直線コネクタ 229">
          <a:extLst>
            <a:ext uri="{FF2B5EF4-FFF2-40B4-BE49-F238E27FC236}">
              <a16:creationId xmlns:a16="http://schemas.microsoft.com/office/drawing/2014/main" id="{00000000-0008-0000-0F00-0000E6000000}"/>
            </a:ext>
          </a:extLst>
        </xdr:cNvPr>
        <xdr:cNvCxnSpPr/>
      </xdr:nvCxnSpPr>
      <xdr:spPr>
        <a:xfrm flipV="1">
          <a:off x="10476865" y="9713595"/>
          <a:ext cx="0" cy="13049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49547</xdr:rowOff>
    </xdr:from>
    <xdr:ext cx="469744" cy="259045"/>
    <xdr:sp macro="" textlink="">
      <xdr:nvSpPr>
        <xdr:cNvPr id="231" name="【体育館・プール】&#10;一人当たり面積最小値テキスト">
          <a:extLst>
            <a:ext uri="{FF2B5EF4-FFF2-40B4-BE49-F238E27FC236}">
              <a16:creationId xmlns:a16="http://schemas.microsoft.com/office/drawing/2014/main" id="{00000000-0008-0000-0F00-0000E7000000}"/>
            </a:ext>
          </a:extLst>
        </xdr:cNvPr>
        <xdr:cNvSpPr txBox="1"/>
      </xdr:nvSpPr>
      <xdr:spPr>
        <a:xfrm>
          <a:off x="10515600" y="11022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45720</xdr:rowOff>
    </xdr:from>
    <xdr:to>
      <xdr:col>55</xdr:col>
      <xdr:colOff>88900</xdr:colOff>
      <xdr:row>64</xdr:row>
      <xdr:rowOff>45720</xdr:rowOff>
    </xdr:to>
    <xdr:cxnSp macro="">
      <xdr:nvCxnSpPr>
        <xdr:cNvPr id="232" name="直線コネクタ 231">
          <a:extLst>
            <a:ext uri="{FF2B5EF4-FFF2-40B4-BE49-F238E27FC236}">
              <a16:creationId xmlns:a16="http://schemas.microsoft.com/office/drawing/2014/main" id="{00000000-0008-0000-0F00-0000E8000000}"/>
            </a:ext>
          </a:extLst>
        </xdr:cNvPr>
        <xdr:cNvCxnSpPr/>
      </xdr:nvCxnSpPr>
      <xdr:spPr>
        <a:xfrm>
          <a:off x="10388600" y="11018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59072</xdr:rowOff>
    </xdr:from>
    <xdr:ext cx="469744" cy="259045"/>
    <xdr:sp macro="" textlink="">
      <xdr:nvSpPr>
        <xdr:cNvPr id="233" name="【体育館・プール】&#10;一人当たり面積最大値テキスト">
          <a:extLst>
            <a:ext uri="{FF2B5EF4-FFF2-40B4-BE49-F238E27FC236}">
              <a16:creationId xmlns:a16="http://schemas.microsoft.com/office/drawing/2014/main" id="{00000000-0008-0000-0F00-0000E9000000}"/>
            </a:ext>
          </a:extLst>
        </xdr:cNvPr>
        <xdr:cNvSpPr txBox="1"/>
      </xdr:nvSpPr>
      <xdr:spPr>
        <a:xfrm>
          <a:off x="10515600" y="9488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112395</xdr:rowOff>
    </xdr:from>
    <xdr:to>
      <xdr:col>55</xdr:col>
      <xdr:colOff>88900</xdr:colOff>
      <xdr:row>56</xdr:row>
      <xdr:rowOff>112395</xdr:rowOff>
    </xdr:to>
    <xdr:cxnSp macro="">
      <xdr:nvCxnSpPr>
        <xdr:cNvPr id="234" name="直線コネクタ 233">
          <a:extLst>
            <a:ext uri="{FF2B5EF4-FFF2-40B4-BE49-F238E27FC236}">
              <a16:creationId xmlns:a16="http://schemas.microsoft.com/office/drawing/2014/main" id="{00000000-0008-0000-0F00-0000EA000000}"/>
            </a:ext>
          </a:extLst>
        </xdr:cNvPr>
        <xdr:cNvCxnSpPr/>
      </xdr:nvCxnSpPr>
      <xdr:spPr>
        <a:xfrm>
          <a:off x="10388600" y="97135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107332</xdr:rowOff>
    </xdr:from>
    <xdr:ext cx="469744" cy="259045"/>
    <xdr:sp macro="" textlink="">
      <xdr:nvSpPr>
        <xdr:cNvPr id="235" name="【体育館・プール】&#10;一人当たり面積平均値テキスト">
          <a:extLst>
            <a:ext uri="{FF2B5EF4-FFF2-40B4-BE49-F238E27FC236}">
              <a16:creationId xmlns:a16="http://schemas.microsoft.com/office/drawing/2014/main" id="{00000000-0008-0000-0F00-0000EB000000}"/>
            </a:ext>
          </a:extLst>
        </xdr:cNvPr>
        <xdr:cNvSpPr txBox="1"/>
      </xdr:nvSpPr>
      <xdr:spPr>
        <a:xfrm>
          <a:off x="10515600" y="105657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84455</xdr:rowOff>
    </xdr:from>
    <xdr:to>
      <xdr:col>55</xdr:col>
      <xdr:colOff>50800</xdr:colOff>
      <xdr:row>63</xdr:row>
      <xdr:rowOff>14605</xdr:rowOff>
    </xdr:to>
    <xdr:sp macro="" textlink="">
      <xdr:nvSpPr>
        <xdr:cNvPr id="236" name="フローチャート: 判断 235">
          <a:extLst>
            <a:ext uri="{FF2B5EF4-FFF2-40B4-BE49-F238E27FC236}">
              <a16:creationId xmlns:a16="http://schemas.microsoft.com/office/drawing/2014/main" id="{00000000-0008-0000-0F00-0000EC000000}"/>
            </a:ext>
          </a:extLst>
        </xdr:cNvPr>
        <xdr:cNvSpPr/>
      </xdr:nvSpPr>
      <xdr:spPr>
        <a:xfrm>
          <a:off x="10426700" y="10714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86360</xdr:rowOff>
    </xdr:from>
    <xdr:to>
      <xdr:col>50</xdr:col>
      <xdr:colOff>165100</xdr:colOff>
      <xdr:row>63</xdr:row>
      <xdr:rowOff>16510</xdr:rowOff>
    </xdr:to>
    <xdr:sp macro="" textlink="">
      <xdr:nvSpPr>
        <xdr:cNvPr id="237" name="フローチャート: 判断 236">
          <a:extLst>
            <a:ext uri="{FF2B5EF4-FFF2-40B4-BE49-F238E27FC236}">
              <a16:creationId xmlns:a16="http://schemas.microsoft.com/office/drawing/2014/main" id="{00000000-0008-0000-0F00-0000ED000000}"/>
            </a:ext>
          </a:extLst>
        </xdr:cNvPr>
        <xdr:cNvSpPr/>
      </xdr:nvSpPr>
      <xdr:spPr>
        <a:xfrm>
          <a:off x="9588500" y="1071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90170</xdr:rowOff>
    </xdr:from>
    <xdr:to>
      <xdr:col>46</xdr:col>
      <xdr:colOff>38100</xdr:colOff>
      <xdr:row>63</xdr:row>
      <xdr:rowOff>20320</xdr:rowOff>
    </xdr:to>
    <xdr:sp macro="" textlink="">
      <xdr:nvSpPr>
        <xdr:cNvPr id="238" name="フローチャート: 判断 237">
          <a:extLst>
            <a:ext uri="{FF2B5EF4-FFF2-40B4-BE49-F238E27FC236}">
              <a16:creationId xmlns:a16="http://schemas.microsoft.com/office/drawing/2014/main" id="{00000000-0008-0000-0F00-0000EE000000}"/>
            </a:ext>
          </a:extLst>
        </xdr:cNvPr>
        <xdr:cNvSpPr/>
      </xdr:nvSpPr>
      <xdr:spPr>
        <a:xfrm>
          <a:off x="8699500" y="1072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86360</xdr:rowOff>
    </xdr:from>
    <xdr:to>
      <xdr:col>41</xdr:col>
      <xdr:colOff>101600</xdr:colOff>
      <xdr:row>63</xdr:row>
      <xdr:rowOff>16510</xdr:rowOff>
    </xdr:to>
    <xdr:sp macro="" textlink="">
      <xdr:nvSpPr>
        <xdr:cNvPr id="239" name="フローチャート: 判断 238">
          <a:extLst>
            <a:ext uri="{FF2B5EF4-FFF2-40B4-BE49-F238E27FC236}">
              <a16:creationId xmlns:a16="http://schemas.microsoft.com/office/drawing/2014/main" id="{00000000-0008-0000-0F00-0000EF000000}"/>
            </a:ext>
          </a:extLst>
        </xdr:cNvPr>
        <xdr:cNvSpPr/>
      </xdr:nvSpPr>
      <xdr:spPr>
        <a:xfrm>
          <a:off x="7810500" y="1071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27305</xdr:rowOff>
    </xdr:from>
    <xdr:to>
      <xdr:col>36</xdr:col>
      <xdr:colOff>165100</xdr:colOff>
      <xdr:row>62</xdr:row>
      <xdr:rowOff>128905</xdr:rowOff>
    </xdr:to>
    <xdr:sp macro="" textlink="">
      <xdr:nvSpPr>
        <xdr:cNvPr id="240" name="フローチャート: 判断 239">
          <a:extLst>
            <a:ext uri="{FF2B5EF4-FFF2-40B4-BE49-F238E27FC236}">
              <a16:creationId xmlns:a16="http://schemas.microsoft.com/office/drawing/2014/main" id="{00000000-0008-0000-0F00-0000F0000000}"/>
            </a:ext>
          </a:extLst>
        </xdr:cNvPr>
        <xdr:cNvSpPr/>
      </xdr:nvSpPr>
      <xdr:spPr>
        <a:xfrm>
          <a:off x="6921500" y="10657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0000000-0008-0000-0F00-0000F1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0000000-0008-0000-0F00-0000F2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F00-0000F3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0000000-0008-0000-0F00-0000F4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0000000-0008-0000-0F00-0000F5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23495</xdr:rowOff>
    </xdr:from>
    <xdr:to>
      <xdr:col>55</xdr:col>
      <xdr:colOff>50800</xdr:colOff>
      <xdr:row>63</xdr:row>
      <xdr:rowOff>125095</xdr:rowOff>
    </xdr:to>
    <xdr:sp macro="" textlink="">
      <xdr:nvSpPr>
        <xdr:cNvPr id="246" name="楕円 245">
          <a:extLst>
            <a:ext uri="{FF2B5EF4-FFF2-40B4-BE49-F238E27FC236}">
              <a16:creationId xmlns:a16="http://schemas.microsoft.com/office/drawing/2014/main" id="{00000000-0008-0000-0F00-0000F6000000}"/>
            </a:ext>
          </a:extLst>
        </xdr:cNvPr>
        <xdr:cNvSpPr/>
      </xdr:nvSpPr>
      <xdr:spPr>
        <a:xfrm>
          <a:off x="10426700" y="10824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1922</xdr:rowOff>
    </xdr:from>
    <xdr:ext cx="469744" cy="259045"/>
    <xdr:sp macro="" textlink="">
      <xdr:nvSpPr>
        <xdr:cNvPr id="247" name="【体育館・プール】&#10;一人当たり面積該当値テキスト">
          <a:extLst>
            <a:ext uri="{FF2B5EF4-FFF2-40B4-BE49-F238E27FC236}">
              <a16:creationId xmlns:a16="http://schemas.microsoft.com/office/drawing/2014/main" id="{00000000-0008-0000-0F00-0000F7000000}"/>
            </a:ext>
          </a:extLst>
        </xdr:cNvPr>
        <xdr:cNvSpPr txBox="1"/>
      </xdr:nvSpPr>
      <xdr:spPr>
        <a:xfrm>
          <a:off x="10515600" y="108032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23495</xdr:rowOff>
    </xdr:from>
    <xdr:to>
      <xdr:col>50</xdr:col>
      <xdr:colOff>165100</xdr:colOff>
      <xdr:row>63</xdr:row>
      <xdr:rowOff>125095</xdr:rowOff>
    </xdr:to>
    <xdr:sp macro="" textlink="">
      <xdr:nvSpPr>
        <xdr:cNvPr id="248" name="楕円 247">
          <a:extLst>
            <a:ext uri="{FF2B5EF4-FFF2-40B4-BE49-F238E27FC236}">
              <a16:creationId xmlns:a16="http://schemas.microsoft.com/office/drawing/2014/main" id="{00000000-0008-0000-0F00-0000F8000000}"/>
            </a:ext>
          </a:extLst>
        </xdr:cNvPr>
        <xdr:cNvSpPr/>
      </xdr:nvSpPr>
      <xdr:spPr>
        <a:xfrm>
          <a:off x="9588500" y="10824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74295</xdr:rowOff>
    </xdr:from>
    <xdr:to>
      <xdr:col>55</xdr:col>
      <xdr:colOff>0</xdr:colOff>
      <xdr:row>63</xdr:row>
      <xdr:rowOff>74295</xdr:rowOff>
    </xdr:to>
    <xdr:cxnSp macro="">
      <xdr:nvCxnSpPr>
        <xdr:cNvPr id="249" name="直線コネクタ 248">
          <a:extLst>
            <a:ext uri="{FF2B5EF4-FFF2-40B4-BE49-F238E27FC236}">
              <a16:creationId xmlns:a16="http://schemas.microsoft.com/office/drawing/2014/main" id="{00000000-0008-0000-0F00-0000F9000000}"/>
            </a:ext>
          </a:extLst>
        </xdr:cNvPr>
        <xdr:cNvCxnSpPr/>
      </xdr:nvCxnSpPr>
      <xdr:spPr>
        <a:xfrm>
          <a:off x="9639300" y="1087564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23495</xdr:rowOff>
    </xdr:from>
    <xdr:to>
      <xdr:col>46</xdr:col>
      <xdr:colOff>38100</xdr:colOff>
      <xdr:row>63</xdr:row>
      <xdr:rowOff>125095</xdr:rowOff>
    </xdr:to>
    <xdr:sp macro="" textlink="">
      <xdr:nvSpPr>
        <xdr:cNvPr id="250" name="楕円 249">
          <a:extLst>
            <a:ext uri="{FF2B5EF4-FFF2-40B4-BE49-F238E27FC236}">
              <a16:creationId xmlns:a16="http://schemas.microsoft.com/office/drawing/2014/main" id="{00000000-0008-0000-0F00-0000FA000000}"/>
            </a:ext>
          </a:extLst>
        </xdr:cNvPr>
        <xdr:cNvSpPr/>
      </xdr:nvSpPr>
      <xdr:spPr>
        <a:xfrm>
          <a:off x="8699500" y="10824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74295</xdr:rowOff>
    </xdr:from>
    <xdr:to>
      <xdr:col>50</xdr:col>
      <xdr:colOff>114300</xdr:colOff>
      <xdr:row>63</xdr:row>
      <xdr:rowOff>74295</xdr:rowOff>
    </xdr:to>
    <xdr:cxnSp macro="">
      <xdr:nvCxnSpPr>
        <xdr:cNvPr id="251" name="直線コネクタ 250">
          <a:extLst>
            <a:ext uri="{FF2B5EF4-FFF2-40B4-BE49-F238E27FC236}">
              <a16:creationId xmlns:a16="http://schemas.microsoft.com/office/drawing/2014/main" id="{00000000-0008-0000-0F00-0000FB000000}"/>
            </a:ext>
          </a:extLst>
        </xdr:cNvPr>
        <xdr:cNvCxnSpPr/>
      </xdr:nvCxnSpPr>
      <xdr:spPr>
        <a:xfrm>
          <a:off x="8750300" y="1087564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21590</xdr:rowOff>
    </xdr:from>
    <xdr:to>
      <xdr:col>41</xdr:col>
      <xdr:colOff>101600</xdr:colOff>
      <xdr:row>63</xdr:row>
      <xdr:rowOff>123190</xdr:rowOff>
    </xdr:to>
    <xdr:sp macro="" textlink="">
      <xdr:nvSpPr>
        <xdr:cNvPr id="252" name="楕円 251">
          <a:extLst>
            <a:ext uri="{FF2B5EF4-FFF2-40B4-BE49-F238E27FC236}">
              <a16:creationId xmlns:a16="http://schemas.microsoft.com/office/drawing/2014/main" id="{00000000-0008-0000-0F00-0000FC000000}"/>
            </a:ext>
          </a:extLst>
        </xdr:cNvPr>
        <xdr:cNvSpPr/>
      </xdr:nvSpPr>
      <xdr:spPr>
        <a:xfrm>
          <a:off x="7810500" y="10822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72390</xdr:rowOff>
    </xdr:from>
    <xdr:to>
      <xdr:col>45</xdr:col>
      <xdr:colOff>177800</xdr:colOff>
      <xdr:row>63</xdr:row>
      <xdr:rowOff>74295</xdr:rowOff>
    </xdr:to>
    <xdr:cxnSp macro="">
      <xdr:nvCxnSpPr>
        <xdr:cNvPr id="253" name="直線コネクタ 252">
          <a:extLst>
            <a:ext uri="{FF2B5EF4-FFF2-40B4-BE49-F238E27FC236}">
              <a16:creationId xmlns:a16="http://schemas.microsoft.com/office/drawing/2014/main" id="{00000000-0008-0000-0F00-0000FD000000}"/>
            </a:ext>
          </a:extLst>
        </xdr:cNvPr>
        <xdr:cNvCxnSpPr/>
      </xdr:nvCxnSpPr>
      <xdr:spPr>
        <a:xfrm>
          <a:off x="7861300" y="1087374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21590</xdr:rowOff>
    </xdr:from>
    <xdr:to>
      <xdr:col>36</xdr:col>
      <xdr:colOff>165100</xdr:colOff>
      <xdr:row>63</xdr:row>
      <xdr:rowOff>123190</xdr:rowOff>
    </xdr:to>
    <xdr:sp macro="" textlink="">
      <xdr:nvSpPr>
        <xdr:cNvPr id="254" name="楕円 253">
          <a:extLst>
            <a:ext uri="{FF2B5EF4-FFF2-40B4-BE49-F238E27FC236}">
              <a16:creationId xmlns:a16="http://schemas.microsoft.com/office/drawing/2014/main" id="{00000000-0008-0000-0F00-0000FE000000}"/>
            </a:ext>
          </a:extLst>
        </xdr:cNvPr>
        <xdr:cNvSpPr/>
      </xdr:nvSpPr>
      <xdr:spPr>
        <a:xfrm>
          <a:off x="6921500" y="10822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72390</xdr:rowOff>
    </xdr:from>
    <xdr:to>
      <xdr:col>41</xdr:col>
      <xdr:colOff>50800</xdr:colOff>
      <xdr:row>63</xdr:row>
      <xdr:rowOff>72390</xdr:rowOff>
    </xdr:to>
    <xdr:cxnSp macro="">
      <xdr:nvCxnSpPr>
        <xdr:cNvPr id="255" name="直線コネクタ 254">
          <a:extLst>
            <a:ext uri="{FF2B5EF4-FFF2-40B4-BE49-F238E27FC236}">
              <a16:creationId xmlns:a16="http://schemas.microsoft.com/office/drawing/2014/main" id="{00000000-0008-0000-0F00-0000FF000000}"/>
            </a:ext>
          </a:extLst>
        </xdr:cNvPr>
        <xdr:cNvCxnSpPr/>
      </xdr:nvCxnSpPr>
      <xdr:spPr>
        <a:xfrm>
          <a:off x="6972300" y="108737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33037</xdr:rowOff>
    </xdr:from>
    <xdr:ext cx="469744" cy="259045"/>
    <xdr:sp macro="" textlink="">
      <xdr:nvSpPr>
        <xdr:cNvPr id="256" name="n_1aveValue【体育館・プール】&#10;一人当たり面積">
          <a:extLst>
            <a:ext uri="{FF2B5EF4-FFF2-40B4-BE49-F238E27FC236}">
              <a16:creationId xmlns:a16="http://schemas.microsoft.com/office/drawing/2014/main" id="{00000000-0008-0000-0F00-000000010000}"/>
            </a:ext>
          </a:extLst>
        </xdr:cNvPr>
        <xdr:cNvSpPr txBox="1"/>
      </xdr:nvSpPr>
      <xdr:spPr>
        <a:xfrm>
          <a:off x="9391727" y="10491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36847</xdr:rowOff>
    </xdr:from>
    <xdr:ext cx="469744" cy="259045"/>
    <xdr:sp macro="" textlink="">
      <xdr:nvSpPr>
        <xdr:cNvPr id="257" name="n_2aveValue【体育館・プール】&#10;一人当たり面積">
          <a:extLst>
            <a:ext uri="{FF2B5EF4-FFF2-40B4-BE49-F238E27FC236}">
              <a16:creationId xmlns:a16="http://schemas.microsoft.com/office/drawing/2014/main" id="{00000000-0008-0000-0F00-000001010000}"/>
            </a:ext>
          </a:extLst>
        </xdr:cNvPr>
        <xdr:cNvSpPr txBox="1"/>
      </xdr:nvSpPr>
      <xdr:spPr>
        <a:xfrm>
          <a:off x="8515427" y="10495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33037</xdr:rowOff>
    </xdr:from>
    <xdr:ext cx="469744" cy="259045"/>
    <xdr:sp macro="" textlink="">
      <xdr:nvSpPr>
        <xdr:cNvPr id="258" name="n_3aveValue【体育館・プール】&#10;一人当たり面積">
          <a:extLst>
            <a:ext uri="{FF2B5EF4-FFF2-40B4-BE49-F238E27FC236}">
              <a16:creationId xmlns:a16="http://schemas.microsoft.com/office/drawing/2014/main" id="{00000000-0008-0000-0F00-000002010000}"/>
            </a:ext>
          </a:extLst>
        </xdr:cNvPr>
        <xdr:cNvSpPr txBox="1"/>
      </xdr:nvSpPr>
      <xdr:spPr>
        <a:xfrm>
          <a:off x="7626427" y="10491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145432</xdr:rowOff>
    </xdr:from>
    <xdr:ext cx="469744" cy="259045"/>
    <xdr:sp macro="" textlink="">
      <xdr:nvSpPr>
        <xdr:cNvPr id="259" name="n_4aveValue【体育館・プール】&#10;一人当たり面積">
          <a:extLst>
            <a:ext uri="{FF2B5EF4-FFF2-40B4-BE49-F238E27FC236}">
              <a16:creationId xmlns:a16="http://schemas.microsoft.com/office/drawing/2014/main" id="{00000000-0008-0000-0F00-000003010000}"/>
            </a:ext>
          </a:extLst>
        </xdr:cNvPr>
        <xdr:cNvSpPr txBox="1"/>
      </xdr:nvSpPr>
      <xdr:spPr>
        <a:xfrm>
          <a:off x="6737427" y="10432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116222</xdr:rowOff>
    </xdr:from>
    <xdr:ext cx="469744" cy="259045"/>
    <xdr:sp macro="" textlink="">
      <xdr:nvSpPr>
        <xdr:cNvPr id="260" name="n_1mainValue【体育館・プール】&#10;一人当たり面積">
          <a:extLst>
            <a:ext uri="{FF2B5EF4-FFF2-40B4-BE49-F238E27FC236}">
              <a16:creationId xmlns:a16="http://schemas.microsoft.com/office/drawing/2014/main" id="{00000000-0008-0000-0F00-000004010000}"/>
            </a:ext>
          </a:extLst>
        </xdr:cNvPr>
        <xdr:cNvSpPr txBox="1"/>
      </xdr:nvSpPr>
      <xdr:spPr>
        <a:xfrm>
          <a:off x="9391727" y="10917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116222</xdr:rowOff>
    </xdr:from>
    <xdr:ext cx="469744" cy="259045"/>
    <xdr:sp macro="" textlink="">
      <xdr:nvSpPr>
        <xdr:cNvPr id="261" name="n_2mainValue【体育館・プール】&#10;一人当たり面積">
          <a:extLst>
            <a:ext uri="{FF2B5EF4-FFF2-40B4-BE49-F238E27FC236}">
              <a16:creationId xmlns:a16="http://schemas.microsoft.com/office/drawing/2014/main" id="{00000000-0008-0000-0F00-000005010000}"/>
            </a:ext>
          </a:extLst>
        </xdr:cNvPr>
        <xdr:cNvSpPr txBox="1"/>
      </xdr:nvSpPr>
      <xdr:spPr>
        <a:xfrm>
          <a:off x="8515427" y="10917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114317</xdr:rowOff>
    </xdr:from>
    <xdr:ext cx="469744" cy="259045"/>
    <xdr:sp macro="" textlink="">
      <xdr:nvSpPr>
        <xdr:cNvPr id="262" name="n_3mainValue【体育館・プール】&#10;一人当たり面積">
          <a:extLst>
            <a:ext uri="{FF2B5EF4-FFF2-40B4-BE49-F238E27FC236}">
              <a16:creationId xmlns:a16="http://schemas.microsoft.com/office/drawing/2014/main" id="{00000000-0008-0000-0F00-000006010000}"/>
            </a:ext>
          </a:extLst>
        </xdr:cNvPr>
        <xdr:cNvSpPr txBox="1"/>
      </xdr:nvSpPr>
      <xdr:spPr>
        <a:xfrm>
          <a:off x="7626427" y="10915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114317</xdr:rowOff>
    </xdr:from>
    <xdr:ext cx="469744" cy="259045"/>
    <xdr:sp macro="" textlink="">
      <xdr:nvSpPr>
        <xdr:cNvPr id="263" name="n_4mainValue【体育館・プール】&#10;一人当たり面積">
          <a:extLst>
            <a:ext uri="{FF2B5EF4-FFF2-40B4-BE49-F238E27FC236}">
              <a16:creationId xmlns:a16="http://schemas.microsoft.com/office/drawing/2014/main" id="{00000000-0008-0000-0F00-000007010000}"/>
            </a:ext>
          </a:extLst>
        </xdr:cNvPr>
        <xdr:cNvSpPr txBox="1"/>
      </xdr:nvSpPr>
      <xdr:spPr>
        <a:xfrm>
          <a:off x="6737427" y="10915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00000000-0008-0000-0F00-000008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00000000-0008-0000-0F00-000009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00000000-0008-0000-0F00-00000A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00000000-0008-0000-0F00-00000B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00000000-0008-0000-0F00-00000C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00000000-0008-0000-0F00-00000D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00000000-0008-0000-0F00-00000E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00000000-0008-0000-0F00-00000F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00000000-0008-0000-0F00-000010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00000000-0008-0000-0F00-000011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00000000-0008-0000-0F00-000012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5" name="直線コネクタ 274">
          <a:extLst>
            <a:ext uri="{FF2B5EF4-FFF2-40B4-BE49-F238E27FC236}">
              <a16:creationId xmlns:a16="http://schemas.microsoft.com/office/drawing/2014/main" id="{00000000-0008-0000-0F00-000013010000}"/>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6" name="テキスト ボックス 275">
          <a:extLst>
            <a:ext uri="{FF2B5EF4-FFF2-40B4-BE49-F238E27FC236}">
              <a16:creationId xmlns:a16="http://schemas.microsoft.com/office/drawing/2014/main" id="{00000000-0008-0000-0F00-000014010000}"/>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7" name="直線コネクタ 276">
          <a:extLst>
            <a:ext uri="{FF2B5EF4-FFF2-40B4-BE49-F238E27FC236}">
              <a16:creationId xmlns:a16="http://schemas.microsoft.com/office/drawing/2014/main" id="{00000000-0008-0000-0F00-000015010000}"/>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8" name="テキスト ボックス 277">
          <a:extLst>
            <a:ext uri="{FF2B5EF4-FFF2-40B4-BE49-F238E27FC236}">
              <a16:creationId xmlns:a16="http://schemas.microsoft.com/office/drawing/2014/main" id="{00000000-0008-0000-0F00-000016010000}"/>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9" name="直線コネクタ 278">
          <a:extLst>
            <a:ext uri="{FF2B5EF4-FFF2-40B4-BE49-F238E27FC236}">
              <a16:creationId xmlns:a16="http://schemas.microsoft.com/office/drawing/2014/main" id="{00000000-0008-0000-0F00-000017010000}"/>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80" name="テキスト ボックス 279">
          <a:extLst>
            <a:ext uri="{FF2B5EF4-FFF2-40B4-BE49-F238E27FC236}">
              <a16:creationId xmlns:a16="http://schemas.microsoft.com/office/drawing/2014/main" id="{00000000-0008-0000-0F00-000018010000}"/>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1" name="直線コネクタ 280">
          <a:extLst>
            <a:ext uri="{FF2B5EF4-FFF2-40B4-BE49-F238E27FC236}">
              <a16:creationId xmlns:a16="http://schemas.microsoft.com/office/drawing/2014/main" id="{00000000-0008-0000-0F00-000019010000}"/>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2" name="テキスト ボックス 281">
          <a:extLst>
            <a:ext uri="{FF2B5EF4-FFF2-40B4-BE49-F238E27FC236}">
              <a16:creationId xmlns:a16="http://schemas.microsoft.com/office/drawing/2014/main" id="{00000000-0008-0000-0F00-00001A010000}"/>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3" name="直線コネクタ 282">
          <a:extLst>
            <a:ext uri="{FF2B5EF4-FFF2-40B4-BE49-F238E27FC236}">
              <a16:creationId xmlns:a16="http://schemas.microsoft.com/office/drawing/2014/main" id="{00000000-0008-0000-0F00-00001B010000}"/>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4" name="テキスト ボックス 283">
          <a:extLst>
            <a:ext uri="{FF2B5EF4-FFF2-40B4-BE49-F238E27FC236}">
              <a16:creationId xmlns:a16="http://schemas.microsoft.com/office/drawing/2014/main" id="{00000000-0008-0000-0F00-00001C010000}"/>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5" name="直線コネクタ 284">
          <a:extLst>
            <a:ext uri="{FF2B5EF4-FFF2-40B4-BE49-F238E27FC236}">
              <a16:creationId xmlns:a16="http://schemas.microsoft.com/office/drawing/2014/main" id="{00000000-0008-0000-0F00-00001D010000}"/>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6" name="テキスト ボックス 285">
          <a:extLst>
            <a:ext uri="{FF2B5EF4-FFF2-40B4-BE49-F238E27FC236}">
              <a16:creationId xmlns:a16="http://schemas.microsoft.com/office/drawing/2014/main" id="{00000000-0008-0000-0F00-00001E010000}"/>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00000000-0008-0000-0F00-00001F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8" name="【福祉施設】&#10;有形固定資産減価償却率グラフ枠">
          <a:extLst>
            <a:ext uri="{FF2B5EF4-FFF2-40B4-BE49-F238E27FC236}">
              <a16:creationId xmlns:a16="http://schemas.microsoft.com/office/drawing/2014/main" id="{00000000-0008-0000-0F00-000020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59327</xdr:rowOff>
    </xdr:from>
    <xdr:to>
      <xdr:col>24</xdr:col>
      <xdr:colOff>62865</xdr:colOff>
      <xdr:row>86</xdr:row>
      <xdr:rowOff>168729</xdr:rowOff>
    </xdr:to>
    <xdr:cxnSp macro="">
      <xdr:nvCxnSpPr>
        <xdr:cNvPr id="289" name="直線コネクタ 288">
          <a:extLst>
            <a:ext uri="{FF2B5EF4-FFF2-40B4-BE49-F238E27FC236}">
              <a16:creationId xmlns:a16="http://schemas.microsoft.com/office/drawing/2014/main" id="{00000000-0008-0000-0F00-000021010000}"/>
            </a:ext>
          </a:extLst>
        </xdr:cNvPr>
        <xdr:cNvCxnSpPr/>
      </xdr:nvCxnSpPr>
      <xdr:spPr>
        <a:xfrm flipV="1">
          <a:off x="4634865" y="13432427"/>
          <a:ext cx="0" cy="14810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90" name="【福祉施設】&#10;有形固定資産減価償却率最小値テキスト">
          <a:extLst>
            <a:ext uri="{FF2B5EF4-FFF2-40B4-BE49-F238E27FC236}">
              <a16:creationId xmlns:a16="http://schemas.microsoft.com/office/drawing/2014/main" id="{00000000-0008-0000-0F00-000022010000}"/>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91" name="直線コネクタ 290">
          <a:extLst>
            <a:ext uri="{FF2B5EF4-FFF2-40B4-BE49-F238E27FC236}">
              <a16:creationId xmlns:a16="http://schemas.microsoft.com/office/drawing/2014/main" id="{00000000-0008-0000-0F00-000023010000}"/>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6004</xdr:rowOff>
    </xdr:from>
    <xdr:ext cx="340478" cy="259045"/>
    <xdr:sp macro="" textlink="">
      <xdr:nvSpPr>
        <xdr:cNvPr id="292" name="【福祉施設】&#10;有形固定資産減価償却率最大値テキスト">
          <a:extLst>
            <a:ext uri="{FF2B5EF4-FFF2-40B4-BE49-F238E27FC236}">
              <a16:creationId xmlns:a16="http://schemas.microsoft.com/office/drawing/2014/main" id="{00000000-0008-0000-0F00-000024010000}"/>
            </a:ext>
          </a:extLst>
        </xdr:cNvPr>
        <xdr:cNvSpPr txBox="1"/>
      </xdr:nvSpPr>
      <xdr:spPr>
        <a:xfrm>
          <a:off x="4673600" y="1320765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59327</xdr:rowOff>
    </xdr:from>
    <xdr:to>
      <xdr:col>24</xdr:col>
      <xdr:colOff>152400</xdr:colOff>
      <xdr:row>78</xdr:row>
      <xdr:rowOff>59327</xdr:rowOff>
    </xdr:to>
    <xdr:cxnSp macro="">
      <xdr:nvCxnSpPr>
        <xdr:cNvPr id="293" name="直線コネクタ 292">
          <a:extLst>
            <a:ext uri="{FF2B5EF4-FFF2-40B4-BE49-F238E27FC236}">
              <a16:creationId xmlns:a16="http://schemas.microsoft.com/office/drawing/2014/main" id="{00000000-0008-0000-0F00-000025010000}"/>
            </a:ext>
          </a:extLst>
        </xdr:cNvPr>
        <xdr:cNvCxnSpPr/>
      </xdr:nvCxnSpPr>
      <xdr:spPr>
        <a:xfrm>
          <a:off x="4546600" y="134324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73858</xdr:rowOff>
    </xdr:from>
    <xdr:ext cx="405111" cy="259045"/>
    <xdr:sp macro="" textlink="">
      <xdr:nvSpPr>
        <xdr:cNvPr id="294" name="【福祉施設】&#10;有形固定資産減価償却率平均値テキスト">
          <a:extLst>
            <a:ext uri="{FF2B5EF4-FFF2-40B4-BE49-F238E27FC236}">
              <a16:creationId xmlns:a16="http://schemas.microsoft.com/office/drawing/2014/main" id="{00000000-0008-0000-0F00-000026010000}"/>
            </a:ext>
          </a:extLst>
        </xdr:cNvPr>
        <xdr:cNvSpPr txBox="1"/>
      </xdr:nvSpPr>
      <xdr:spPr>
        <a:xfrm>
          <a:off x="4673600" y="1413275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50981</xdr:rowOff>
    </xdr:from>
    <xdr:to>
      <xdr:col>24</xdr:col>
      <xdr:colOff>114300</xdr:colOff>
      <xdr:row>83</xdr:row>
      <xdr:rowOff>152581</xdr:rowOff>
    </xdr:to>
    <xdr:sp macro="" textlink="">
      <xdr:nvSpPr>
        <xdr:cNvPr id="295" name="フローチャート: 判断 294">
          <a:extLst>
            <a:ext uri="{FF2B5EF4-FFF2-40B4-BE49-F238E27FC236}">
              <a16:creationId xmlns:a16="http://schemas.microsoft.com/office/drawing/2014/main" id="{00000000-0008-0000-0F00-000027010000}"/>
            </a:ext>
          </a:extLst>
        </xdr:cNvPr>
        <xdr:cNvSpPr/>
      </xdr:nvSpPr>
      <xdr:spPr>
        <a:xfrm>
          <a:off x="4584700" y="14281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42818</xdr:rowOff>
    </xdr:from>
    <xdr:to>
      <xdr:col>20</xdr:col>
      <xdr:colOff>38100</xdr:colOff>
      <xdr:row>83</xdr:row>
      <xdr:rowOff>144418</xdr:rowOff>
    </xdr:to>
    <xdr:sp macro="" textlink="">
      <xdr:nvSpPr>
        <xdr:cNvPr id="296" name="フローチャート: 判断 295">
          <a:extLst>
            <a:ext uri="{FF2B5EF4-FFF2-40B4-BE49-F238E27FC236}">
              <a16:creationId xmlns:a16="http://schemas.microsoft.com/office/drawing/2014/main" id="{00000000-0008-0000-0F00-000028010000}"/>
            </a:ext>
          </a:extLst>
        </xdr:cNvPr>
        <xdr:cNvSpPr/>
      </xdr:nvSpPr>
      <xdr:spPr>
        <a:xfrm>
          <a:off x="3746500" y="14273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28121</xdr:rowOff>
    </xdr:from>
    <xdr:to>
      <xdr:col>15</xdr:col>
      <xdr:colOff>101600</xdr:colOff>
      <xdr:row>83</xdr:row>
      <xdr:rowOff>129721</xdr:rowOff>
    </xdr:to>
    <xdr:sp macro="" textlink="">
      <xdr:nvSpPr>
        <xdr:cNvPr id="297" name="フローチャート: 判断 296">
          <a:extLst>
            <a:ext uri="{FF2B5EF4-FFF2-40B4-BE49-F238E27FC236}">
              <a16:creationId xmlns:a16="http://schemas.microsoft.com/office/drawing/2014/main" id="{00000000-0008-0000-0F00-000029010000}"/>
            </a:ext>
          </a:extLst>
        </xdr:cNvPr>
        <xdr:cNvSpPr/>
      </xdr:nvSpPr>
      <xdr:spPr>
        <a:xfrm>
          <a:off x="2857500" y="14258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168548</xdr:rowOff>
    </xdr:from>
    <xdr:to>
      <xdr:col>10</xdr:col>
      <xdr:colOff>165100</xdr:colOff>
      <xdr:row>83</xdr:row>
      <xdr:rowOff>98698</xdr:rowOff>
    </xdr:to>
    <xdr:sp macro="" textlink="">
      <xdr:nvSpPr>
        <xdr:cNvPr id="298" name="フローチャート: 判断 297">
          <a:extLst>
            <a:ext uri="{FF2B5EF4-FFF2-40B4-BE49-F238E27FC236}">
              <a16:creationId xmlns:a16="http://schemas.microsoft.com/office/drawing/2014/main" id="{00000000-0008-0000-0F00-00002A010000}"/>
            </a:ext>
          </a:extLst>
        </xdr:cNvPr>
        <xdr:cNvSpPr/>
      </xdr:nvSpPr>
      <xdr:spPr>
        <a:xfrm>
          <a:off x="1968500" y="14227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155484</xdr:rowOff>
    </xdr:from>
    <xdr:to>
      <xdr:col>6</xdr:col>
      <xdr:colOff>38100</xdr:colOff>
      <xdr:row>83</xdr:row>
      <xdr:rowOff>85634</xdr:rowOff>
    </xdr:to>
    <xdr:sp macro="" textlink="">
      <xdr:nvSpPr>
        <xdr:cNvPr id="299" name="フローチャート: 判断 298">
          <a:extLst>
            <a:ext uri="{FF2B5EF4-FFF2-40B4-BE49-F238E27FC236}">
              <a16:creationId xmlns:a16="http://schemas.microsoft.com/office/drawing/2014/main" id="{00000000-0008-0000-0F00-00002B010000}"/>
            </a:ext>
          </a:extLst>
        </xdr:cNvPr>
        <xdr:cNvSpPr/>
      </xdr:nvSpPr>
      <xdr:spPr>
        <a:xfrm>
          <a:off x="1079500" y="14214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0000000-0008-0000-0F00-00002C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0000000-0008-0000-0F00-00002D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0000000-0008-0000-0F00-00002E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00000000-0008-0000-0F00-00002F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00000000-0008-0000-0F00-000030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86</xdr:row>
      <xdr:rowOff>36286</xdr:rowOff>
    </xdr:from>
    <xdr:to>
      <xdr:col>24</xdr:col>
      <xdr:colOff>114300</xdr:colOff>
      <xdr:row>86</xdr:row>
      <xdr:rowOff>137886</xdr:rowOff>
    </xdr:to>
    <xdr:sp macro="" textlink="">
      <xdr:nvSpPr>
        <xdr:cNvPr id="305" name="楕円 304">
          <a:extLst>
            <a:ext uri="{FF2B5EF4-FFF2-40B4-BE49-F238E27FC236}">
              <a16:creationId xmlns:a16="http://schemas.microsoft.com/office/drawing/2014/main" id="{00000000-0008-0000-0F00-000031010000}"/>
            </a:ext>
          </a:extLst>
        </xdr:cNvPr>
        <xdr:cNvSpPr/>
      </xdr:nvSpPr>
      <xdr:spPr>
        <a:xfrm>
          <a:off x="4584700" y="14780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122663</xdr:rowOff>
    </xdr:from>
    <xdr:ext cx="405111" cy="259045"/>
    <xdr:sp macro="" textlink="">
      <xdr:nvSpPr>
        <xdr:cNvPr id="306" name="【福祉施設】&#10;有形固定資産減価償却率該当値テキスト">
          <a:extLst>
            <a:ext uri="{FF2B5EF4-FFF2-40B4-BE49-F238E27FC236}">
              <a16:creationId xmlns:a16="http://schemas.microsoft.com/office/drawing/2014/main" id="{00000000-0008-0000-0F00-000032010000}"/>
            </a:ext>
          </a:extLst>
        </xdr:cNvPr>
        <xdr:cNvSpPr txBox="1"/>
      </xdr:nvSpPr>
      <xdr:spPr>
        <a:xfrm>
          <a:off x="4673600" y="14695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86</xdr:row>
      <xdr:rowOff>36286</xdr:rowOff>
    </xdr:from>
    <xdr:to>
      <xdr:col>20</xdr:col>
      <xdr:colOff>38100</xdr:colOff>
      <xdr:row>86</xdr:row>
      <xdr:rowOff>137886</xdr:rowOff>
    </xdr:to>
    <xdr:sp macro="" textlink="">
      <xdr:nvSpPr>
        <xdr:cNvPr id="307" name="楕円 306">
          <a:extLst>
            <a:ext uri="{FF2B5EF4-FFF2-40B4-BE49-F238E27FC236}">
              <a16:creationId xmlns:a16="http://schemas.microsoft.com/office/drawing/2014/main" id="{00000000-0008-0000-0F00-000033010000}"/>
            </a:ext>
          </a:extLst>
        </xdr:cNvPr>
        <xdr:cNvSpPr/>
      </xdr:nvSpPr>
      <xdr:spPr>
        <a:xfrm>
          <a:off x="3746500" y="14780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86</xdr:row>
      <xdr:rowOff>87086</xdr:rowOff>
    </xdr:from>
    <xdr:to>
      <xdr:col>24</xdr:col>
      <xdr:colOff>63500</xdr:colOff>
      <xdr:row>86</xdr:row>
      <xdr:rowOff>87086</xdr:rowOff>
    </xdr:to>
    <xdr:cxnSp macro="">
      <xdr:nvCxnSpPr>
        <xdr:cNvPr id="308" name="直線コネクタ 307">
          <a:extLst>
            <a:ext uri="{FF2B5EF4-FFF2-40B4-BE49-F238E27FC236}">
              <a16:creationId xmlns:a16="http://schemas.microsoft.com/office/drawing/2014/main" id="{00000000-0008-0000-0F00-000034010000}"/>
            </a:ext>
          </a:extLst>
        </xdr:cNvPr>
        <xdr:cNvCxnSpPr/>
      </xdr:nvCxnSpPr>
      <xdr:spPr>
        <a:xfrm>
          <a:off x="3797300" y="14831786"/>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86</xdr:row>
      <xdr:rowOff>21589</xdr:rowOff>
    </xdr:from>
    <xdr:to>
      <xdr:col>15</xdr:col>
      <xdr:colOff>101600</xdr:colOff>
      <xdr:row>86</xdr:row>
      <xdr:rowOff>123189</xdr:rowOff>
    </xdr:to>
    <xdr:sp macro="" textlink="">
      <xdr:nvSpPr>
        <xdr:cNvPr id="309" name="楕円 308">
          <a:extLst>
            <a:ext uri="{FF2B5EF4-FFF2-40B4-BE49-F238E27FC236}">
              <a16:creationId xmlns:a16="http://schemas.microsoft.com/office/drawing/2014/main" id="{00000000-0008-0000-0F00-000035010000}"/>
            </a:ext>
          </a:extLst>
        </xdr:cNvPr>
        <xdr:cNvSpPr/>
      </xdr:nvSpPr>
      <xdr:spPr>
        <a:xfrm>
          <a:off x="2857500" y="14766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86</xdr:row>
      <xdr:rowOff>72389</xdr:rowOff>
    </xdr:from>
    <xdr:to>
      <xdr:col>19</xdr:col>
      <xdr:colOff>177800</xdr:colOff>
      <xdr:row>86</xdr:row>
      <xdr:rowOff>87086</xdr:rowOff>
    </xdr:to>
    <xdr:cxnSp macro="">
      <xdr:nvCxnSpPr>
        <xdr:cNvPr id="310" name="直線コネクタ 309">
          <a:extLst>
            <a:ext uri="{FF2B5EF4-FFF2-40B4-BE49-F238E27FC236}">
              <a16:creationId xmlns:a16="http://schemas.microsoft.com/office/drawing/2014/main" id="{00000000-0008-0000-0F00-000036010000}"/>
            </a:ext>
          </a:extLst>
        </xdr:cNvPr>
        <xdr:cNvCxnSpPr/>
      </xdr:nvCxnSpPr>
      <xdr:spPr>
        <a:xfrm>
          <a:off x="2908300" y="14817089"/>
          <a:ext cx="889000" cy="14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86</xdr:row>
      <xdr:rowOff>5262</xdr:rowOff>
    </xdr:from>
    <xdr:to>
      <xdr:col>10</xdr:col>
      <xdr:colOff>165100</xdr:colOff>
      <xdr:row>86</xdr:row>
      <xdr:rowOff>106862</xdr:rowOff>
    </xdr:to>
    <xdr:sp macro="" textlink="">
      <xdr:nvSpPr>
        <xdr:cNvPr id="311" name="楕円 310">
          <a:extLst>
            <a:ext uri="{FF2B5EF4-FFF2-40B4-BE49-F238E27FC236}">
              <a16:creationId xmlns:a16="http://schemas.microsoft.com/office/drawing/2014/main" id="{00000000-0008-0000-0F00-000037010000}"/>
            </a:ext>
          </a:extLst>
        </xdr:cNvPr>
        <xdr:cNvSpPr/>
      </xdr:nvSpPr>
      <xdr:spPr>
        <a:xfrm>
          <a:off x="1968500" y="14749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86</xdr:row>
      <xdr:rowOff>56062</xdr:rowOff>
    </xdr:from>
    <xdr:to>
      <xdr:col>15</xdr:col>
      <xdr:colOff>50800</xdr:colOff>
      <xdr:row>86</xdr:row>
      <xdr:rowOff>72389</xdr:rowOff>
    </xdr:to>
    <xdr:cxnSp macro="">
      <xdr:nvCxnSpPr>
        <xdr:cNvPr id="312" name="直線コネクタ 311">
          <a:extLst>
            <a:ext uri="{FF2B5EF4-FFF2-40B4-BE49-F238E27FC236}">
              <a16:creationId xmlns:a16="http://schemas.microsoft.com/office/drawing/2014/main" id="{00000000-0008-0000-0F00-000038010000}"/>
            </a:ext>
          </a:extLst>
        </xdr:cNvPr>
        <xdr:cNvCxnSpPr/>
      </xdr:nvCxnSpPr>
      <xdr:spPr>
        <a:xfrm>
          <a:off x="2019300" y="14800762"/>
          <a:ext cx="889000" cy="16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85</xdr:row>
      <xdr:rowOff>155484</xdr:rowOff>
    </xdr:from>
    <xdr:to>
      <xdr:col>6</xdr:col>
      <xdr:colOff>38100</xdr:colOff>
      <xdr:row>86</xdr:row>
      <xdr:rowOff>85634</xdr:rowOff>
    </xdr:to>
    <xdr:sp macro="" textlink="">
      <xdr:nvSpPr>
        <xdr:cNvPr id="313" name="楕円 312">
          <a:extLst>
            <a:ext uri="{FF2B5EF4-FFF2-40B4-BE49-F238E27FC236}">
              <a16:creationId xmlns:a16="http://schemas.microsoft.com/office/drawing/2014/main" id="{00000000-0008-0000-0F00-000039010000}"/>
            </a:ext>
          </a:extLst>
        </xdr:cNvPr>
        <xdr:cNvSpPr/>
      </xdr:nvSpPr>
      <xdr:spPr>
        <a:xfrm>
          <a:off x="1079500" y="14728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86</xdr:row>
      <xdr:rowOff>34834</xdr:rowOff>
    </xdr:from>
    <xdr:to>
      <xdr:col>10</xdr:col>
      <xdr:colOff>114300</xdr:colOff>
      <xdr:row>86</xdr:row>
      <xdr:rowOff>56062</xdr:rowOff>
    </xdr:to>
    <xdr:cxnSp macro="">
      <xdr:nvCxnSpPr>
        <xdr:cNvPr id="314" name="直線コネクタ 313">
          <a:extLst>
            <a:ext uri="{FF2B5EF4-FFF2-40B4-BE49-F238E27FC236}">
              <a16:creationId xmlns:a16="http://schemas.microsoft.com/office/drawing/2014/main" id="{00000000-0008-0000-0F00-00003A010000}"/>
            </a:ext>
          </a:extLst>
        </xdr:cNvPr>
        <xdr:cNvCxnSpPr/>
      </xdr:nvCxnSpPr>
      <xdr:spPr>
        <a:xfrm>
          <a:off x="1130300" y="14779534"/>
          <a:ext cx="889000" cy="21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160945</xdr:rowOff>
    </xdr:from>
    <xdr:ext cx="405111" cy="259045"/>
    <xdr:sp macro="" textlink="">
      <xdr:nvSpPr>
        <xdr:cNvPr id="315" name="n_1aveValue【福祉施設】&#10;有形固定資産減価償却率">
          <a:extLst>
            <a:ext uri="{FF2B5EF4-FFF2-40B4-BE49-F238E27FC236}">
              <a16:creationId xmlns:a16="http://schemas.microsoft.com/office/drawing/2014/main" id="{00000000-0008-0000-0F00-00003B010000}"/>
            </a:ext>
          </a:extLst>
        </xdr:cNvPr>
        <xdr:cNvSpPr txBox="1"/>
      </xdr:nvSpPr>
      <xdr:spPr>
        <a:xfrm>
          <a:off x="3582044" y="140483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146248</xdr:rowOff>
    </xdr:from>
    <xdr:ext cx="405111" cy="259045"/>
    <xdr:sp macro="" textlink="">
      <xdr:nvSpPr>
        <xdr:cNvPr id="316" name="n_2aveValue【福祉施設】&#10;有形固定資産減価償却率">
          <a:extLst>
            <a:ext uri="{FF2B5EF4-FFF2-40B4-BE49-F238E27FC236}">
              <a16:creationId xmlns:a16="http://schemas.microsoft.com/office/drawing/2014/main" id="{00000000-0008-0000-0F00-00003C010000}"/>
            </a:ext>
          </a:extLst>
        </xdr:cNvPr>
        <xdr:cNvSpPr txBox="1"/>
      </xdr:nvSpPr>
      <xdr:spPr>
        <a:xfrm>
          <a:off x="2705744" y="140336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115225</xdr:rowOff>
    </xdr:from>
    <xdr:ext cx="405111" cy="259045"/>
    <xdr:sp macro="" textlink="">
      <xdr:nvSpPr>
        <xdr:cNvPr id="317" name="n_3aveValue【福祉施設】&#10;有形固定資産減価償却率">
          <a:extLst>
            <a:ext uri="{FF2B5EF4-FFF2-40B4-BE49-F238E27FC236}">
              <a16:creationId xmlns:a16="http://schemas.microsoft.com/office/drawing/2014/main" id="{00000000-0008-0000-0F00-00003D010000}"/>
            </a:ext>
          </a:extLst>
        </xdr:cNvPr>
        <xdr:cNvSpPr txBox="1"/>
      </xdr:nvSpPr>
      <xdr:spPr>
        <a:xfrm>
          <a:off x="1816744" y="140026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102161</xdr:rowOff>
    </xdr:from>
    <xdr:ext cx="405111" cy="259045"/>
    <xdr:sp macro="" textlink="">
      <xdr:nvSpPr>
        <xdr:cNvPr id="318" name="n_4aveValue【福祉施設】&#10;有形固定資産減価償却率">
          <a:extLst>
            <a:ext uri="{FF2B5EF4-FFF2-40B4-BE49-F238E27FC236}">
              <a16:creationId xmlns:a16="http://schemas.microsoft.com/office/drawing/2014/main" id="{00000000-0008-0000-0F00-00003E010000}"/>
            </a:ext>
          </a:extLst>
        </xdr:cNvPr>
        <xdr:cNvSpPr txBox="1"/>
      </xdr:nvSpPr>
      <xdr:spPr>
        <a:xfrm>
          <a:off x="927744" y="139896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86</xdr:row>
      <xdr:rowOff>129013</xdr:rowOff>
    </xdr:from>
    <xdr:ext cx="405111" cy="259045"/>
    <xdr:sp macro="" textlink="">
      <xdr:nvSpPr>
        <xdr:cNvPr id="319" name="n_1mainValue【福祉施設】&#10;有形固定資産減価償却率">
          <a:extLst>
            <a:ext uri="{FF2B5EF4-FFF2-40B4-BE49-F238E27FC236}">
              <a16:creationId xmlns:a16="http://schemas.microsoft.com/office/drawing/2014/main" id="{00000000-0008-0000-0F00-00003F010000}"/>
            </a:ext>
          </a:extLst>
        </xdr:cNvPr>
        <xdr:cNvSpPr txBox="1"/>
      </xdr:nvSpPr>
      <xdr:spPr>
        <a:xfrm>
          <a:off x="3582044" y="14873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86</xdr:row>
      <xdr:rowOff>114316</xdr:rowOff>
    </xdr:from>
    <xdr:ext cx="405111" cy="259045"/>
    <xdr:sp macro="" textlink="">
      <xdr:nvSpPr>
        <xdr:cNvPr id="320" name="n_2mainValue【福祉施設】&#10;有形固定資産減価償却率">
          <a:extLst>
            <a:ext uri="{FF2B5EF4-FFF2-40B4-BE49-F238E27FC236}">
              <a16:creationId xmlns:a16="http://schemas.microsoft.com/office/drawing/2014/main" id="{00000000-0008-0000-0F00-000040010000}"/>
            </a:ext>
          </a:extLst>
        </xdr:cNvPr>
        <xdr:cNvSpPr txBox="1"/>
      </xdr:nvSpPr>
      <xdr:spPr>
        <a:xfrm>
          <a:off x="2705744" y="14859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86</xdr:row>
      <xdr:rowOff>97989</xdr:rowOff>
    </xdr:from>
    <xdr:ext cx="405111" cy="259045"/>
    <xdr:sp macro="" textlink="">
      <xdr:nvSpPr>
        <xdr:cNvPr id="321" name="n_3mainValue【福祉施設】&#10;有形固定資産減価償却率">
          <a:extLst>
            <a:ext uri="{FF2B5EF4-FFF2-40B4-BE49-F238E27FC236}">
              <a16:creationId xmlns:a16="http://schemas.microsoft.com/office/drawing/2014/main" id="{00000000-0008-0000-0F00-000041010000}"/>
            </a:ext>
          </a:extLst>
        </xdr:cNvPr>
        <xdr:cNvSpPr txBox="1"/>
      </xdr:nvSpPr>
      <xdr:spPr>
        <a:xfrm>
          <a:off x="1816744" y="148426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86</xdr:row>
      <xdr:rowOff>76761</xdr:rowOff>
    </xdr:from>
    <xdr:ext cx="405111" cy="259045"/>
    <xdr:sp macro="" textlink="">
      <xdr:nvSpPr>
        <xdr:cNvPr id="322" name="n_4mainValue【福祉施設】&#10;有形固定資産減価償却率">
          <a:extLst>
            <a:ext uri="{FF2B5EF4-FFF2-40B4-BE49-F238E27FC236}">
              <a16:creationId xmlns:a16="http://schemas.microsoft.com/office/drawing/2014/main" id="{00000000-0008-0000-0F00-000042010000}"/>
            </a:ext>
          </a:extLst>
        </xdr:cNvPr>
        <xdr:cNvSpPr txBox="1"/>
      </xdr:nvSpPr>
      <xdr:spPr>
        <a:xfrm>
          <a:off x="927744" y="148214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3" name="正方形/長方形 322">
          <a:extLst>
            <a:ext uri="{FF2B5EF4-FFF2-40B4-BE49-F238E27FC236}">
              <a16:creationId xmlns:a16="http://schemas.microsoft.com/office/drawing/2014/main" id="{00000000-0008-0000-0F00-000043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4" name="正方形/長方形 323">
          <a:extLst>
            <a:ext uri="{FF2B5EF4-FFF2-40B4-BE49-F238E27FC236}">
              <a16:creationId xmlns:a16="http://schemas.microsoft.com/office/drawing/2014/main" id="{00000000-0008-0000-0F00-000044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5" name="正方形/長方形 324">
          <a:extLst>
            <a:ext uri="{FF2B5EF4-FFF2-40B4-BE49-F238E27FC236}">
              <a16:creationId xmlns:a16="http://schemas.microsoft.com/office/drawing/2014/main" id="{00000000-0008-0000-0F00-000045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6" name="正方形/長方形 325">
          <a:extLst>
            <a:ext uri="{FF2B5EF4-FFF2-40B4-BE49-F238E27FC236}">
              <a16:creationId xmlns:a16="http://schemas.microsoft.com/office/drawing/2014/main" id="{00000000-0008-0000-0F00-000046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7" name="正方形/長方形 326">
          <a:extLst>
            <a:ext uri="{FF2B5EF4-FFF2-40B4-BE49-F238E27FC236}">
              <a16:creationId xmlns:a16="http://schemas.microsoft.com/office/drawing/2014/main" id="{00000000-0008-0000-0F00-000047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8" name="正方形/長方形 327">
          <a:extLst>
            <a:ext uri="{FF2B5EF4-FFF2-40B4-BE49-F238E27FC236}">
              <a16:creationId xmlns:a16="http://schemas.microsoft.com/office/drawing/2014/main" id="{00000000-0008-0000-0F00-000048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9" name="正方形/長方形 328">
          <a:extLst>
            <a:ext uri="{FF2B5EF4-FFF2-40B4-BE49-F238E27FC236}">
              <a16:creationId xmlns:a16="http://schemas.microsoft.com/office/drawing/2014/main" id="{00000000-0008-0000-0F00-000049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0" name="正方形/長方形 329">
          <a:extLst>
            <a:ext uri="{FF2B5EF4-FFF2-40B4-BE49-F238E27FC236}">
              <a16:creationId xmlns:a16="http://schemas.microsoft.com/office/drawing/2014/main" id="{00000000-0008-0000-0F00-00004A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1" name="テキスト ボックス 330">
          <a:extLst>
            <a:ext uri="{FF2B5EF4-FFF2-40B4-BE49-F238E27FC236}">
              <a16:creationId xmlns:a16="http://schemas.microsoft.com/office/drawing/2014/main" id="{00000000-0008-0000-0F00-00004B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2" name="直線コネクタ 331">
          <a:extLst>
            <a:ext uri="{FF2B5EF4-FFF2-40B4-BE49-F238E27FC236}">
              <a16:creationId xmlns:a16="http://schemas.microsoft.com/office/drawing/2014/main" id="{00000000-0008-0000-0F00-00004C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33" name="直線コネクタ 332">
          <a:extLst>
            <a:ext uri="{FF2B5EF4-FFF2-40B4-BE49-F238E27FC236}">
              <a16:creationId xmlns:a16="http://schemas.microsoft.com/office/drawing/2014/main" id="{00000000-0008-0000-0F00-00004D010000}"/>
            </a:ext>
          </a:extLst>
        </xdr:cNvPr>
        <xdr:cNvCxnSpPr/>
      </xdr:nvCxnSpPr>
      <xdr:spPr>
        <a:xfrm>
          <a:off x="6604000" y="1466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34" name="テキスト ボックス 333">
          <a:extLst>
            <a:ext uri="{FF2B5EF4-FFF2-40B4-BE49-F238E27FC236}">
              <a16:creationId xmlns:a16="http://schemas.microsoft.com/office/drawing/2014/main" id="{00000000-0008-0000-0F00-00004E010000}"/>
            </a:ext>
          </a:extLst>
        </xdr:cNvPr>
        <xdr:cNvSpPr txBox="1"/>
      </xdr:nvSpPr>
      <xdr:spPr>
        <a:xfrm>
          <a:off x="6136821" y="1452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5" name="直線コネクタ 334">
          <a:extLst>
            <a:ext uri="{FF2B5EF4-FFF2-40B4-BE49-F238E27FC236}">
              <a16:creationId xmlns:a16="http://schemas.microsoft.com/office/drawing/2014/main" id="{00000000-0008-0000-0F00-00004F010000}"/>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6" name="テキスト ボックス 335">
          <a:extLst>
            <a:ext uri="{FF2B5EF4-FFF2-40B4-BE49-F238E27FC236}">
              <a16:creationId xmlns:a16="http://schemas.microsoft.com/office/drawing/2014/main" id="{00000000-0008-0000-0F00-000050010000}"/>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7" name="直線コネクタ 336">
          <a:extLst>
            <a:ext uri="{FF2B5EF4-FFF2-40B4-BE49-F238E27FC236}">
              <a16:creationId xmlns:a16="http://schemas.microsoft.com/office/drawing/2014/main" id="{00000000-0008-0000-0F00-000051010000}"/>
            </a:ext>
          </a:extLst>
        </xdr:cNvPr>
        <xdr:cNvCxnSpPr/>
      </xdr:nvCxnSpPr>
      <xdr:spPr>
        <a:xfrm>
          <a:off x="6604000" y="1352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338" name="テキスト ボックス 337">
          <a:extLst>
            <a:ext uri="{FF2B5EF4-FFF2-40B4-BE49-F238E27FC236}">
              <a16:creationId xmlns:a16="http://schemas.microsoft.com/office/drawing/2014/main" id="{00000000-0008-0000-0F00-000052010000}"/>
            </a:ext>
          </a:extLst>
        </xdr:cNvPr>
        <xdr:cNvSpPr txBox="1"/>
      </xdr:nvSpPr>
      <xdr:spPr>
        <a:xfrm>
          <a:off x="6136821" y="1338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00000000-0008-0000-0F00-000053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a:extLst>
            <a:ext uri="{FF2B5EF4-FFF2-40B4-BE49-F238E27FC236}">
              <a16:creationId xmlns:a16="http://schemas.microsoft.com/office/drawing/2014/main" id="{00000000-0008-0000-0F00-00005401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福祉施設】&#10;一人当たり面積グラフ枠">
          <a:extLst>
            <a:ext uri="{FF2B5EF4-FFF2-40B4-BE49-F238E27FC236}">
              <a16:creationId xmlns:a16="http://schemas.microsoft.com/office/drawing/2014/main" id="{00000000-0008-0000-0F00-000055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60961</xdr:rowOff>
    </xdr:from>
    <xdr:to>
      <xdr:col>54</xdr:col>
      <xdr:colOff>189865</xdr:colOff>
      <xdr:row>85</xdr:row>
      <xdr:rowOff>78105</xdr:rowOff>
    </xdr:to>
    <xdr:cxnSp macro="">
      <xdr:nvCxnSpPr>
        <xdr:cNvPr id="342" name="直線コネクタ 341">
          <a:extLst>
            <a:ext uri="{FF2B5EF4-FFF2-40B4-BE49-F238E27FC236}">
              <a16:creationId xmlns:a16="http://schemas.microsoft.com/office/drawing/2014/main" id="{00000000-0008-0000-0F00-000056010000}"/>
            </a:ext>
          </a:extLst>
        </xdr:cNvPr>
        <xdr:cNvCxnSpPr/>
      </xdr:nvCxnSpPr>
      <xdr:spPr>
        <a:xfrm flipV="1">
          <a:off x="10476865" y="13434061"/>
          <a:ext cx="0" cy="12172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81932</xdr:rowOff>
    </xdr:from>
    <xdr:ext cx="469744" cy="259045"/>
    <xdr:sp macro="" textlink="">
      <xdr:nvSpPr>
        <xdr:cNvPr id="343" name="【福祉施設】&#10;一人当たり面積最小値テキスト">
          <a:extLst>
            <a:ext uri="{FF2B5EF4-FFF2-40B4-BE49-F238E27FC236}">
              <a16:creationId xmlns:a16="http://schemas.microsoft.com/office/drawing/2014/main" id="{00000000-0008-0000-0F00-000057010000}"/>
            </a:ext>
          </a:extLst>
        </xdr:cNvPr>
        <xdr:cNvSpPr txBox="1"/>
      </xdr:nvSpPr>
      <xdr:spPr>
        <a:xfrm>
          <a:off x="10515600" y="14655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78105</xdr:rowOff>
    </xdr:from>
    <xdr:to>
      <xdr:col>55</xdr:col>
      <xdr:colOff>88900</xdr:colOff>
      <xdr:row>85</xdr:row>
      <xdr:rowOff>78105</xdr:rowOff>
    </xdr:to>
    <xdr:cxnSp macro="">
      <xdr:nvCxnSpPr>
        <xdr:cNvPr id="344" name="直線コネクタ 343">
          <a:extLst>
            <a:ext uri="{FF2B5EF4-FFF2-40B4-BE49-F238E27FC236}">
              <a16:creationId xmlns:a16="http://schemas.microsoft.com/office/drawing/2014/main" id="{00000000-0008-0000-0F00-000058010000}"/>
            </a:ext>
          </a:extLst>
        </xdr:cNvPr>
        <xdr:cNvCxnSpPr/>
      </xdr:nvCxnSpPr>
      <xdr:spPr>
        <a:xfrm>
          <a:off x="10388600" y="146513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7638</xdr:rowOff>
    </xdr:from>
    <xdr:ext cx="469744" cy="259045"/>
    <xdr:sp macro="" textlink="">
      <xdr:nvSpPr>
        <xdr:cNvPr id="345" name="【福祉施設】&#10;一人当たり面積最大値テキスト">
          <a:extLst>
            <a:ext uri="{FF2B5EF4-FFF2-40B4-BE49-F238E27FC236}">
              <a16:creationId xmlns:a16="http://schemas.microsoft.com/office/drawing/2014/main" id="{00000000-0008-0000-0F00-000059010000}"/>
            </a:ext>
          </a:extLst>
        </xdr:cNvPr>
        <xdr:cNvSpPr txBox="1"/>
      </xdr:nvSpPr>
      <xdr:spPr>
        <a:xfrm>
          <a:off x="10515600" y="13209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60961</xdr:rowOff>
    </xdr:from>
    <xdr:to>
      <xdr:col>55</xdr:col>
      <xdr:colOff>88900</xdr:colOff>
      <xdr:row>78</xdr:row>
      <xdr:rowOff>60961</xdr:rowOff>
    </xdr:to>
    <xdr:cxnSp macro="">
      <xdr:nvCxnSpPr>
        <xdr:cNvPr id="346" name="直線コネクタ 345">
          <a:extLst>
            <a:ext uri="{FF2B5EF4-FFF2-40B4-BE49-F238E27FC236}">
              <a16:creationId xmlns:a16="http://schemas.microsoft.com/office/drawing/2014/main" id="{00000000-0008-0000-0F00-00005A010000}"/>
            </a:ext>
          </a:extLst>
        </xdr:cNvPr>
        <xdr:cNvCxnSpPr/>
      </xdr:nvCxnSpPr>
      <xdr:spPr>
        <a:xfrm>
          <a:off x="10388600" y="13434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165752</xdr:rowOff>
    </xdr:from>
    <xdr:ext cx="469744" cy="259045"/>
    <xdr:sp macro="" textlink="">
      <xdr:nvSpPr>
        <xdr:cNvPr id="347" name="【福祉施設】&#10;一人当たり面積平均値テキスト">
          <a:extLst>
            <a:ext uri="{FF2B5EF4-FFF2-40B4-BE49-F238E27FC236}">
              <a16:creationId xmlns:a16="http://schemas.microsoft.com/office/drawing/2014/main" id="{00000000-0008-0000-0F00-00005B010000}"/>
            </a:ext>
          </a:extLst>
        </xdr:cNvPr>
        <xdr:cNvSpPr txBox="1"/>
      </xdr:nvSpPr>
      <xdr:spPr>
        <a:xfrm>
          <a:off x="10515600" y="142246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15875</xdr:rowOff>
    </xdr:from>
    <xdr:to>
      <xdr:col>55</xdr:col>
      <xdr:colOff>50800</xdr:colOff>
      <xdr:row>83</xdr:row>
      <xdr:rowOff>117475</xdr:rowOff>
    </xdr:to>
    <xdr:sp macro="" textlink="">
      <xdr:nvSpPr>
        <xdr:cNvPr id="348" name="フローチャート: 判断 347">
          <a:extLst>
            <a:ext uri="{FF2B5EF4-FFF2-40B4-BE49-F238E27FC236}">
              <a16:creationId xmlns:a16="http://schemas.microsoft.com/office/drawing/2014/main" id="{00000000-0008-0000-0F00-00005C010000}"/>
            </a:ext>
          </a:extLst>
        </xdr:cNvPr>
        <xdr:cNvSpPr/>
      </xdr:nvSpPr>
      <xdr:spPr>
        <a:xfrm>
          <a:off x="10426700" y="1424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15875</xdr:rowOff>
    </xdr:from>
    <xdr:to>
      <xdr:col>50</xdr:col>
      <xdr:colOff>165100</xdr:colOff>
      <xdr:row>83</xdr:row>
      <xdr:rowOff>117475</xdr:rowOff>
    </xdr:to>
    <xdr:sp macro="" textlink="">
      <xdr:nvSpPr>
        <xdr:cNvPr id="349" name="フローチャート: 判断 348">
          <a:extLst>
            <a:ext uri="{FF2B5EF4-FFF2-40B4-BE49-F238E27FC236}">
              <a16:creationId xmlns:a16="http://schemas.microsoft.com/office/drawing/2014/main" id="{00000000-0008-0000-0F00-00005D010000}"/>
            </a:ext>
          </a:extLst>
        </xdr:cNvPr>
        <xdr:cNvSpPr/>
      </xdr:nvSpPr>
      <xdr:spPr>
        <a:xfrm>
          <a:off x="9588500" y="1424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15875</xdr:rowOff>
    </xdr:from>
    <xdr:to>
      <xdr:col>46</xdr:col>
      <xdr:colOff>38100</xdr:colOff>
      <xdr:row>83</xdr:row>
      <xdr:rowOff>117475</xdr:rowOff>
    </xdr:to>
    <xdr:sp macro="" textlink="">
      <xdr:nvSpPr>
        <xdr:cNvPr id="350" name="フローチャート: 判断 349">
          <a:extLst>
            <a:ext uri="{FF2B5EF4-FFF2-40B4-BE49-F238E27FC236}">
              <a16:creationId xmlns:a16="http://schemas.microsoft.com/office/drawing/2014/main" id="{00000000-0008-0000-0F00-00005E010000}"/>
            </a:ext>
          </a:extLst>
        </xdr:cNvPr>
        <xdr:cNvSpPr/>
      </xdr:nvSpPr>
      <xdr:spPr>
        <a:xfrm>
          <a:off x="8699500" y="1424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4445</xdr:rowOff>
    </xdr:from>
    <xdr:to>
      <xdr:col>41</xdr:col>
      <xdr:colOff>101600</xdr:colOff>
      <xdr:row>83</xdr:row>
      <xdr:rowOff>106045</xdr:rowOff>
    </xdr:to>
    <xdr:sp macro="" textlink="">
      <xdr:nvSpPr>
        <xdr:cNvPr id="351" name="フローチャート: 判断 350">
          <a:extLst>
            <a:ext uri="{FF2B5EF4-FFF2-40B4-BE49-F238E27FC236}">
              <a16:creationId xmlns:a16="http://schemas.microsoft.com/office/drawing/2014/main" id="{00000000-0008-0000-0F00-00005F010000}"/>
            </a:ext>
          </a:extLst>
        </xdr:cNvPr>
        <xdr:cNvSpPr/>
      </xdr:nvSpPr>
      <xdr:spPr>
        <a:xfrm>
          <a:off x="7810500" y="14234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44450</xdr:rowOff>
    </xdr:from>
    <xdr:to>
      <xdr:col>36</xdr:col>
      <xdr:colOff>165100</xdr:colOff>
      <xdr:row>83</xdr:row>
      <xdr:rowOff>146050</xdr:rowOff>
    </xdr:to>
    <xdr:sp macro="" textlink="">
      <xdr:nvSpPr>
        <xdr:cNvPr id="352" name="フローチャート: 判断 351">
          <a:extLst>
            <a:ext uri="{FF2B5EF4-FFF2-40B4-BE49-F238E27FC236}">
              <a16:creationId xmlns:a16="http://schemas.microsoft.com/office/drawing/2014/main" id="{00000000-0008-0000-0F00-000060010000}"/>
            </a:ext>
          </a:extLst>
        </xdr:cNvPr>
        <xdr:cNvSpPr/>
      </xdr:nvSpPr>
      <xdr:spPr>
        <a:xfrm>
          <a:off x="6921500" y="142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00000000-0008-0000-0F00-000061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00000000-0008-0000-0F00-000062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00000000-0008-0000-0F00-000063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00000000-0008-0000-0F00-000064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00000000-0008-0000-0F00-000065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170180</xdr:rowOff>
    </xdr:from>
    <xdr:to>
      <xdr:col>55</xdr:col>
      <xdr:colOff>50800</xdr:colOff>
      <xdr:row>83</xdr:row>
      <xdr:rowOff>100330</xdr:rowOff>
    </xdr:to>
    <xdr:sp macro="" textlink="">
      <xdr:nvSpPr>
        <xdr:cNvPr id="358" name="楕円 357">
          <a:extLst>
            <a:ext uri="{FF2B5EF4-FFF2-40B4-BE49-F238E27FC236}">
              <a16:creationId xmlns:a16="http://schemas.microsoft.com/office/drawing/2014/main" id="{00000000-0008-0000-0F00-000066010000}"/>
            </a:ext>
          </a:extLst>
        </xdr:cNvPr>
        <xdr:cNvSpPr/>
      </xdr:nvSpPr>
      <xdr:spPr>
        <a:xfrm>
          <a:off x="10426700" y="1422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82</xdr:row>
      <xdr:rowOff>21607</xdr:rowOff>
    </xdr:from>
    <xdr:ext cx="469744" cy="259045"/>
    <xdr:sp macro="" textlink="">
      <xdr:nvSpPr>
        <xdr:cNvPr id="359" name="【福祉施設】&#10;一人当たり面積該当値テキスト">
          <a:extLst>
            <a:ext uri="{FF2B5EF4-FFF2-40B4-BE49-F238E27FC236}">
              <a16:creationId xmlns:a16="http://schemas.microsoft.com/office/drawing/2014/main" id="{00000000-0008-0000-0F00-000067010000}"/>
            </a:ext>
          </a:extLst>
        </xdr:cNvPr>
        <xdr:cNvSpPr txBox="1"/>
      </xdr:nvSpPr>
      <xdr:spPr>
        <a:xfrm>
          <a:off x="10515600" y="14080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82</xdr:row>
      <xdr:rowOff>170180</xdr:rowOff>
    </xdr:from>
    <xdr:to>
      <xdr:col>50</xdr:col>
      <xdr:colOff>165100</xdr:colOff>
      <xdr:row>83</xdr:row>
      <xdr:rowOff>100330</xdr:rowOff>
    </xdr:to>
    <xdr:sp macro="" textlink="">
      <xdr:nvSpPr>
        <xdr:cNvPr id="360" name="楕円 359">
          <a:extLst>
            <a:ext uri="{FF2B5EF4-FFF2-40B4-BE49-F238E27FC236}">
              <a16:creationId xmlns:a16="http://schemas.microsoft.com/office/drawing/2014/main" id="{00000000-0008-0000-0F00-000068010000}"/>
            </a:ext>
          </a:extLst>
        </xdr:cNvPr>
        <xdr:cNvSpPr/>
      </xdr:nvSpPr>
      <xdr:spPr>
        <a:xfrm>
          <a:off x="9588500" y="1422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49530</xdr:rowOff>
    </xdr:from>
    <xdr:to>
      <xdr:col>55</xdr:col>
      <xdr:colOff>0</xdr:colOff>
      <xdr:row>83</xdr:row>
      <xdr:rowOff>49530</xdr:rowOff>
    </xdr:to>
    <xdr:cxnSp macro="">
      <xdr:nvCxnSpPr>
        <xdr:cNvPr id="361" name="直線コネクタ 360">
          <a:extLst>
            <a:ext uri="{FF2B5EF4-FFF2-40B4-BE49-F238E27FC236}">
              <a16:creationId xmlns:a16="http://schemas.microsoft.com/office/drawing/2014/main" id="{00000000-0008-0000-0F00-000069010000}"/>
            </a:ext>
          </a:extLst>
        </xdr:cNvPr>
        <xdr:cNvCxnSpPr/>
      </xdr:nvCxnSpPr>
      <xdr:spPr>
        <a:xfrm>
          <a:off x="9639300" y="1427988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82</xdr:row>
      <xdr:rowOff>170180</xdr:rowOff>
    </xdr:from>
    <xdr:to>
      <xdr:col>46</xdr:col>
      <xdr:colOff>38100</xdr:colOff>
      <xdr:row>83</xdr:row>
      <xdr:rowOff>100330</xdr:rowOff>
    </xdr:to>
    <xdr:sp macro="" textlink="">
      <xdr:nvSpPr>
        <xdr:cNvPr id="362" name="楕円 361">
          <a:extLst>
            <a:ext uri="{FF2B5EF4-FFF2-40B4-BE49-F238E27FC236}">
              <a16:creationId xmlns:a16="http://schemas.microsoft.com/office/drawing/2014/main" id="{00000000-0008-0000-0F00-00006A010000}"/>
            </a:ext>
          </a:extLst>
        </xdr:cNvPr>
        <xdr:cNvSpPr/>
      </xdr:nvSpPr>
      <xdr:spPr>
        <a:xfrm>
          <a:off x="8699500" y="1422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49530</xdr:rowOff>
    </xdr:from>
    <xdr:to>
      <xdr:col>50</xdr:col>
      <xdr:colOff>114300</xdr:colOff>
      <xdr:row>83</xdr:row>
      <xdr:rowOff>49530</xdr:rowOff>
    </xdr:to>
    <xdr:cxnSp macro="">
      <xdr:nvCxnSpPr>
        <xdr:cNvPr id="363" name="直線コネクタ 362">
          <a:extLst>
            <a:ext uri="{FF2B5EF4-FFF2-40B4-BE49-F238E27FC236}">
              <a16:creationId xmlns:a16="http://schemas.microsoft.com/office/drawing/2014/main" id="{00000000-0008-0000-0F00-00006B010000}"/>
            </a:ext>
          </a:extLst>
        </xdr:cNvPr>
        <xdr:cNvCxnSpPr/>
      </xdr:nvCxnSpPr>
      <xdr:spPr>
        <a:xfrm>
          <a:off x="8750300" y="142798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82</xdr:row>
      <xdr:rowOff>170180</xdr:rowOff>
    </xdr:from>
    <xdr:to>
      <xdr:col>41</xdr:col>
      <xdr:colOff>101600</xdr:colOff>
      <xdr:row>83</xdr:row>
      <xdr:rowOff>100330</xdr:rowOff>
    </xdr:to>
    <xdr:sp macro="" textlink="">
      <xdr:nvSpPr>
        <xdr:cNvPr id="364" name="楕円 363">
          <a:extLst>
            <a:ext uri="{FF2B5EF4-FFF2-40B4-BE49-F238E27FC236}">
              <a16:creationId xmlns:a16="http://schemas.microsoft.com/office/drawing/2014/main" id="{00000000-0008-0000-0F00-00006C010000}"/>
            </a:ext>
          </a:extLst>
        </xdr:cNvPr>
        <xdr:cNvSpPr/>
      </xdr:nvSpPr>
      <xdr:spPr>
        <a:xfrm>
          <a:off x="7810500" y="1422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49530</xdr:rowOff>
    </xdr:from>
    <xdr:to>
      <xdr:col>45</xdr:col>
      <xdr:colOff>177800</xdr:colOff>
      <xdr:row>83</xdr:row>
      <xdr:rowOff>49530</xdr:rowOff>
    </xdr:to>
    <xdr:cxnSp macro="">
      <xdr:nvCxnSpPr>
        <xdr:cNvPr id="365" name="直線コネクタ 364">
          <a:extLst>
            <a:ext uri="{FF2B5EF4-FFF2-40B4-BE49-F238E27FC236}">
              <a16:creationId xmlns:a16="http://schemas.microsoft.com/office/drawing/2014/main" id="{00000000-0008-0000-0F00-00006D010000}"/>
            </a:ext>
          </a:extLst>
        </xdr:cNvPr>
        <xdr:cNvCxnSpPr/>
      </xdr:nvCxnSpPr>
      <xdr:spPr>
        <a:xfrm>
          <a:off x="7861300" y="142798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82</xdr:row>
      <xdr:rowOff>164464</xdr:rowOff>
    </xdr:from>
    <xdr:to>
      <xdr:col>36</xdr:col>
      <xdr:colOff>165100</xdr:colOff>
      <xdr:row>83</xdr:row>
      <xdr:rowOff>94614</xdr:rowOff>
    </xdr:to>
    <xdr:sp macro="" textlink="">
      <xdr:nvSpPr>
        <xdr:cNvPr id="366" name="楕円 365">
          <a:extLst>
            <a:ext uri="{FF2B5EF4-FFF2-40B4-BE49-F238E27FC236}">
              <a16:creationId xmlns:a16="http://schemas.microsoft.com/office/drawing/2014/main" id="{00000000-0008-0000-0F00-00006E010000}"/>
            </a:ext>
          </a:extLst>
        </xdr:cNvPr>
        <xdr:cNvSpPr/>
      </xdr:nvSpPr>
      <xdr:spPr>
        <a:xfrm>
          <a:off x="6921500" y="14223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43814</xdr:rowOff>
    </xdr:from>
    <xdr:to>
      <xdr:col>41</xdr:col>
      <xdr:colOff>50800</xdr:colOff>
      <xdr:row>83</xdr:row>
      <xdr:rowOff>49530</xdr:rowOff>
    </xdr:to>
    <xdr:cxnSp macro="">
      <xdr:nvCxnSpPr>
        <xdr:cNvPr id="367" name="直線コネクタ 366">
          <a:extLst>
            <a:ext uri="{FF2B5EF4-FFF2-40B4-BE49-F238E27FC236}">
              <a16:creationId xmlns:a16="http://schemas.microsoft.com/office/drawing/2014/main" id="{00000000-0008-0000-0F00-00006F010000}"/>
            </a:ext>
          </a:extLst>
        </xdr:cNvPr>
        <xdr:cNvCxnSpPr/>
      </xdr:nvCxnSpPr>
      <xdr:spPr>
        <a:xfrm>
          <a:off x="6972300" y="14274164"/>
          <a:ext cx="8890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108602</xdr:rowOff>
    </xdr:from>
    <xdr:ext cx="469744" cy="259045"/>
    <xdr:sp macro="" textlink="">
      <xdr:nvSpPr>
        <xdr:cNvPr id="368" name="n_1aveValue【福祉施設】&#10;一人当たり面積">
          <a:extLst>
            <a:ext uri="{FF2B5EF4-FFF2-40B4-BE49-F238E27FC236}">
              <a16:creationId xmlns:a16="http://schemas.microsoft.com/office/drawing/2014/main" id="{00000000-0008-0000-0F00-000070010000}"/>
            </a:ext>
          </a:extLst>
        </xdr:cNvPr>
        <xdr:cNvSpPr txBox="1"/>
      </xdr:nvSpPr>
      <xdr:spPr>
        <a:xfrm>
          <a:off x="9391727" y="14338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108602</xdr:rowOff>
    </xdr:from>
    <xdr:ext cx="469744" cy="259045"/>
    <xdr:sp macro="" textlink="">
      <xdr:nvSpPr>
        <xdr:cNvPr id="369" name="n_2aveValue【福祉施設】&#10;一人当たり面積">
          <a:extLst>
            <a:ext uri="{FF2B5EF4-FFF2-40B4-BE49-F238E27FC236}">
              <a16:creationId xmlns:a16="http://schemas.microsoft.com/office/drawing/2014/main" id="{00000000-0008-0000-0F00-000071010000}"/>
            </a:ext>
          </a:extLst>
        </xdr:cNvPr>
        <xdr:cNvSpPr txBox="1"/>
      </xdr:nvSpPr>
      <xdr:spPr>
        <a:xfrm>
          <a:off x="8515427" y="14338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97172</xdr:rowOff>
    </xdr:from>
    <xdr:ext cx="469744" cy="259045"/>
    <xdr:sp macro="" textlink="">
      <xdr:nvSpPr>
        <xdr:cNvPr id="370" name="n_3aveValue【福祉施設】&#10;一人当たり面積">
          <a:extLst>
            <a:ext uri="{FF2B5EF4-FFF2-40B4-BE49-F238E27FC236}">
              <a16:creationId xmlns:a16="http://schemas.microsoft.com/office/drawing/2014/main" id="{00000000-0008-0000-0F00-000072010000}"/>
            </a:ext>
          </a:extLst>
        </xdr:cNvPr>
        <xdr:cNvSpPr txBox="1"/>
      </xdr:nvSpPr>
      <xdr:spPr>
        <a:xfrm>
          <a:off x="7626427" y="14327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137177</xdr:rowOff>
    </xdr:from>
    <xdr:ext cx="469744" cy="259045"/>
    <xdr:sp macro="" textlink="">
      <xdr:nvSpPr>
        <xdr:cNvPr id="371" name="n_4aveValue【福祉施設】&#10;一人当たり面積">
          <a:extLst>
            <a:ext uri="{FF2B5EF4-FFF2-40B4-BE49-F238E27FC236}">
              <a16:creationId xmlns:a16="http://schemas.microsoft.com/office/drawing/2014/main" id="{00000000-0008-0000-0F00-000073010000}"/>
            </a:ext>
          </a:extLst>
        </xdr:cNvPr>
        <xdr:cNvSpPr txBox="1"/>
      </xdr:nvSpPr>
      <xdr:spPr>
        <a:xfrm>
          <a:off x="6737427" y="1436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81</xdr:row>
      <xdr:rowOff>116857</xdr:rowOff>
    </xdr:from>
    <xdr:ext cx="469744" cy="259045"/>
    <xdr:sp macro="" textlink="">
      <xdr:nvSpPr>
        <xdr:cNvPr id="372" name="n_1mainValue【福祉施設】&#10;一人当たり面積">
          <a:extLst>
            <a:ext uri="{FF2B5EF4-FFF2-40B4-BE49-F238E27FC236}">
              <a16:creationId xmlns:a16="http://schemas.microsoft.com/office/drawing/2014/main" id="{00000000-0008-0000-0F00-000074010000}"/>
            </a:ext>
          </a:extLst>
        </xdr:cNvPr>
        <xdr:cNvSpPr txBox="1"/>
      </xdr:nvSpPr>
      <xdr:spPr>
        <a:xfrm>
          <a:off x="9391727" y="14004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116857</xdr:rowOff>
    </xdr:from>
    <xdr:ext cx="469744" cy="259045"/>
    <xdr:sp macro="" textlink="">
      <xdr:nvSpPr>
        <xdr:cNvPr id="373" name="n_2mainValue【福祉施設】&#10;一人当たり面積">
          <a:extLst>
            <a:ext uri="{FF2B5EF4-FFF2-40B4-BE49-F238E27FC236}">
              <a16:creationId xmlns:a16="http://schemas.microsoft.com/office/drawing/2014/main" id="{00000000-0008-0000-0F00-000075010000}"/>
            </a:ext>
          </a:extLst>
        </xdr:cNvPr>
        <xdr:cNvSpPr txBox="1"/>
      </xdr:nvSpPr>
      <xdr:spPr>
        <a:xfrm>
          <a:off x="8515427" y="14004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116857</xdr:rowOff>
    </xdr:from>
    <xdr:ext cx="469744" cy="259045"/>
    <xdr:sp macro="" textlink="">
      <xdr:nvSpPr>
        <xdr:cNvPr id="374" name="n_3mainValue【福祉施設】&#10;一人当たり面積">
          <a:extLst>
            <a:ext uri="{FF2B5EF4-FFF2-40B4-BE49-F238E27FC236}">
              <a16:creationId xmlns:a16="http://schemas.microsoft.com/office/drawing/2014/main" id="{00000000-0008-0000-0F00-000076010000}"/>
            </a:ext>
          </a:extLst>
        </xdr:cNvPr>
        <xdr:cNvSpPr txBox="1"/>
      </xdr:nvSpPr>
      <xdr:spPr>
        <a:xfrm>
          <a:off x="7626427" y="14004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111141</xdr:rowOff>
    </xdr:from>
    <xdr:ext cx="469744" cy="259045"/>
    <xdr:sp macro="" textlink="">
      <xdr:nvSpPr>
        <xdr:cNvPr id="375" name="n_4mainValue【福祉施設】&#10;一人当たり面積">
          <a:extLst>
            <a:ext uri="{FF2B5EF4-FFF2-40B4-BE49-F238E27FC236}">
              <a16:creationId xmlns:a16="http://schemas.microsoft.com/office/drawing/2014/main" id="{00000000-0008-0000-0F00-000077010000}"/>
            </a:ext>
          </a:extLst>
        </xdr:cNvPr>
        <xdr:cNvSpPr txBox="1"/>
      </xdr:nvSpPr>
      <xdr:spPr>
        <a:xfrm>
          <a:off x="6737427" y="13998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00000000-0008-0000-0F00-000078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00000000-0008-0000-0F00-000079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00000000-0008-0000-0F00-00007A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00000000-0008-0000-0F00-00007B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00000000-0008-0000-0F00-00007C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00000000-0008-0000-0F00-00007D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00000000-0008-0000-0F00-00007E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00000000-0008-0000-0F00-00007F010000}"/>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4" name="テキスト ボックス 383">
          <a:extLst>
            <a:ext uri="{FF2B5EF4-FFF2-40B4-BE49-F238E27FC236}">
              <a16:creationId xmlns:a16="http://schemas.microsoft.com/office/drawing/2014/main" id="{00000000-0008-0000-0F00-000080010000}"/>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5" name="直線コネクタ 384">
          <a:extLst>
            <a:ext uri="{FF2B5EF4-FFF2-40B4-BE49-F238E27FC236}">
              <a16:creationId xmlns:a16="http://schemas.microsoft.com/office/drawing/2014/main" id="{00000000-0008-0000-0F00-000081010000}"/>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6" name="テキスト ボックス 385">
          <a:extLst>
            <a:ext uri="{FF2B5EF4-FFF2-40B4-BE49-F238E27FC236}">
              <a16:creationId xmlns:a16="http://schemas.microsoft.com/office/drawing/2014/main" id="{00000000-0008-0000-0F00-000082010000}"/>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7" name="直線コネクタ 386">
          <a:extLst>
            <a:ext uri="{FF2B5EF4-FFF2-40B4-BE49-F238E27FC236}">
              <a16:creationId xmlns:a16="http://schemas.microsoft.com/office/drawing/2014/main" id="{00000000-0008-0000-0F00-000083010000}"/>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8" name="テキスト ボックス 387">
          <a:extLst>
            <a:ext uri="{FF2B5EF4-FFF2-40B4-BE49-F238E27FC236}">
              <a16:creationId xmlns:a16="http://schemas.microsoft.com/office/drawing/2014/main" id="{00000000-0008-0000-0F00-000084010000}"/>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9" name="直線コネクタ 388">
          <a:extLst>
            <a:ext uri="{FF2B5EF4-FFF2-40B4-BE49-F238E27FC236}">
              <a16:creationId xmlns:a16="http://schemas.microsoft.com/office/drawing/2014/main" id="{00000000-0008-0000-0F00-000085010000}"/>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0" name="テキスト ボックス 389">
          <a:extLst>
            <a:ext uri="{FF2B5EF4-FFF2-40B4-BE49-F238E27FC236}">
              <a16:creationId xmlns:a16="http://schemas.microsoft.com/office/drawing/2014/main" id="{00000000-0008-0000-0F00-000086010000}"/>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1" name="直線コネクタ 390">
          <a:extLst>
            <a:ext uri="{FF2B5EF4-FFF2-40B4-BE49-F238E27FC236}">
              <a16:creationId xmlns:a16="http://schemas.microsoft.com/office/drawing/2014/main" id="{00000000-0008-0000-0F00-000087010000}"/>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2" name="テキスト ボックス 391">
          <a:extLst>
            <a:ext uri="{FF2B5EF4-FFF2-40B4-BE49-F238E27FC236}">
              <a16:creationId xmlns:a16="http://schemas.microsoft.com/office/drawing/2014/main" id="{00000000-0008-0000-0F00-000088010000}"/>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3" name="直線コネクタ 392">
          <a:extLst>
            <a:ext uri="{FF2B5EF4-FFF2-40B4-BE49-F238E27FC236}">
              <a16:creationId xmlns:a16="http://schemas.microsoft.com/office/drawing/2014/main" id="{00000000-0008-0000-0F00-000089010000}"/>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4" name="テキスト ボックス 393">
          <a:extLst>
            <a:ext uri="{FF2B5EF4-FFF2-40B4-BE49-F238E27FC236}">
              <a16:creationId xmlns:a16="http://schemas.microsoft.com/office/drawing/2014/main" id="{00000000-0008-0000-0F00-00008A010000}"/>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5" name="直線コネクタ 394">
          <a:extLst>
            <a:ext uri="{FF2B5EF4-FFF2-40B4-BE49-F238E27FC236}">
              <a16:creationId xmlns:a16="http://schemas.microsoft.com/office/drawing/2014/main" id="{00000000-0008-0000-0F00-00008B010000}"/>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6" name="テキスト ボックス 395">
          <a:extLst>
            <a:ext uri="{FF2B5EF4-FFF2-40B4-BE49-F238E27FC236}">
              <a16:creationId xmlns:a16="http://schemas.microsoft.com/office/drawing/2014/main" id="{00000000-0008-0000-0F00-00008C010000}"/>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7" name="直線コネクタ 396">
          <a:extLst>
            <a:ext uri="{FF2B5EF4-FFF2-40B4-BE49-F238E27FC236}">
              <a16:creationId xmlns:a16="http://schemas.microsoft.com/office/drawing/2014/main" id="{00000000-0008-0000-0F00-00008D010000}"/>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8" name="テキスト ボックス 397">
          <a:extLst>
            <a:ext uri="{FF2B5EF4-FFF2-40B4-BE49-F238E27FC236}">
              <a16:creationId xmlns:a16="http://schemas.microsoft.com/office/drawing/2014/main" id="{00000000-0008-0000-0F00-00008E010000}"/>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9" name="直線コネクタ 398">
          <a:extLst>
            <a:ext uri="{FF2B5EF4-FFF2-40B4-BE49-F238E27FC236}">
              <a16:creationId xmlns:a16="http://schemas.microsoft.com/office/drawing/2014/main" id="{00000000-0008-0000-0F00-00008F010000}"/>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0" name="【市民会館】&#10;有形固定資産減価償却率グラフ枠">
          <a:extLst>
            <a:ext uri="{FF2B5EF4-FFF2-40B4-BE49-F238E27FC236}">
              <a16:creationId xmlns:a16="http://schemas.microsoft.com/office/drawing/2014/main" id="{00000000-0008-0000-0F00-000090010000}"/>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118655</xdr:rowOff>
    </xdr:from>
    <xdr:to>
      <xdr:col>24</xdr:col>
      <xdr:colOff>62865</xdr:colOff>
      <xdr:row>109</xdr:row>
      <xdr:rowOff>35379</xdr:rowOff>
    </xdr:to>
    <xdr:cxnSp macro="">
      <xdr:nvCxnSpPr>
        <xdr:cNvPr id="401" name="直線コネクタ 400">
          <a:extLst>
            <a:ext uri="{FF2B5EF4-FFF2-40B4-BE49-F238E27FC236}">
              <a16:creationId xmlns:a16="http://schemas.microsoft.com/office/drawing/2014/main" id="{00000000-0008-0000-0F00-000091010000}"/>
            </a:ext>
          </a:extLst>
        </xdr:cNvPr>
        <xdr:cNvCxnSpPr/>
      </xdr:nvCxnSpPr>
      <xdr:spPr>
        <a:xfrm flipV="1">
          <a:off x="4634865" y="17092205"/>
          <a:ext cx="0" cy="16312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2" name="【市民会館】&#10;有形固定資産減価償却率最小値テキスト">
          <a:extLst>
            <a:ext uri="{FF2B5EF4-FFF2-40B4-BE49-F238E27FC236}">
              <a16:creationId xmlns:a16="http://schemas.microsoft.com/office/drawing/2014/main" id="{00000000-0008-0000-0F00-000092010000}"/>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3" name="直線コネクタ 402">
          <a:extLst>
            <a:ext uri="{FF2B5EF4-FFF2-40B4-BE49-F238E27FC236}">
              <a16:creationId xmlns:a16="http://schemas.microsoft.com/office/drawing/2014/main" id="{00000000-0008-0000-0F00-000093010000}"/>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65332</xdr:rowOff>
    </xdr:from>
    <xdr:ext cx="340478" cy="259045"/>
    <xdr:sp macro="" textlink="">
      <xdr:nvSpPr>
        <xdr:cNvPr id="404" name="【市民会館】&#10;有形固定資産減価償却率最大値テキスト">
          <a:extLst>
            <a:ext uri="{FF2B5EF4-FFF2-40B4-BE49-F238E27FC236}">
              <a16:creationId xmlns:a16="http://schemas.microsoft.com/office/drawing/2014/main" id="{00000000-0008-0000-0F00-000094010000}"/>
            </a:ext>
          </a:extLst>
        </xdr:cNvPr>
        <xdr:cNvSpPr txBox="1"/>
      </xdr:nvSpPr>
      <xdr:spPr>
        <a:xfrm>
          <a:off x="4673600" y="1686743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118655</xdr:rowOff>
    </xdr:from>
    <xdr:to>
      <xdr:col>24</xdr:col>
      <xdr:colOff>152400</xdr:colOff>
      <xdr:row>99</xdr:row>
      <xdr:rowOff>118655</xdr:rowOff>
    </xdr:to>
    <xdr:cxnSp macro="">
      <xdr:nvCxnSpPr>
        <xdr:cNvPr id="405" name="直線コネクタ 404">
          <a:extLst>
            <a:ext uri="{FF2B5EF4-FFF2-40B4-BE49-F238E27FC236}">
              <a16:creationId xmlns:a16="http://schemas.microsoft.com/office/drawing/2014/main" id="{00000000-0008-0000-0F00-000095010000}"/>
            </a:ext>
          </a:extLst>
        </xdr:cNvPr>
        <xdr:cNvCxnSpPr/>
      </xdr:nvCxnSpPr>
      <xdr:spPr>
        <a:xfrm>
          <a:off x="4546600" y="170922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31585</xdr:rowOff>
    </xdr:from>
    <xdr:ext cx="405111" cy="259045"/>
    <xdr:sp macro="" textlink="">
      <xdr:nvSpPr>
        <xdr:cNvPr id="406" name="【市民会館】&#10;有形固定資産減価償却率平均値テキスト">
          <a:extLst>
            <a:ext uri="{FF2B5EF4-FFF2-40B4-BE49-F238E27FC236}">
              <a16:creationId xmlns:a16="http://schemas.microsoft.com/office/drawing/2014/main" id="{00000000-0008-0000-0F00-000096010000}"/>
            </a:ext>
          </a:extLst>
        </xdr:cNvPr>
        <xdr:cNvSpPr txBox="1"/>
      </xdr:nvSpPr>
      <xdr:spPr>
        <a:xfrm>
          <a:off x="4673600" y="1803383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53158</xdr:rowOff>
    </xdr:from>
    <xdr:to>
      <xdr:col>24</xdr:col>
      <xdr:colOff>114300</xdr:colOff>
      <xdr:row>105</xdr:row>
      <xdr:rowOff>154758</xdr:rowOff>
    </xdr:to>
    <xdr:sp macro="" textlink="">
      <xdr:nvSpPr>
        <xdr:cNvPr id="407" name="フローチャート: 判断 406">
          <a:extLst>
            <a:ext uri="{FF2B5EF4-FFF2-40B4-BE49-F238E27FC236}">
              <a16:creationId xmlns:a16="http://schemas.microsoft.com/office/drawing/2014/main" id="{00000000-0008-0000-0F00-000097010000}"/>
            </a:ext>
          </a:extLst>
        </xdr:cNvPr>
        <xdr:cNvSpPr/>
      </xdr:nvSpPr>
      <xdr:spPr>
        <a:xfrm>
          <a:off x="4584700" y="18055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40095</xdr:rowOff>
    </xdr:from>
    <xdr:to>
      <xdr:col>20</xdr:col>
      <xdr:colOff>38100</xdr:colOff>
      <xdr:row>105</xdr:row>
      <xdr:rowOff>141695</xdr:rowOff>
    </xdr:to>
    <xdr:sp macro="" textlink="">
      <xdr:nvSpPr>
        <xdr:cNvPr id="408" name="フローチャート: 判断 407">
          <a:extLst>
            <a:ext uri="{FF2B5EF4-FFF2-40B4-BE49-F238E27FC236}">
              <a16:creationId xmlns:a16="http://schemas.microsoft.com/office/drawing/2014/main" id="{00000000-0008-0000-0F00-000098010000}"/>
            </a:ext>
          </a:extLst>
        </xdr:cNvPr>
        <xdr:cNvSpPr/>
      </xdr:nvSpPr>
      <xdr:spPr>
        <a:xfrm>
          <a:off x="3746500" y="18042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17236</xdr:rowOff>
    </xdr:from>
    <xdr:to>
      <xdr:col>15</xdr:col>
      <xdr:colOff>101600</xdr:colOff>
      <xdr:row>105</xdr:row>
      <xdr:rowOff>118836</xdr:rowOff>
    </xdr:to>
    <xdr:sp macro="" textlink="">
      <xdr:nvSpPr>
        <xdr:cNvPr id="409" name="フローチャート: 判断 408">
          <a:extLst>
            <a:ext uri="{FF2B5EF4-FFF2-40B4-BE49-F238E27FC236}">
              <a16:creationId xmlns:a16="http://schemas.microsoft.com/office/drawing/2014/main" id="{00000000-0008-0000-0F00-000099010000}"/>
            </a:ext>
          </a:extLst>
        </xdr:cNvPr>
        <xdr:cNvSpPr/>
      </xdr:nvSpPr>
      <xdr:spPr>
        <a:xfrm>
          <a:off x="2857500" y="1801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169092</xdr:rowOff>
    </xdr:from>
    <xdr:to>
      <xdr:col>10</xdr:col>
      <xdr:colOff>165100</xdr:colOff>
      <xdr:row>105</xdr:row>
      <xdr:rowOff>99242</xdr:rowOff>
    </xdr:to>
    <xdr:sp macro="" textlink="">
      <xdr:nvSpPr>
        <xdr:cNvPr id="410" name="フローチャート: 判断 409">
          <a:extLst>
            <a:ext uri="{FF2B5EF4-FFF2-40B4-BE49-F238E27FC236}">
              <a16:creationId xmlns:a16="http://schemas.microsoft.com/office/drawing/2014/main" id="{00000000-0008-0000-0F00-00009A010000}"/>
            </a:ext>
          </a:extLst>
        </xdr:cNvPr>
        <xdr:cNvSpPr/>
      </xdr:nvSpPr>
      <xdr:spPr>
        <a:xfrm>
          <a:off x="1968500" y="17999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151130</xdr:rowOff>
    </xdr:from>
    <xdr:to>
      <xdr:col>6</xdr:col>
      <xdr:colOff>38100</xdr:colOff>
      <xdr:row>105</xdr:row>
      <xdr:rowOff>81280</xdr:rowOff>
    </xdr:to>
    <xdr:sp macro="" textlink="">
      <xdr:nvSpPr>
        <xdr:cNvPr id="411" name="フローチャート: 判断 410">
          <a:extLst>
            <a:ext uri="{FF2B5EF4-FFF2-40B4-BE49-F238E27FC236}">
              <a16:creationId xmlns:a16="http://schemas.microsoft.com/office/drawing/2014/main" id="{00000000-0008-0000-0F00-00009B010000}"/>
            </a:ext>
          </a:extLst>
        </xdr:cNvPr>
        <xdr:cNvSpPr/>
      </xdr:nvSpPr>
      <xdr:spPr>
        <a:xfrm>
          <a:off x="1079500" y="1798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00000000-0008-0000-0F00-00009C010000}"/>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00000000-0008-0000-0F00-00009D010000}"/>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00000000-0008-0000-0F00-00009E010000}"/>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00000000-0008-0000-0F00-00009F010000}"/>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00000000-0008-0000-0F00-0000A0010000}"/>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54792</xdr:rowOff>
    </xdr:from>
    <xdr:to>
      <xdr:col>24</xdr:col>
      <xdr:colOff>114300</xdr:colOff>
      <xdr:row>104</xdr:row>
      <xdr:rowOff>156392</xdr:rowOff>
    </xdr:to>
    <xdr:sp macro="" textlink="">
      <xdr:nvSpPr>
        <xdr:cNvPr id="417" name="楕円 416">
          <a:extLst>
            <a:ext uri="{FF2B5EF4-FFF2-40B4-BE49-F238E27FC236}">
              <a16:creationId xmlns:a16="http://schemas.microsoft.com/office/drawing/2014/main" id="{00000000-0008-0000-0F00-0000A1010000}"/>
            </a:ext>
          </a:extLst>
        </xdr:cNvPr>
        <xdr:cNvSpPr/>
      </xdr:nvSpPr>
      <xdr:spPr>
        <a:xfrm>
          <a:off x="4584700" y="17885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103</xdr:row>
      <xdr:rowOff>77669</xdr:rowOff>
    </xdr:from>
    <xdr:ext cx="405111" cy="259045"/>
    <xdr:sp macro="" textlink="">
      <xdr:nvSpPr>
        <xdr:cNvPr id="418" name="【市民会館】&#10;有形固定資産減価償却率該当値テキスト">
          <a:extLst>
            <a:ext uri="{FF2B5EF4-FFF2-40B4-BE49-F238E27FC236}">
              <a16:creationId xmlns:a16="http://schemas.microsoft.com/office/drawing/2014/main" id="{00000000-0008-0000-0F00-0000A2010000}"/>
            </a:ext>
          </a:extLst>
        </xdr:cNvPr>
        <xdr:cNvSpPr txBox="1"/>
      </xdr:nvSpPr>
      <xdr:spPr>
        <a:xfrm>
          <a:off x="4673600" y="177370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62956</xdr:rowOff>
    </xdr:from>
    <xdr:to>
      <xdr:col>20</xdr:col>
      <xdr:colOff>38100</xdr:colOff>
      <xdr:row>104</xdr:row>
      <xdr:rowOff>164556</xdr:rowOff>
    </xdr:to>
    <xdr:sp macro="" textlink="">
      <xdr:nvSpPr>
        <xdr:cNvPr id="419" name="楕円 418">
          <a:extLst>
            <a:ext uri="{FF2B5EF4-FFF2-40B4-BE49-F238E27FC236}">
              <a16:creationId xmlns:a16="http://schemas.microsoft.com/office/drawing/2014/main" id="{00000000-0008-0000-0F00-0000A3010000}"/>
            </a:ext>
          </a:extLst>
        </xdr:cNvPr>
        <xdr:cNvSpPr/>
      </xdr:nvSpPr>
      <xdr:spPr>
        <a:xfrm>
          <a:off x="3746500" y="17893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105592</xdr:rowOff>
    </xdr:from>
    <xdr:to>
      <xdr:col>24</xdr:col>
      <xdr:colOff>63500</xdr:colOff>
      <xdr:row>104</xdr:row>
      <xdr:rowOff>113756</xdr:rowOff>
    </xdr:to>
    <xdr:cxnSp macro="">
      <xdr:nvCxnSpPr>
        <xdr:cNvPr id="420" name="直線コネクタ 419">
          <a:extLst>
            <a:ext uri="{FF2B5EF4-FFF2-40B4-BE49-F238E27FC236}">
              <a16:creationId xmlns:a16="http://schemas.microsoft.com/office/drawing/2014/main" id="{00000000-0008-0000-0F00-0000A4010000}"/>
            </a:ext>
          </a:extLst>
        </xdr:cNvPr>
        <xdr:cNvCxnSpPr/>
      </xdr:nvCxnSpPr>
      <xdr:spPr>
        <a:xfrm flipV="1">
          <a:off x="3797300" y="17936392"/>
          <a:ext cx="8382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103</xdr:row>
      <xdr:rowOff>165826</xdr:rowOff>
    </xdr:from>
    <xdr:to>
      <xdr:col>15</xdr:col>
      <xdr:colOff>101600</xdr:colOff>
      <xdr:row>104</xdr:row>
      <xdr:rowOff>95976</xdr:rowOff>
    </xdr:to>
    <xdr:sp macro="" textlink="">
      <xdr:nvSpPr>
        <xdr:cNvPr id="421" name="楕円 420">
          <a:extLst>
            <a:ext uri="{FF2B5EF4-FFF2-40B4-BE49-F238E27FC236}">
              <a16:creationId xmlns:a16="http://schemas.microsoft.com/office/drawing/2014/main" id="{00000000-0008-0000-0F00-0000A5010000}"/>
            </a:ext>
          </a:extLst>
        </xdr:cNvPr>
        <xdr:cNvSpPr/>
      </xdr:nvSpPr>
      <xdr:spPr>
        <a:xfrm>
          <a:off x="2857500" y="17825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45176</xdr:rowOff>
    </xdr:from>
    <xdr:to>
      <xdr:col>19</xdr:col>
      <xdr:colOff>177800</xdr:colOff>
      <xdr:row>104</xdr:row>
      <xdr:rowOff>113756</xdr:rowOff>
    </xdr:to>
    <xdr:cxnSp macro="">
      <xdr:nvCxnSpPr>
        <xdr:cNvPr id="422" name="直線コネクタ 421">
          <a:extLst>
            <a:ext uri="{FF2B5EF4-FFF2-40B4-BE49-F238E27FC236}">
              <a16:creationId xmlns:a16="http://schemas.microsoft.com/office/drawing/2014/main" id="{00000000-0008-0000-0F00-0000A6010000}"/>
            </a:ext>
          </a:extLst>
        </xdr:cNvPr>
        <xdr:cNvCxnSpPr/>
      </xdr:nvCxnSpPr>
      <xdr:spPr>
        <a:xfrm>
          <a:off x="2908300" y="17875976"/>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103</xdr:row>
      <xdr:rowOff>139700</xdr:rowOff>
    </xdr:from>
    <xdr:to>
      <xdr:col>10</xdr:col>
      <xdr:colOff>165100</xdr:colOff>
      <xdr:row>104</xdr:row>
      <xdr:rowOff>69850</xdr:rowOff>
    </xdr:to>
    <xdr:sp macro="" textlink="">
      <xdr:nvSpPr>
        <xdr:cNvPr id="423" name="楕円 422">
          <a:extLst>
            <a:ext uri="{FF2B5EF4-FFF2-40B4-BE49-F238E27FC236}">
              <a16:creationId xmlns:a16="http://schemas.microsoft.com/office/drawing/2014/main" id="{00000000-0008-0000-0F00-0000A7010000}"/>
            </a:ext>
          </a:extLst>
        </xdr:cNvPr>
        <xdr:cNvSpPr/>
      </xdr:nvSpPr>
      <xdr:spPr>
        <a:xfrm>
          <a:off x="1968500" y="17799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19050</xdr:rowOff>
    </xdr:from>
    <xdr:to>
      <xdr:col>15</xdr:col>
      <xdr:colOff>50800</xdr:colOff>
      <xdr:row>104</xdr:row>
      <xdr:rowOff>45176</xdr:rowOff>
    </xdr:to>
    <xdr:cxnSp macro="">
      <xdr:nvCxnSpPr>
        <xdr:cNvPr id="424" name="直線コネクタ 423">
          <a:extLst>
            <a:ext uri="{FF2B5EF4-FFF2-40B4-BE49-F238E27FC236}">
              <a16:creationId xmlns:a16="http://schemas.microsoft.com/office/drawing/2014/main" id="{00000000-0008-0000-0F00-0000A8010000}"/>
            </a:ext>
          </a:extLst>
        </xdr:cNvPr>
        <xdr:cNvCxnSpPr/>
      </xdr:nvCxnSpPr>
      <xdr:spPr>
        <a:xfrm>
          <a:off x="2019300" y="17849850"/>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103</xdr:row>
      <xdr:rowOff>152763</xdr:rowOff>
    </xdr:from>
    <xdr:to>
      <xdr:col>6</xdr:col>
      <xdr:colOff>38100</xdr:colOff>
      <xdr:row>104</xdr:row>
      <xdr:rowOff>82913</xdr:rowOff>
    </xdr:to>
    <xdr:sp macro="" textlink="">
      <xdr:nvSpPr>
        <xdr:cNvPr id="425" name="楕円 424">
          <a:extLst>
            <a:ext uri="{FF2B5EF4-FFF2-40B4-BE49-F238E27FC236}">
              <a16:creationId xmlns:a16="http://schemas.microsoft.com/office/drawing/2014/main" id="{00000000-0008-0000-0F00-0000A9010000}"/>
            </a:ext>
          </a:extLst>
        </xdr:cNvPr>
        <xdr:cNvSpPr/>
      </xdr:nvSpPr>
      <xdr:spPr>
        <a:xfrm>
          <a:off x="1079500" y="17812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19050</xdr:rowOff>
    </xdr:from>
    <xdr:to>
      <xdr:col>10</xdr:col>
      <xdr:colOff>114300</xdr:colOff>
      <xdr:row>104</xdr:row>
      <xdr:rowOff>32113</xdr:rowOff>
    </xdr:to>
    <xdr:cxnSp macro="">
      <xdr:nvCxnSpPr>
        <xdr:cNvPr id="426" name="直線コネクタ 425">
          <a:extLst>
            <a:ext uri="{FF2B5EF4-FFF2-40B4-BE49-F238E27FC236}">
              <a16:creationId xmlns:a16="http://schemas.microsoft.com/office/drawing/2014/main" id="{00000000-0008-0000-0F00-0000AA010000}"/>
            </a:ext>
          </a:extLst>
        </xdr:cNvPr>
        <xdr:cNvCxnSpPr/>
      </xdr:nvCxnSpPr>
      <xdr:spPr>
        <a:xfrm flipV="1">
          <a:off x="1130300" y="17849850"/>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132822</xdr:rowOff>
    </xdr:from>
    <xdr:ext cx="405111" cy="259045"/>
    <xdr:sp macro="" textlink="">
      <xdr:nvSpPr>
        <xdr:cNvPr id="427" name="n_1aveValue【市民会館】&#10;有形固定資産減価償却率">
          <a:extLst>
            <a:ext uri="{FF2B5EF4-FFF2-40B4-BE49-F238E27FC236}">
              <a16:creationId xmlns:a16="http://schemas.microsoft.com/office/drawing/2014/main" id="{00000000-0008-0000-0F00-0000AB010000}"/>
            </a:ext>
          </a:extLst>
        </xdr:cNvPr>
        <xdr:cNvSpPr txBox="1"/>
      </xdr:nvSpPr>
      <xdr:spPr>
        <a:xfrm>
          <a:off x="3582044" y="18135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109963</xdr:rowOff>
    </xdr:from>
    <xdr:ext cx="405111" cy="259045"/>
    <xdr:sp macro="" textlink="">
      <xdr:nvSpPr>
        <xdr:cNvPr id="428" name="n_2aveValue【市民会館】&#10;有形固定資産減価償却率">
          <a:extLst>
            <a:ext uri="{FF2B5EF4-FFF2-40B4-BE49-F238E27FC236}">
              <a16:creationId xmlns:a16="http://schemas.microsoft.com/office/drawing/2014/main" id="{00000000-0008-0000-0F00-0000AC010000}"/>
            </a:ext>
          </a:extLst>
        </xdr:cNvPr>
        <xdr:cNvSpPr txBox="1"/>
      </xdr:nvSpPr>
      <xdr:spPr>
        <a:xfrm>
          <a:off x="2705744" y="18112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90369</xdr:rowOff>
    </xdr:from>
    <xdr:ext cx="405111" cy="259045"/>
    <xdr:sp macro="" textlink="">
      <xdr:nvSpPr>
        <xdr:cNvPr id="429" name="n_3aveValue【市民会館】&#10;有形固定資産減価償却率">
          <a:extLst>
            <a:ext uri="{FF2B5EF4-FFF2-40B4-BE49-F238E27FC236}">
              <a16:creationId xmlns:a16="http://schemas.microsoft.com/office/drawing/2014/main" id="{00000000-0008-0000-0F00-0000AD010000}"/>
            </a:ext>
          </a:extLst>
        </xdr:cNvPr>
        <xdr:cNvSpPr txBox="1"/>
      </xdr:nvSpPr>
      <xdr:spPr>
        <a:xfrm>
          <a:off x="1816744" y="180926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72407</xdr:rowOff>
    </xdr:from>
    <xdr:ext cx="405111" cy="259045"/>
    <xdr:sp macro="" textlink="">
      <xdr:nvSpPr>
        <xdr:cNvPr id="430" name="n_4aveValue【市民会館】&#10;有形固定資産減価償却率">
          <a:extLst>
            <a:ext uri="{FF2B5EF4-FFF2-40B4-BE49-F238E27FC236}">
              <a16:creationId xmlns:a16="http://schemas.microsoft.com/office/drawing/2014/main" id="{00000000-0008-0000-0F00-0000AE010000}"/>
            </a:ext>
          </a:extLst>
        </xdr:cNvPr>
        <xdr:cNvSpPr txBox="1"/>
      </xdr:nvSpPr>
      <xdr:spPr>
        <a:xfrm>
          <a:off x="927744" y="1807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103</xdr:row>
      <xdr:rowOff>9633</xdr:rowOff>
    </xdr:from>
    <xdr:ext cx="405111" cy="259045"/>
    <xdr:sp macro="" textlink="">
      <xdr:nvSpPr>
        <xdr:cNvPr id="431" name="n_1mainValue【市民会館】&#10;有形固定資産減価償却率">
          <a:extLst>
            <a:ext uri="{FF2B5EF4-FFF2-40B4-BE49-F238E27FC236}">
              <a16:creationId xmlns:a16="http://schemas.microsoft.com/office/drawing/2014/main" id="{00000000-0008-0000-0F00-0000AF010000}"/>
            </a:ext>
          </a:extLst>
        </xdr:cNvPr>
        <xdr:cNvSpPr txBox="1"/>
      </xdr:nvSpPr>
      <xdr:spPr>
        <a:xfrm>
          <a:off x="3582044" y="176689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112503</xdr:rowOff>
    </xdr:from>
    <xdr:ext cx="405111" cy="259045"/>
    <xdr:sp macro="" textlink="">
      <xdr:nvSpPr>
        <xdr:cNvPr id="432" name="n_2mainValue【市民会館】&#10;有形固定資産減価償却率">
          <a:extLst>
            <a:ext uri="{FF2B5EF4-FFF2-40B4-BE49-F238E27FC236}">
              <a16:creationId xmlns:a16="http://schemas.microsoft.com/office/drawing/2014/main" id="{00000000-0008-0000-0F00-0000B0010000}"/>
            </a:ext>
          </a:extLst>
        </xdr:cNvPr>
        <xdr:cNvSpPr txBox="1"/>
      </xdr:nvSpPr>
      <xdr:spPr>
        <a:xfrm>
          <a:off x="2705744" y="176004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86377</xdr:rowOff>
    </xdr:from>
    <xdr:ext cx="405111" cy="259045"/>
    <xdr:sp macro="" textlink="">
      <xdr:nvSpPr>
        <xdr:cNvPr id="433" name="n_3mainValue【市民会館】&#10;有形固定資産減価償却率">
          <a:extLst>
            <a:ext uri="{FF2B5EF4-FFF2-40B4-BE49-F238E27FC236}">
              <a16:creationId xmlns:a16="http://schemas.microsoft.com/office/drawing/2014/main" id="{00000000-0008-0000-0F00-0000B1010000}"/>
            </a:ext>
          </a:extLst>
        </xdr:cNvPr>
        <xdr:cNvSpPr txBox="1"/>
      </xdr:nvSpPr>
      <xdr:spPr>
        <a:xfrm>
          <a:off x="1816744" y="17574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99440</xdr:rowOff>
    </xdr:from>
    <xdr:ext cx="405111" cy="259045"/>
    <xdr:sp macro="" textlink="">
      <xdr:nvSpPr>
        <xdr:cNvPr id="434" name="n_4mainValue【市民会館】&#10;有形固定資産減価償却率">
          <a:extLst>
            <a:ext uri="{FF2B5EF4-FFF2-40B4-BE49-F238E27FC236}">
              <a16:creationId xmlns:a16="http://schemas.microsoft.com/office/drawing/2014/main" id="{00000000-0008-0000-0F00-0000B2010000}"/>
            </a:ext>
          </a:extLst>
        </xdr:cNvPr>
        <xdr:cNvSpPr txBox="1"/>
      </xdr:nvSpPr>
      <xdr:spPr>
        <a:xfrm>
          <a:off x="927744" y="175873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a:extLst>
            <a:ext uri="{FF2B5EF4-FFF2-40B4-BE49-F238E27FC236}">
              <a16:creationId xmlns:a16="http://schemas.microsoft.com/office/drawing/2014/main" id="{00000000-0008-0000-0F00-0000B3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a:extLst>
            <a:ext uri="{FF2B5EF4-FFF2-40B4-BE49-F238E27FC236}">
              <a16:creationId xmlns:a16="http://schemas.microsoft.com/office/drawing/2014/main" id="{00000000-0008-0000-0F00-0000B4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a:extLst>
            <a:ext uri="{FF2B5EF4-FFF2-40B4-BE49-F238E27FC236}">
              <a16:creationId xmlns:a16="http://schemas.microsoft.com/office/drawing/2014/main" id="{00000000-0008-0000-0F00-0000B5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a:extLst>
            <a:ext uri="{FF2B5EF4-FFF2-40B4-BE49-F238E27FC236}">
              <a16:creationId xmlns:a16="http://schemas.microsoft.com/office/drawing/2014/main" id="{00000000-0008-0000-0F00-0000B6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a:extLst>
            <a:ext uri="{FF2B5EF4-FFF2-40B4-BE49-F238E27FC236}">
              <a16:creationId xmlns:a16="http://schemas.microsoft.com/office/drawing/2014/main" id="{00000000-0008-0000-0F00-0000B7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a:extLst>
            <a:ext uri="{FF2B5EF4-FFF2-40B4-BE49-F238E27FC236}">
              <a16:creationId xmlns:a16="http://schemas.microsoft.com/office/drawing/2014/main" id="{00000000-0008-0000-0F00-0000B8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a:extLst>
            <a:ext uri="{FF2B5EF4-FFF2-40B4-BE49-F238E27FC236}">
              <a16:creationId xmlns:a16="http://schemas.microsoft.com/office/drawing/2014/main" id="{00000000-0008-0000-0F00-0000B9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a:extLst>
            <a:ext uri="{FF2B5EF4-FFF2-40B4-BE49-F238E27FC236}">
              <a16:creationId xmlns:a16="http://schemas.microsoft.com/office/drawing/2014/main" id="{00000000-0008-0000-0F00-0000BA010000}"/>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3" name="テキスト ボックス 442">
          <a:extLst>
            <a:ext uri="{FF2B5EF4-FFF2-40B4-BE49-F238E27FC236}">
              <a16:creationId xmlns:a16="http://schemas.microsoft.com/office/drawing/2014/main" id="{00000000-0008-0000-0F00-0000BB01000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a:extLst>
            <a:ext uri="{FF2B5EF4-FFF2-40B4-BE49-F238E27FC236}">
              <a16:creationId xmlns:a16="http://schemas.microsoft.com/office/drawing/2014/main" id="{00000000-0008-0000-0F00-0000BC010000}"/>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5" name="直線コネクタ 444">
          <a:extLst>
            <a:ext uri="{FF2B5EF4-FFF2-40B4-BE49-F238E27FC236}">
              <a16:creationId xmlns:a16="http://schemas.microsoft.com/office/drawing/2014/main" id="{00000000-0008-0000-0F00-0000BD010000}"/>
            </a:ext>
          </a:extLst>
        </xdr:cNvPr>
        <xdr:cNvCxnSpPr/>
      </xdr:nvCxnSpPr>
      <xdr:spPr>
        <a:xfrm>
          <a:off x="6604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107</xdr:row>
      <xdr:rowOff>105427</xdr:rowOff>
    </xdr:from>
    <xdr:ext cx="467179" cy="259045"/>
    <xdr:sp macro="" textlink="">
      <xdr:nvSpPr>
        <xdr:cNvPr id="446" name="テキスト ボックス 445">
          <a:extLst>
            <a:ext uri="{FF2B5EF4-FFF2-40B4-BE49-F238E27FC236}">
              <a16:creationId xmlns:a16="http://schemas.microsoft.com/office/drawing/2014/main" id="{00000000-0008-0000-0F00-0000BE010000}"/>
            </a:ext>
          </a:extLst>
        </xdr:cNvPr>
        <xdr:cNvSpPr txBox="1"/>
      </xdr:nvSpPr>
      <xdr:spPr>
        <a:xfrm>
          <a:off x="6136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47" name="直線コネクタ 446">
          <a:extLst>
            <a:ext uri="{FF2B5EF4-FFF2-40B4-BE49-F238E27FC236}">
              <a16:creationId xmlns:a16="http://schemas.microsoft.com/office/drawing/2014/main" id="{00000000-0008-0000-0F00-0000BF010000}"/>
            </a:ext>
          </a:extLst>
        </xdr:cNvPr>
        <xdr:cNvCxnSpPr/>
      </xdr:nvCxnSpPr>
      <xdr:spPr>
        <a:xfrm>
          <a:off x="6604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162577</xdr:rowOff>
    </xdr:from>
    <xdr:ext cx="467179" cy="259045"/>
    <xdr:sp macro="" textlink="">
      <xdr:nvSpPr>
        <xdr:cNvPr id="448" name="テキスト ボックス 447">
          <a:extLst>
            <a:ext uri="{FF2B5EF4-FFF2-40B4-BE49-F238E27FC236}">
              <a16:creationId xmlns:a16="http://schemas.microsoft.com/office/drawing/2014/main" id="{00000000-0008-0000-0F00-0000C0010000}"/>
            </a:ext>
          </a:extLst>
        </xdr:cNvPr>
        <xdr:cNvSpPr txBox="1"/>
      </xdr:nvSpPr>
      <xdr:spPr>
        <a:xfrm>
          <a:off x="6136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49" name="直線コネクタ 448">
          <a:extLst>
            <a:ext uri="{FF2B5EF4-FFF2-40B4-BE49-F238E27FC236}">
              <a16:creationId xmlns:a16="http://schemas.microsoft.com/office/drawing/2014/main" id="{00000000-0008-0000-0F00-0000C1010000}"/>
            </a:ext>
          </a:extLst>
        </xdr:cNvPr>
        <xdr:cNvCxnSpPr/>
      </xdr:nvCxnSpPr>
      <xdr:spPr>
        <a:xfrm>
          <a:off x="6604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48277</xdr:rowOff>
    </xdr:from>
    <xdr:ext cx="467179" cy="259045"/>
    <xdr:sp macro="" textlink="">
      <xdr:nvSpPr>
        <xdr:cNvPr id="450" name="テキスト ボックス 449">
          <a:extLst>
            <a:ext uri="{FF2B5EF4-FFF2-40B4-BE49-F238E27FC236}">
              <a16:creationId xmlns:a16="http://schemas.microsoft.com/office/drawing/2014/main" id="{00000000-0008-0000-0F00-0000C2010000}"/>
            </a:ext>
          </a:extLst>
        </xdr:cNvPr>
        <xdr:cNvSpPr txBox="1"/>
      </xdr:nvSpPr>
      <xdr:spPr>
        <a:xfrm>
          <a:off x="6136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1" name="直線コネクタ 450">
          <a:extLst>
            <a:ext uri="{FF2B5EF4-FFF2-40B4-BE49-F238E27FC236}">
              <a16:creationId xmlns:a16="http://schemas.microsoft.com/office/drawing/2014/main" id="{00000000-0008-0000-0F00-0000C3010000}"/>
            </a:ext>
          </a:extLst>
        </xdr:cNvPr>
        <xdr:cNvCxnSpPr/>
      </xdr:nvCxnSpPr>
      <xdr:spPr>
        <a:xfrm>
          <a:off x="6604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105427</xdr:rowOff>
    </xdr:from>
    <xdr:ext cx="467179" cy="259045"/>
    <xdr:sp macro="" textlink="">
      <xdr:nvSpPr>
        <xdr:cNvPr id="452" name="テキスト ボックス 451">
          <a:extLst>
            <a:ext uri="{FF2B5EF4-FFF2-40B4-BE49-F238E27FC236}">
              <a16:creationId xmlns:a16="http://schemas.microsoft.com/office/drawing/2014/main" id="{00000000-0008-0000-0F00-0000C4010000}"/>
            </a:ext>
          </a:extLst>
        </xdr:cNvPr>
        <xdr:cNvSpPr txBox="1"/>
      </xdr:nvSpPr>
      <xdr:spPr>
        <a:xfrm>
          <a:off x="6136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3" name="直線コネクタ 452">
          <a:extLst>
            <a:ext uri="{FF2B5EF4-FFF2-40B4-BE49-F238E27FC236}">
              <a16:creationId xmlns:a16="http://schemas.microsoft.com/office/drawing/2014/main" id="{00000000-0008-0000-0F00-0000C5010000}"/>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4" name="テキスト ボックス 453">
          <a:extLst>
            <a:ext uri="{FF2B5EF4-FFF2-40B4-BE49-F238E27FC236}">
              <a16:creationId xmlns:a16="http://schemas.microsoft.com/office/drawing/2014/main" id="{00000000-0008-0000-0F00-0000C6010000}"/>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5" name="【市民会館】&#10;一人当たり面積グラフ枠">
          <a:extLst>
            <a:ext uri="{FF2B5EF4-FFF2-40B4-BE49-F238E27FC236}">
              <a16:creationId xmlns:a16="http://schemas.microsoft.com/office/drawing/2014/main" id="{00000000-0008-0000-0F00-0000C7010000}"/>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57913</xdr:rowOff>
    </xdr:from>
    <xdr:to>
      <xdr:col>54</xdr:col>
      <xdr:colOff>189865</xdr:colOff>
      <xdr:row>108</xdr:row>
      <xdr:rowOff>53339</xdr:rowOff>
    </xdr:to>
    <xdr:cxnSp macro="">
      <xdr:nvCxnSpPr>
        <xdr:cNvPr id="456" name="直線コネクタ 455">
          <a:extLst>
            <a:ext uri="{FF2B5EF4-FFF2-40B4-BE49-F238E27FC236}">
              <a16:creationId xmlns:a16="http://schemas.microsoft.com/office/drawing/2014/main" id="{00000000-0008-0000-0F00-0000C8010000}"/>
            </a:ext>
          </a:extLst>
        </xdr:cNvPr>
        <xdr:cNvCxnSpPr/>
      </xdr:nvCxnSpPr>
      <xdr:spPr>
        <a:xfrm flipV="1">
          <a:off x="10476865" y="17374363"/>
          <a:ext cx="0" cy="11955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57166</xdr:rowOff>
    </xdr:from>
    <xdr:ext cx="469744" cy="259045"/>
    <xdr:sp macro="" textlink="">
      <xdr:nvSpPr>
        <xdr:cNvPr id="457" name="【市民会館】&#10;一人当たり面積最小値テキスト">
          <a:extLst>
            <a:ext uri="{FF2B5EF4-FFF2-40B4-BE49-F238E27FC236}">
              <a16:creationId xmlns:a16="http://schemas.microsoft.com/office/drawing/2014/main" id="{00000000-0008-0000-0F00-0000C9010000}"/>
            </a:ext>
          </a:extLst>
        </xdr:cNvPr>
        <xdr:cNvSpPr txBox="1"/>
      </xdr:nvSpPr>
      <xdr:spPr>
        <a:xfrm>
          <a:off x="10515600" y="18573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53339</xdr:rowOff>
    </xdr:from>
    <xdr:to>
      <xdr:col>55</xdr:col>
      <xdr:colOff>88900</xdr:colOff>
      <xdr:row>108</xdr:row>
      <xdr:rowOff>53339</xdr:rowOff>
    </xdr:to>
    <xdr:cxnSp macro="">
      <xdr:nvCxnSpPr>
        <xdr:cNvPr id="458" name="直線コネクタ 457">
          <a:extLst>
            <a:ext uri="{FF2B5EF4-FFF2-40B4-BE49-F238E27FC236}">
              <a16:creationId xmlns:a16="http://schemas.microsoft.com/office/drawing/2014/main" id="{00000000-0008-0000-0F00-0000CA010000}"/>
            </a:ext>
          </a:extLst>
        </xdr:cNvPr>
        <xdr:cNvCxnSpPr/>
      </xdr:nvCxnSpPr>
      <xdr:spPr>
        <a:xfrm>
          <a:off x="10388600" y="185699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100</xdr:row>
      <xdr:rowOff>4590</xdr:rowOff>
    </xdr:from>
    <xdr:ext cx="469744" cy="259045"/>
    <xdr:sp macro="" textlink="">
      <xdr:nvSpPr>
        <xdr:cNvPr id="459" name="【市民会館】&#10;一人当たり面積最大値テキスト">
          <a:extLst>
            <a:ext uri="{FF2B5EF4-FFF2-40B4-BE49-F238E27FC236}">
              <a16:creationId xmlns:a16="http://schemas.microsoft.com/office/drawing/2014/main" id="{00000000-0008-0000-0F00-0000CB010000}"/>
            </a:ext>
          </a:extLst>
        </xdr:cNvPr>
        <xdr:cNvSpPr txBox="1"/>
      </xdr:nvSpPr>
      <xdr:spPr>
        <a:xfrm>
          <a:off x="10515600" y="17149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57913</xdr:rowOff>
    </xdr:from>
    <xdr:to>
      <xdr:col>55</xdr:col>
      <xdr:colOff>88900</xdr:colOff>
      <xdr:row>101</xdr:row>
      <xdr:rowOff>57913</xdr:rowOff>
    </xdr:to>
    <xdr:cxnSp macro="">
      <xdr:nvCxnSpPr>
        <xdr:cNvPr id="460" name="直線コネクタ 459">
          <a:extLst>
            <a:ext uri="{FF2B5EF4-FFF2-40B4-BE49-F238E27FC236}">
              <a16:creationId xmlns:a16="http://schemas.microsoft.com/office/drawing/2014/main" id="{00000000-0008-0000-0F00-0000CC010000}"/>
            </a:ext>
          </a:extLst>
        </xdr:cNvPr>
        <xdr:cNvCxnSpPr/>
      </xdr:nvCxnSpPr>
      <xdr:spPr>
        <a:xfrm>
          <a:off x="10388600" y="173743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119142</xdr:rowOff>
    </xdr:from>
    <xdr:ext cx="469744" cy="259045"/>
    <xdr:sp macro="" textlink="">
      <xdr:nvSpPr>
        <xdr:cNvPr id="461" name="【市民会館】&#10;一人当たり面積平均値テキスト">
          <a:extLst>
            <a:ext uri="{FF2B5EF4-FFF2-40B4-BE49-F238E27FC236}">
              <a16:creationId xmlns:a16="http://schemas.microsoft.com/office/drawing/2014/main" id="{00000000-0008-0000-0F00-0000CD010000}"/>
            </a:ext>
          </a:extLst>
        </xdr:cNvPr>
        <xdr:cNvSpPr txBox="1"/>
      </xdr:nvSpPr>
      <xdr:spPr>
        <a:xfrm>
          <a:off x="10515600" y="1812139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96265</xdr:rowOff>
    </xdr:from>
    <xdr:to>
      <xdr:col>55</xdr:col>
      <xdr:colOff>50800</xdr:colOff>
      <xdr:row>107</xdr:row>
      <xdr:rowOff>26415</xdr:rowOff>
    </xdr:to>
    <xdr:sp macro="" textlink="">
      <xdr:nvSpPr>
        <xdr:cNvPr id="462" name="フローチャート: 判断 461">
          <a:extLst>
            <a:ext uri="{FF2B5EF4-FFF2-40B4-BE49-F238E27FC236}">
              <a16:creationId xmlns:a16="http://schemas.microsoft.com/office/drawing/2014/main" id="{00000000-0008-0000-0F00-0000CE010000}"/>
            </a:ext>
          </a:extLst>
        </xdr:cNvPr>
        <xdr:cNvSpPr/>
      </xdr:nvSpPr>
      <xdr:spPr>
        <a:xfrm>
          <a:off x="10426700" y="18269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96265</xdr:rowOff>
    </xdr:from>
    <xdr:to>
      <xdr:col>50</xdr:col>
      <xdr:colOff>165100</xdr:colOff>
      <xdr:row>107</xdr:row>
      <xdr:rowOff>26415</xdr:rowOff>
    </xdr:to>
    <xdr:sp macro="" textlink="">
      <xdr:nvSpPr>
        <xdr:cNvPr id="463" name="フローチャート: 判断 462">
          <a:extLst>
            <a:ext uri="{FF2B5EF4-FFF2-40B4-BE49-F238E27FC236}">
              <a16:creationId xmlns:a16="http://schemas.microsoft.com/office/drawing/2014/main" id="{00000000-0008-0000-0F00-0000CF010000}"/>
            </a:ext>
          </a:extLst>
        </xdr:cNvPr>
        <xdr:cNvSpPr/>
      </xdr:nvSpPr>
      <xdr:spPr>
        <a:xfrm>
          <a:off x="9588500" y="18269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100837</xdr:rowOff>
    </xdr:from>
    <xdr:to>
      <xdr:col>46</xdr:col>
      <xdr:colOff>38100</xdr:colOff>
      <xdr:row>107</xdr:row>
      <xdr:rowOff>30987</xdr:rowOff>
    </xdr:to>
    <xdr:sp macro="" textlink="">
      <xdr:nvSpPr>
        <xdr:cNvPr id="464" name="フローチャート: 判断 463">
          <a:extLst>
            <a:ext uri="{FF2B5EF4-FFF2-40B4-BE49-F238E27FC236}">
              <a16:creationId xmlns:a16="http://schemas.microsoft.com/office/drawing/2014/main" id="{00000000-0008-0000-0F00-0000D0010000}"/>
            </a:ext>
          </a:extLst>
        </xdr:cNvPr>
        <xdr:cNvSpPr/>
      </xdr:nvSpPr>
      <xdr:spPr>
        <a:xfrm>
          <a:off x="8699500" y="18274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100837</xdr:rowOff>
    </xdr:from>
    <xdr:to>
      <xdr:col>41</xdr:col>
      <xdr:colOff>101600</xdr:colOff>
      <xdr:row>107</xdr:row>
      <xdr:rowOff>30987</xdr:rowOff>
    </xdr:to>
    <xdr:sp macro="" textlink="">
      <xdr:nvSpPr>
        <xdr:cNvPr id="465" name="フローチャート: 判断 464">
          <a:extLst>
            <a:ext uri="{FF2B5EF4-FFF2-40B4-BE49-F238E27FC236}">
              <a16:creationId xmlns:a16="http://schemas.microsoft.com/office/drawing/2014/main" id="{00000000-0008-0000-0F00-0000D1010000}"/>
            </a:ext>
          </a:extLst>
        </xdr:cNvPr>
        <xdr:cNvSpPr/>
      </xdr:nvSpPr>
      <xdr:spPr>
        <a:xfrm>
          <a:off x="7810500" y="18274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93980</xdr:rowOff>
    </xdr:from>
    <xdr:to>
      <xdr:col>36</xdr:col>
      <xdr:colOff>165100</xdr:colOff>
      <xdr:row>107</xdr:row>
      <xdr:rowOff>24130</xdr:rowOff>
    </xdr:to>
    <xdr:sp macro="" textlink="">
      <xdr:nvSpPr>
        <xdr:cNvPr id="466" name="フローチャート: 判断 465">
          <a:extLst>
            <a:ext uri="{FF2B5EF4-FFF2-40B4-BE49-F238E27FC236}">
              <a16:creationId xmlns:a16="http://schemas.microsoft.com/office/drawing/2014/main" id="{00000000-0008-0000-0F00-0000D2010000}"/>
            </a:ext>
          </a:extLst>
        </xdr:cNvPr>
        <xdr:cNvSpPr/>
      </xdr:nvSpPr>
      <xdr:spPr>
        <a:xfrm>
          <a:off x="6921500" y="1826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00000000-0008-0000-0F00-0000D3010000}"/>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00000000-0008-0000-0F00-0000D4010000}"/>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00000000-0008-0000-0F00-0000D5010000}"/>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00000000-0008-0000-0F00-0000D6010000}"/>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00000000-0008-0000-0F00-0000D7010000}"/>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146558</xdr:rowOff>
    </xdr:from>
    <xdr:to>
      <xdr:col>55</xdr:col>
      <xdr:colOff>50800</xdr:colOff>
      <xdr:row>107</xdr:row>
      <xdr:rowOff>76708</xdr:rowOff>
    </xdr:to>
    <xdr:sp macro="" textlink="">
      <xdr:nvSpPr>
        <xdr:cNvPr id="472" name="楕円 471">
          <a:extLst>
            <a:ext uri="{FF2B5EF4-FFF2-40B4-BE49-F238E27FC236}">
              <a16:creationId xmlns:a16="http://schemas.microsoft.com/office/drawing/2014/main" id="{00000000-0008-0000-0F00-0000D8010000}"/>
            </a:ext>
          </a:extLst>
        </xdr:cNvPr>
        <xdr:cNvSpPr/>
      </xdr:nvSpPr>
      <xdr:spPr>
        <a:xfrm>
          <a:off x="10426700" y="18320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124985</xdr:rowOff>
    </xdr:from>
    <xdr:ext cx="469744" cy="259045"/>
    <xdr:sp macro="" textlink="">
      <xdr:nvSpPr>
        <xdr:cNvPr id="473" name="【市民会館】&#10;一人当たり面積該当値テキスト">
          <a:extLst>
            <a:ext uri="{FF2B5EF4-FFF2-40B4-BE49-F238E27FC236}">
              <a16:creationId xmlns:a16="http://schemas.microsoft.com/office/drawing/2014/main" id="{00000000-0008-0000-0F00-0000D9010000}"/>
            </a:ext>
          </a:extLst>
        </xdr:cNvPr>
        <xdr:cNvSpPr txBox="1"/>
      </xdr:nvSpPr>
      <xdr:spPr>
        <a:xfrm>
          <a:off x="10515600" y="182986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146558</xdr:rowOff>
    </xdr:from>
    <xdr:to>
      <xdr:col>50</xdr:col>
      <xdr:colOff>165100</xdr:colOff>
      <xdr:row>107</xdr:row>
      <xdr:rowOff>76708</xdr:rowOff>
    </xdr:to>
    <xdr:sp macro="" textlink="">
      <xdr:nvSpPr>
        <xdr:cNvPr id="474" name="楕円 473">
          <a:extLst>
            <a:ext uri="{FF2B5EF4-FFF2-40B4-BE49-F238E27FC236}">
              <a16:creationId xmlns:a16="http://schemas.microsoft.com/office/drawing/2014/main" id="{00000000-0008-0000-0F00-0000DA010000}"/>
            </a:ext>
          </a:extLst>
        </xdr:cNvPr>
        <xdr:cNvSpPr/>
      </xdr:nvSpPr>
      <xdr:spPr>
        <a:xfrm>
          <a:off x="9588500" y="18320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25908</xdr:rowOff>
    </xdr:from>
    <xdr:to>
      <xdr:col>55</xdr:col>
      <xdr:colOff>0</xdr:colOff>
      <xdr:row>107</xdr:row>
      <xdr:rowOff>25908</xdr:rowOff>
    </xdr:to>
    <xdr:cxnSp macro="">
      <xdr:nvCxnSpPr>
        <xdr:cNvPr id="475" name="直線コネクタ 474">
          <a:extLst>
            <a:ext uri="{FF2B5EF4-FFF2-40B4-BE49-F238E27FC236}">
              <a16:creationId xmlns:a16="http://schemas.microsoft.com/office/drawing/2014/main" id="{00000000-0008-0000-0F00-0000DB010000}"/>
            </a:ext>
          </a:extLst>
        </xdr:cNvPr>
        <xdr:cNvCxnSpPr/>
      </xdr:nvCxnSpPr>
      <xdr:spPr>
        <a:xfrm>
          <a:off x="9639300" y="1837105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146558</xdr:rowOff>
    </xdr:from>
    <xdr:to>
      <xdr:col>46</xdr:col>
      <xdr:colOff>38100</xdr:colOff>
      <xdr:row>107</xdr:row>
      <xdr:rowOff>76708</xdr:rowOff>
    </xdr:to>
    <xdr:sp macro="" textlink="">
      <xdr:nvSpPr>
        <xdr:cNvPr id="476" name="楕円 475">
          <a:extLst>
            <a:ext uri="{FF2B5EF4-FFF2-40B4-BE49-F238E27FC236}">
              <a16:creationId xmlns:a16="http://schemas.microsoft.com/office/drawing/2014/main" id="{00000000-0008-0000-0F00-0000DC010000}"/>
            </a:ext>
          </a:extLst>
        </xdr:cNvPr>
        <xdr:cNvSpPr/>
      </xdr:nvSpPr>
      <xdr:spPr>
        <a:xfrm>
          <a:off x="8699500" y="18320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25908</xdr:rowOff>
    </xdr:from>
    <xdr:to>
      <xdr:col>50</xdr:col>
      <xdr:colOff>114300</xdr:colOff>
      <xdr:row>107</xdr:row>
      <xdr:rowOff>25908</xdr:rowOff>
    </xdr:to>
    <xdr:cxnSp macro="">
      <xdr:nvCxnSpPr>
        <xdr:cNvPr id="477" name="直線コネクタ 476">
          <a:extLst>
            <a:ext uri="{FF2B5EF4-FFF2-40B4-BE49-F238E27FC236}">
              <a16:creationId xmlns:a16="http://schemas.microsoft.com/office/drawing/2014/main" id="{00000000-0008-0000-0F00-0000DD010000}"/>
            </a:ext>
          </a:extLst>
        </xdr:cNvPr>
        <xdr:cNvCxnSpPr/>
      </xdr:nvCxnSpPr>
      <xdr:spPr>
        <a:xfrm>
          <a:off x="8750300" y="1837105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144272</xdr:rowOff>
    </xdr:from>
    <xdr:to>
      <xdr:col>41</xdr:col>
      <xdr:colOff>101600</xdr:colOff>
      <xdr:row>107</xdr:row>
      <xdr:rowOff>74422</xdr:rowOff>
    </xdr:to>
    <xdr:sp macro="" textlink="">
      <xdr:nvSpPr>
        <xdr:cNvPr id="478" name="楕円 477">
          <a:extLst>
            <a:ext uri="{FF2B5EF4-FFF2-40B4-BE49-F238E27FC236}">
              <a16:creationId xmlns:a16="http://schemas.microsoft.com/office/drawing/2014/main" id="{00000000-0008-0000-0F00-0000DE010000}"/>
            </a:ext>
          </a:extLst>
        </xdr:cNvPr>
        <xdr:cNvSpPr/>
      </xdr:nvSpPr>
      <xdr:spPr>
        <a:xfrm>
          <a:off x="7810500" y="18317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23622</xdr:rowOff>
    </xdr:from>
    <xdr:to>
      <xdr:col>45</xdr:col>
      <xdr:colOff>177800</xdr:colOff>
      <xdr:row>107</xdr:row>
      <xdr:rowOff>25908</xdr:rowOff>
    </xdr:to>
    <xdr:cxnSp macro="">
      <xdr:nvCxnSpPr>
        <xdr:cNvPr id="479" name="直線コネクタ 478">
          <a:extLst>
            <a:ext uri="{FF2B5EF4-FFF2-40B4-BE49-F238E27FC236}">
              <a16:creationId xmlns:a16="http://schemas.microsoft.com/office/drawing/2014/main" id="{00000000-0008-0000-0F00-0000DF010000}"/>
            </a:ext>
          </a:extLst>
        </xdr:cNvPr>
        <xdr:cNvCxnSpPr/>
      </xdr:nvCxnSpPr>
      <xdr:spPr>
        <a:xfrm>
          <a:off x="7861300" y="18368772"/>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144272</xdr:rowOff>
    </xdr:from>
    <xdr:to>
      <xdr:col>36</xdr:col>
      <xdr:colOff>165100</xdr:colOff>
      <xdr:row>107</xdr:row>
      <xdr:rowOff>74422</xdr:rowOff>
    </xdr:to>
    <xdr:sp macro="" textlink="">
      <xdr:nvSpPr>
        <xdr:cNvPr id="480" name="楕円 479">
          <a:extLst>
            <a:ext uri="{FF2B5EF4-FFF2-40B4-BE49-F238E27FC236}">
              <a16:creationId xmlns:a16="http://schemas.microsoft.com/office/drawing/2014/main" id="{00000000-0008-0000-0F00-0000E0010000}"/>
            </a:ext>
          </a:extLst>
        </xdr:cNvPr>
        <xdr:cNvSpPr/>
      </xdr:nvSpPr>
      <xdr:spPr>
        <a:xfrm>
          <a:off x="6921500" y="18317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23622</xdr:rowOff>
    </xdr:from>
    <xdr:to>
      <xdr:col>41</xdr:col>
      <xdr:colOff>50800</xdr:colOff>
      <xdr:row>107</xdr:row>
      <xdr:rowOff>23622</xdr:rowOff>
    </xdr:to>
    <xdr:cxnSp macro="">
      <xdr:nvCxnSpPr>
        <xdr:cNvPr id="481" name="直線コネクタ 480">
          <a:extLst>
            <a:ext uri="{FF2B5EF4-FFF2-40B4-BE49-F238E27FC236}">
              <a16:creationId xmlns:a16="http://schemas.microsoft.com/office/drawing/2014/main" id="{00000000-0008-0000-0F00-0000E1010000}"/>
            </a:ext>
          </a:extLst>
        </xdr:cNvPr>
        <xdr:cNvCxnSpPr/>
      </xdr:nvCxnSpPr>
      <xdr:spPr>
        <a:xfrm>
          <a:off x="6972300" y="1836877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42942</xdr:rowOff>
    </xdr:from>
    <xdr:ext cx="469744" cy="259045"/>
    <xdr:sp macro="" textlink="">
      <xdr:nvSpPr>
        <xdr:cNvPr id="482" name="n_1aveValue【市民会館】&#10;一人当たり面積">
          <a:extLst>
            <a:ext uri="{FF2B5EF4-FFF2-40B4-BE49-F238E27FC236}">
              <a16:creationId xmlns:a16="http://schemas.microsoft.com/office/drawing/2014/main" id="{00000000-0008-0000-0F00-0000E2010000}"/>
            </a:ext>
          </a:extLst>
        </xdr:cNvPr>
        <xdr:cNvSpPr txBox="1"/>
      </xdr:nvSpPr>
      <xdr:spPr>
        <a:xfrm>
          <a:off x="9391727" y="18045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47514</xdr:rowOff>
    </xdr:from>
    <xdr:ext cx="469744" cy="259045"/>
    <xdr:sp macro="" textlink="">
      <xdr:nvSpPr>
        <xdr:cNvPr id="483" name="n_2aveValue【市民会館】&#10;一人当たり面積">
          <a:extLst>
            <a:ext uri="{FF2B5EF4-FFF2-40B4-BE49-F238E27FC236}">
              <a16:creationId xmlns:a16="http://schemas.microsoft.com/office/drawing/2014/main" id="{00000000-0008-0000-0F00-0000E3010000}"/>
            </a:ext>
          </a:extLst>
        </xdr:cNvPr>
        <xdr:cNvSpPr txBox="1"/>
      </xdr:nvSpPr>
      <xdr:spPr>
        <a:xfrm>
          <a:off x="8515427" y="18049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47514</xdr:rowOff>
    </xdr:from>
    <xdr:ext cx="469744" cy="259045"/>
    <xdr:sp macro="" textlink="">
      <xdr:nvSpPr>
        <xdr:cNvPr id="484" name="n_3aveValue【市民会館】&#10;一人当たり面積">
          <a:extLst>
            <a:ext uri="{FF2B5EF4-FFF2-40B4-BE49-F238E27FC236}">
              <a16:creationId xmlns:a16="http://schemas.microsoft.com/office/drawing/2014/main" id="{00000000-0008-0000-0F00-0000E4010000}"/>
            </a:ext>
          </a:extLst>
        </xdr:cNvPr>
        <xdr:cNvSpPr txBox="1"/>
      </xdr:nvSpPr>
      <xdr:spPr>
        <a:xfrm>
          <a:off x="7626427" y="18049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40657</xdr:rowOff>
    </xdr:from>
    <xdr:ext cx="469744" cy="259045"/>
    <xdr:sp macro="" textlink="">
      <xdr:nvSpPr>
        <xdr:cNvPr id="485" name="n_4aveValue【市民会館】&#10;一人当たり面積">
          <a:extLst>
            <a:ext uri="{FF2B5EF4-FFF2-40B4-BE49-F238E27FC236}">
              <a16:creationId xmlns:a16="http://schemas.microsoft.com/office/drawing/2014/main" id="{00000000-0008-0000-0F00-0000E5010000}"/>
            </a:ext>
          </a:extLst>
        </xdr:cNvPr>
        <xdr:cNvSpPr txBox="1"/>
      </xdr:nvSpPr>
      <xdr:spPr>
        <a:xfrm>
          <a:off x="6737427" y="18042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67835</xdr:rowOff>
    </xdr:from>
    <xdr:ext cx="469744" cy="259045"/>
    <xdr:sp macro="" textlink="">
      <xdr:nvSpPr>
        <xdr:cNvPr id="486" name="n_1mainValue【市民会館】&#10;一人当たり面積">
          <a:extLst>
            <a:ext uri="{FF2B5EF4-FFF2-40B4-BE49-F238E27FC236}">
              <a16:creationId xmlns:a16="http://schemas.microsoft.com/office/drawing/2014/main" id="{00000000-0008-0000-0F00-0000E6010000}"/>
            </a:ext>
          </a:extLst>
        </xdr:cNvPr>
        <xdr:cNvSpPr txBox="1"/>
      </xdr:nvSpPr>
      <xdr:spPr>
        <a:xfrm>
          <a:off x="9391727" y="184129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67835</xdr:rowOff>
    </xdr:from>
    <xdr:ext cx="469744" cy="259045"/>
    <xdr:sp macro="" textlink="">
      <xdr:nvSpPr>
        <xdr:cNvPr id="487" name="n_2mainValue【市民会館】&#10;一人当たり面積">
          <a:extLst>
            <a:ext uri="{FF2B5EF4-FFF2-40B4-BE49-F238E27FC236}">
              <a16:creationId xmlns:a16="http://schemas.microsoft.com/office/drawing/2014/main" id="{00000000-0008-0000-0F00-0000E7010000}"/>
            </a:ext>
          </a:extLst>
        </xdr:cNvPr>
        <xdr:cNvSpPr txBox="1"/>
      </xdr:nvSpPr>
      <xdr:spPr>
        <a:xfrm>
          <a:off x="8515427" y="184129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65549</xdr:rowOff>
    </xdr:from>
    <xdr:ext cx="469744" cy="259045"/>
    <xdr:sp macro="" textlink="">
      <xdr:nvSpPr>
        <xdr:cNvPr id="488" name="n_3mainValue【市民会館】&#10;一人当たり面積">
          <a:extLst>
            <a:ext uri="{FF2B5EF4-FFF2-40B4-BE49-F238E27FC236}">
              <a16:creationId xmlns:a16="http://schemas.microsoft.com/office/drawing/2014/main" id="{00000000-0008-0000-0F00-0000E8010000}"/>
            </a:ext>
          </a:extLst>
        </xdr:cNvPr>
        <xdr:cNvSpPr txBox="1"/>
      </xdr:nvSpPr>
      <xdr:spPr>
        <a:xfrm>
          <a:off x="7626427" y="184106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65549</xdr:rowOff>
    </xdr:from>
    <xdr:ext cx="469744" cy="259045"/>
    <xdr:sp macro="" textlink="">
      <xdr:nvSpPr>
        <xdr:cNvPr id="489" name="n_4mainValue【市民会館】&#10;一人当たり面積">
          <a:extLst>
            <a:ext uri="{FF2B5EF4-FFF2-40B4-BE49-F238E27FC236}">
              <a16:creationId xmlns:a16="http://schemas.microsoft.com/office/drawing/2014/main" id="{00000000-0008-0000-0F00-0000E9010000}"/>
            </a:ext>
          </a:extLst>
        </xdr:cNvPr>
        <xdr:cNvSpPr txBox="1"/>
      </xdr:nvSpPr>
      <xdr:spPr>
        <a:xfrm>
          <a:off x="6737427" y="184106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0" name="正方形/長方形 489">
          <a:extLst>
            <a:ext uri="{FF2B5EF4-FFF2-40B4-BE49-F238E27FC236}">
              <a16:creationId xmlns:a16="http://schemas.microsoft.com/office/drawing/2014/main" id="{00000000-0008-0000-0F00-0000EA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1" name="正方形/長方形 490">
          <a:extLst>
            <a:ext uri="{FF2B5EF4-FFF2-40B4-BE49-F238E27FC236}">
              <a16:creationId xmlns:a16="http://schemas.microsoft.com/office/drawing/2014/main" id="{00000000-0008-0000-0F00-0000EB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2" name="正方形/長方形 491">
          <a:extLst>
            <a:ext uri="{FF2B5EF4-FFF2-40B4-BE49-F238E27FC236}">
              <a16:creationId xmlns:a16="http://schemas.microsoft.com/office/drawing/2014/main" id="{00000000-0008-0000-0F00-0000EC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3" name="正方形/長方形 492">
          <a:extLst>
            <a:ext uri="{FF2B5EF4-FFF2-40B4-BE49-F238E27FC236}">
              <a16:creationId xmlns:a16="http://schemas.microsoft.com/office/drawing/2014/main" id="{00000000-0008-0000-0F00-0000ED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4" name="正方形/長方形 493">
          <a:extLst>
            <a:ext uri="{FF2B5EF4-FFF2-40B4-BE49-F238E27FC236}">
              <a16:creationId xmlns:a16="http://schemas.microsoft.com/office/drawing/2014/main" id="{00000000-0008-0000-0F00-0000EE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5" name="正方形/長方形 494">
          <a:extLst>
            <a:ext uri="{FF2B5EF4-FFF2-40B4-BE49-F238E27FC236}">
              <a16:creationId xmlns:a16="http://schemas.microsoft.com/office/drawing/2014/main" id="{00000000-0008-0000-0F00-0000EF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6" name="正方形/長方形 495">
          <a:extLst>
            <a:ext uri="{FF2B5EF4-FFF2-40B4-BE49-F238E27FC236}">
              <a16:creationId xmlns:a16="http://schemas.microsoft.com/office/drawing/2014/main" id="{00000000-0008-0000-0F00-0000F0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7" name="正方形/長方形 496">
          <a:extLst>
            <a:ext uri="{FF2B5EF4-FFF2-40B4-BE49-F238E27FC236}">
              <a16:creationId xmlns:a16="http://schemas.microsoft.com/office/drawing/2014/main" id="{00000000-0008-0000-0F00-0000F1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8" name="テキスト ボックス 497">
          <a:extLst>
            <a:ext uri="{FF2B5EF4-FFF2-40B4-BE49-F238E27FC236}">
              <a16:creationId xmlns:a16="http://schemas.microsoft.com/office/drawing/2014/main" id="{00000000-0008-0000-0F00-0000F2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9" name="直線コネクタ 498">
          <a:extLst>
            <a:ext uri="{FF2B5EF4-FFF2-40B4-BE49-F238E27FC236}">
              <a16:creationId xmlns:a16="http://schemas.microsoft.com/office/drawing/2014/main" id="{00000000-0008-0000-0F00-0000F3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0" name="テキスト ボックス 499">
          <a:extLst>
            <a:ext uri="{FF2B5EF4-FFF2-40B4-BE49-F238E27FC236}">
              <a16:creationId xmlns:a16="http://schemas.microsoft.com/office/drawing/2014/main" id="{00000000-0008-0000-0F00-0000F4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1" name="直線コネクタ 500">
          <a:extLst>
            <a:ext uri="{FF2B5EF4-FFF2-40B4-BE49-F238E27FC236}">
              <a16:creationId xmlns:a16="http://schemas.microsoft.com/office/drawing/2014/main" id="{00000000-0008-0000-0F00-0000F5010000}"/>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2" name="テキスト ボックス 501">
          <a:extLst>
            <a:ext uri="{FF2B5EF4-FFF2-40B4-BE49-F238E27FC236}">
              <a16:creationId xmlns:a16="http://schemas.microsoft.com/office/drawing/2014/main" id="{00000000-0008-0000-0F00-0000F6010000}"/>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3" name="直線コネクタ 502">
          <a:extLst>
            <a:ext uri="{FF2B5EF4-FFF2-40B4-BE49-F238E27FC236}">
              <a16:creationId xmlns:a16="http://schemas.microsoft.com/office/drawing/2014/main" id="{00000000-0008-0000-0F00-0000F7010000}"/>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4" name="テキスト ボックス 503">
          <a:extLst>
            <a:ext uri="{FF2B5EF4-FFF2-40B4-BE49-F238E27FC236}">
              <a16:creationId xmlns:a16="http://schemas.microsoft.com/office/drawing/2014/main" id="{00000000-0008-0000-0F00-0000F8010000}"/>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5" name="直線コネクタ 504">
          <a:extLst>
            <a:ext uri="{FF2B5EF4-FFF2-40B4-BE49-F238E27FC236}">
              <a16:creationId xmlns:a16="http://schemas.microsoft.com/office/drawing/2014/main" id="{00000000-0008-0000-0F00-0000F9010000}"/>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06" name="テキスト ボックス 505">
          <a:extLst>
            <a:ext uri="{FF2B5EF4-FFF2-40B4-BE49-F238E27FC236}">
              <a16:creationId xmlns:a16="http://schemas.microsoft.com/office/drawing/2014/main" id="{00000000-0008-0000-0F00-0000FA010000}"/>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07" name="直線コネクタ 506">
          <a:extLst>
            <a:ext uri="{FF2B5EF4-FFF2-40B4-BE49-F238E27FC236}">
              <a16:creationId xmlns:a16="http://schemas.microsoft.com/office/drawing/2014/main" id="{00000000-0008-0000-0F00-0000FB010000}"/>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08" name="テキスト ボックス 507">
          <a:extLst>
            <a:ext uri="{FF2B5EF4-FFF2-40B4-BE49-F238E27FC236}">
              <a16:creationId xmlns:a16="http://schemas.microsoft.com/office/drawing/2014/main" id="{00000000-0008-0000-0F00-0000FC010000}"/>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09" name="直線コネクタ 508">
          <a:extLst>
            <a:ext uri="{FF2B5EF4-FFF2-40B4-BE49-F238E27FC236}">
              <a16:creationId xmlns:a16="http://schemas.microsoft.com/office/drawing/2014/main" id="{00000000-0008-0000-0F00-0000FD010000}"/>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0" name="テキスト ボックス 509">
          <a:extLst>
            <a:ext uri="{FF2B5EF4-FFF2-40B4-BE49-F238E27FC236}">
              <a16:creationId xmlns:a16="http://schemas.microsoft.com/office/drawing/2014/main" id="{00000000-0008-0000-0F00-0000FE010000}"/>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1" name="直線コネクタ 510">
          <a:extLst>
            <a:ext uri="{FF2B5EF4-FFF2-40B4-BE49-F238E27FC236}">
              <a16:creationId xmlns:a16="http://schemas.microsoft.com/office/drawing/2014/main" id="{00000000-0008-0000-0F00-0000FF010000}"/>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2" name="テキスト ボックス 511">
          <a:extLst>
            <a:ext uri="{FF2B5EF4-FFF2-40B4-BE49-F238E27FC236}">
              <a16:creationId xmlns:a16="http://schemas.microsoft.com/office/drawing/2014/main" id="{00000000-0008-0000-0F00-000000020000}"/>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3" name="直線コネクタ 512">
          <a:extLst>
            <a:ext uri="{FF2B5EF4-FFF2-40B4-BE49-F238E27FC236}">
              <a16:creationId xmlns:a16="http://schemas.microsoft.com/office/drawing/2014/main" id="{00000000-0008-0000-0F00-00000102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4" name="【一般廃棄物処理施設】&#10;有形固定資産減価償却率グラフ枠">
          <a:extLst>
            <a:ext uri="{FF2B5EF4-FFF2-40B4-BE49-F238E27FC236}">
              <a16:creationId xmlns:a16="http://schemas.microsoft.com/office/drawing/2014/main" id="{00000000-0008-0000-0F00-00000202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74567</xdr:rowOff>
    </xdr:from>
    <xdr:to>
      <xdr:col>85</xdr:col>
      <xdr:colOff>126364</xdr:colOff>
      <xdr:row>42</xdr:row>
      <xdr:rowOff>40277</xdr:rowOff>
    </xdr:to>
    <xdr:cxnSp macro="">
      <xdr:nvCxnSpPr>
        <xdr:cNvPr id="515" name="直線コネクタ 514">
          <a:extLst>
            <a:ext uri="{FF2B5EF4-FFF2-40B4-BE49-F238E27FC236}">
              <a16:creationId xmlns:a16="http://schemas.microsoft.com/office/drawing/2014/main" id="{00000000-0008-0000-0F00-000003020000}"/>
            </a:ext>
          </a:extLst>
        </xdr:cNvPr>
        <xdr:cNvCxnSpPr/>
      </xdr:nvCxnSpPr>
      <xdr:spPr>
        <a:xfrm flipV="1">
          <a:off x="16318864" y="5732417"/>
          <a:ext cx="0" cy="1508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44104</xdr:rowOff>
    </xdr:from>
    <xdr:ext cx="405111" cy="259045"/>
    <xdr:sp macro="" textlink="">
      <xdr:nvSpPr>
        <xdr:cNvPr id="516" name="【一般廃棄物処理施設】&#10;有形固定資産減価償却率最小値テキスト">
          <a:extLst>
            <a:ext uri="{FF2B5EF4-FFF2-40B4-BE49-F238E27FC236}">
              <a16:creationId xmlns:a16="http://schemas.microsoft.com/office/drawing/2014/main" id="{00000000-0008-0000-0F00-000004020000}"/>
            </a:ext>
          </a:extLst>
        </xdr:cNvPr>
        <xdr:cNvSpPr txBox="1"/>
      </xdr:nvSpPr>
      <xdr:spPr>
        <a:xfrm>
          <a:off x="16357600" y="72450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40277</xdr:rowOff>
    </xdr:from>
    <xdr:to>
      <xdr:col>86</xdr:col>
      <xdr:colOff>25400</xdr:colOff>
      <xdr:row>42</xdr:row>
      <xdr:rowOff>40277</xdr:rowOff>
    </xdr:to>
    <xdr:cxnSp macro="">
      <xdr:nvCxnSpPr>
        <xdr:cNvPr id="517" name="直線コネクタ 516">
          <a:extLst>
            <a:ext uri="{FF2B5EF4-FFF2-40B4-BE49-F238E27FC236}">
              <a16:creationId xmlns:a16="http://schemas.microsoft.com/office/drawing/2014/main" id="{00000000-0008-0000-0F00-000005020000}"/>
            </a:ext>
          </a:extLst>
        </xdr:cNvPr>
        <xdr:cNvCxnSpPr/>
      </xdr:nvCxnSpPr>
      <xdr:spPr>
        <a:xfrm>
          <a:off x="16230600" y="72411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21244</xdr:rowOff>
    </xdr:from>
    <xdr:ext cx="340478" cy="259045"/>
    <xdr:sp macro="" textlink="">
      <xdr:nvSpPr>
        <xdr:cNvPr id="518" name="【一般廃棄物処理施設】&#10;有形固定資産減価償却率最大値テキスト">
          <a:extLst>
            <a:ext uri="{FF2B5EF4-FFF2-40B4-BE49-F238E27FC236}">
              <a16:creationId xmlns:a16="http://schemas.microsoft.com/office/drawing/2014/main" id="{00000000-0008-0000-0F00-000006020000}"/>
            </a:ext>
          </a:extLst>
        </xdr:cNvPr>
        <xdr:cNvSpPr txBox="1"/>
      </xdr:nvSpPr>
      <xdr:spPr>
        <a:xfrm>
          <a:off x="16357600" y="550764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74567</xdr:rowOff>
    </xdr:from>
    <xdr:to>
      <xdr:col>86</xdr:col>
      <xdr:colOff>25400</xdr:colOff>
      <xdr:row>33</xdr:row>
      <xdr:rowOff>74567</xdr:rowOff>
    </xdr:to>
    <xdr:cxnSp macro="">
      <xdr:nvCxnSpPr>
        <xdr:cNvPr id="519" name="直線コネクタ 518">
          <a:extLst>
            <a:ext uri="{FF2B5EF4-FFF2-40B4-BE49-F238E27FC236}">
              <a16:creationId xmlns:a16="http://schemas.microsoft.com/office/drawing/2014/main" id="{00000000-0008-0000-0F00-000007020000}"/>
            </a:ext>
          </a:extLst>
        </xdr:cNvPr>
        <xdr:cNvCxnSpPr/>
      </xdr:nvCxnSpPr>
      <xdr:spPr>
        <a:xfrm>
          <a:off x="16230600" y="57324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134455</xdr:rowOff>
    </xdr:from>
    <xdr:ext cx="405111" cy="259045"/>
    <xdr:sp macro="" textlink="">
      <xdr:nvSpPr>
        <xdr:cNvPr id="520" name="【一般廃棄物処理施設】&#10;有形固定資産減価償却率平均値テキスト">
          <a:extLst>
            <a:ext uri="{FF2B5EF4-FFF2-40B4-BE49-F238E27FC236}">
              <a16:creationId xmlns:a16="http://schemas.microsoft.com/office/drawing/2014/main" id="{00000000-0008-0000-0F00-000008020000}"/>
            </a:ext>
          </a:extLst>
        </xdr:cNvPr>
        <xdr:cNvSpPr txBox="1"/>
      </xdr:nvSpPr>
      <xdr:spPr>
        <a:xfrm>
          <a:off x="16357600" y="664955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156028</xdr:rowOff>
    </xdr:from>
    <xdr:to>
      <xdr:col>85</xdr:col>
      <xdr:colOff>177800</xdr:colOff>
      <xdr:row>39</xdr:row>
      <xdr:rowOff>86178</xdr:rowOff>
    </xdr:to>
    <xdr:sp macro="" textlink="">
      <xdr:nvSpPr>
        <xdr:cNvPr id="521" name="フローチャート: 判断 520">
          <a:extLst>
            <a:ext uri="{FF2B5EF4-FFF2-40B4-BE49-F238E27FC236}">
              <a16:creationId xmlns:a16="http://schemas.microsoft.com/office/drawing/2014/main" id="{00000000-0008-0000-0F00-000009020000}"/>
            </a:ext>
          </a:extLst>
        </xdr:cNvPr>
        <xdr:cNvSpPr/>
      </xdr:nvSpPr>
      <xdr:spPr>
        <a:xfrm>
          <a:off x="16268700" y="6671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169091</xdr:rowOff>
    </xdr:from>
    <xdr:to>
      <xdr:col>81</xdr:col>
      <xdr:colOff>101600</xdr:colOff>
      <xdr:row>39</xdr:row>
      <xdr:rowOff>99241</xdr:rowOff>
    </xdr:to>
    <xdr:sp macro="" textlink="">
      <xdr:nvSpPr>
        <xdr:cNvPr id="522" name="フローチャート: 判断 521">
          <a:extLst>
            <a:ext uri="{FF2B5EF4-FFF2-40B4-BE49-F238E27FC236}">
              <a16:creationId xmlns:a16="http://schemas.microsoft.com/office/drawing/2014/main" id="{00000000-0008-0000-0F00-00000A020000}"/>
            </a:ext>
          </a:extLst>
        </xdr:cNvPr>
        <xdr:cNvSpPr/>
      </xdr:nvSpPr>
      <xdr:spPr>
        <a:xfrm>
          <a:off x="15430500" y="6684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131535</xdr:rowOff>
    </xdr:from>
    <xdr:to>
      <xdr:col>76</xdr:col>
      <xdr:colOff>165100</xdr:colOff>
      <xdr:row>39</xdr:row>
      <xdr:rowOff>61685</xdr:rowOff>
    </xdr:to>
    <xdr:sp macro="" textlink="">
      <xdr:nvSpPr>
        <xdr:cNvPr id="523" name="フローチャート: 判断 522">
          <a:extLst>
            <a:ext uri="{FF2B5EF4-FFF2-40B4-BE49-F238E27FC236}">
              <a16:creationId xmlns:a16="http://schemas.microsoft.com/office/drawing/2014/main" id="{00000000-0008-0000-0F00-00000B020000}"/>
            </a:ext>
          </a:extLst>
        </xdr:cNvPr>
        <xdr:cNvSpPr/>
      </xdr:nvSpPr>
      <xdr:spPr>
        <a:xfrm>
          <a:off x="14541500" y="6646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123372</xdr:rowOff>
    </xdr:from>
    <xdr:to>
      <xdr:col>72</xdr:col>
      <xdr:colOff>38100</xdr:colOff>
      <xdr:row>39</xdr:row>
      <xdr:rowOff>53522</xdr:rowOff>
    </xdr:to>
    <xdr:sp macro="" textlink="">
      <xdr:nvSpPr>
        <xdr:cNvPr id="524" name="フローチャート: 判断 523">
          <a:extLst>
            <a:ext uri="{FF2B5EF4-FFF2-40B4-BE49-F238E27FC236}">
              <a16:creationId xmlns:a16="http://schemas.microsoft.com/office/drawing/2014/main" id="{00000000-0008-0000-0F00-00000C020000}"/>
            </a:ext>
          </a:extLst>
        </xdr:cNvPr>
        <xdr:cNvSpPr/>
      </xdr:nvSpPr>
      <xdr:spPr>
        <a:xfrm>
          <a:off x="13652500" y="6638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98878</xdr:rowOff>
    </xdr:from>
    <xdr:to>
      <xdr:col>67</xdr:col>
      <xdr:colOff>101600</xdr:colOff>
      <xdr:row>39</xdr:row>
      <xdr:rowOff>29028</xdr:rowOff>
    </xdr:to>
    <xdr:sp macro="" textlink="">
      <xdr:nvSpPr>
        <xdr:cNvPr id="525" name="フローチャート: 判断 524">
          <a:extLst>
            <a:ext uri="{FF2B5EF4-FFF2-40B4-BE49-F238E27FC236}">
              <a16:creationId xmlns:a16="http://schemas.microsoft.com/office/drawing/2014/main" id="{00000000-0008-0000-0F00-00000D020000}"/>
            </a:ext>
          </a:extLst>
        </xdr:cNvPr>
        <xdr:cNvSpPr/>
      </xdr:nvSpPr>
      <xdr:spPr>
        <a:xfrm>
          <a:off x="12763500" y="6613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00000000-0008-0000-0F00-00000E02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00000000-0008-0000-0F00-00000F02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00000000-0008-0000-0F00-00001002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00000000-0008-0000-0F00-00001102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00000000-0008-0000-0F00-00001202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92347</xdr:rowOff>
    </xdr:from>
    <xdr:to>
      <xdr:col>85</xdr:col>
      <xdr:colOff>177800</xdr:colOff>
      <xdr:row>38</xdr:row>
      <xdr:rowOff>22497</xdr:rowOff>
    </xdr:to>
    <xdr:sp macro="" textlink="">
      <xdr:nvSpPr>
        <xdr:cNvPr id="531" name="楕円 530">
          <a:extLst>
            <a:ext uri="{FF2B5EF4-FFF2-40B4-BE49-F238E27FC236}">
              <a16:creationId xmlns:a16="http://schemas.microsoft.com/office/drawing/2014/main" id="{00000000-0008-0000-0F00-000013020000}"/>
            </a:ext>
          </a:extLst>
        </xdr:cNvPr>
        <xdr:cNvSpPr/>
      </xdr:nvSpPr>
      <xdr:spPr>
        <a:xfrm>
          <a:off x="16268700" y="6435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115224</xdr:rowOff>
    </xdr:from>
    <xdr:ext cx="405111" cy="259045"/>
    <xdr:sp macro="" textlink="">
      <xdr:nvSpPr>
        <xdr:cNvPr id="532" name="【一般廃棄物処理施設】&#10;有形固定資産減価償却率該当値テキスト">
          <a:extLst>
            <a:ext uri="{FF2B5EF4-FFF2-40B4-BE49-F238E27FC236}">
              <a16:creationId xmlns:a16="http://schemas.microsoft.com/office/drawing/2014/main" id="{00000000-0008-0000-0F00-000014020000}"/>
            </a:ext>
          </a:extLst>
        </xdr:cNvPr>
        <xdr:cNvSpPr txBox="1"/>
      </xdr:nvSpPr>
      <xdr:spPr>
        <a:xfrm>
          <a:off x="16357600" y="62874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93980</xdr:rowOff>
    </xdr:from>
    <xdr:to>
      <xdr:col>81</xdr:col>
      <xdr:colOff>101600</xdr:colOff>
      <xdr:row>38</xdr:row>
      <xdr:rowOff>24130</xdr:rowOff>
    </xdr:to>
    <xdr:sp macro="" textlink="">
      <xdr:nvSpPr>
        <xdr:cNvPr id="533" name="楕円 532">
          <a:extLst>
            <a:ext uri="{FF2B5EF4-FFF2-40B4-BE49-F238E27FC236}">
              <a16:creationId xmlns:a16="http://schemas.microsoft.com/office/drawing/2014/main" id="{00000000-0008-0000-0F00-000015020000}"/>
            </a:ext>
          </a:extLst>
        </xdr:cNvPr>
        <xdr:cNvSpPr/>
      </xdr:nvSpPr>
      <xdr:spPr>
        <a:xfrm>
          <a:off x="15430500" y="6437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143147</xdr:rowOff>
    </xdr:from>
    <xdr:to>
      <xdr:col>85</xdr:col>
      <xdr:colOff>127000</xdr:colOff>
      <xdr:row>37</xdr:row>
      <xdr:rowOff>144780</xdr:rowOff>
    </xdr:to>
    <xdr:cxnSp macro="">
      <xdr:nvCxnSpPr>
        <xdr:cNvPr id="534" name="直線コネクタ 533">
          <a:extLst>
            <a:ext uri="{FF2B5EF4-FFF2-40B4-BE49-F238E27FC236}">
              <a16:creationId xmlns:a16="http://schemas.microsoft.com/office/drawing/2014/main" id="{00000000-0008-0000-0F00-000016020000}"/>
            </a:ext>
          </a:extLst>
        </xdr:cNvPr>
        <xdr:cNvCxnSpPr/>
      </xdr:nvCxnSpPr>
      <xdr:spPr>
        <a:xfrm flipV="1">
          <a:off x="15481300" y="6486797"/>
          <a:ext cx="8382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5806</xdr:rowOff>
    </xdr:from>
    <xdr:to>
      <xdr:col>76</xdr:col>
      <xdr:colOff>165100</xdr:colOff>
      <xdr:row>37</xdr:row>
      <xdr:rowOff>107406</xdr:rowOff>
    </xdr:to>
    <xdr:sp macro="" textlink="">
      <xdr:nvSpPr>
        <xdr:cNvPr id="535" name="楕円 534">
          <a:extLst>
            <a:ext uri="{FF2B5EF4-FFF2-40B4-BE49-F238E27FC236}">
              <a16:creationId xmlns:a16="http://schemas.microsoft.com/office/drawing/2014/main" id="{00000000-0008-0000-0F00-000017020000}"/>
            </a:ext>
          </a:extLst>
        </xdr:cNvPr>
        <xdr:cNvSpPr/>
      </xdr:nvSpPr>
      <xdr:spPr>
        <a:xfrm>
          <a:off x="14541500" y="6349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56606</xdr:rowOff>
    </xdr:from>
    <xdr:to>
      <xdr:col>81</xdr:col>
      <xdr:colOff>50800</xdr:colOff>
      <xdr:row>37</xdr:row>
      <xdr:rowOff>144780</xdr:rowOff>
    </xdr:to>
    <xdr:cxnSp macro="">
      <xdr:nvCxnSpPr>
        <xdr:cNvPr id="536" name="直線コネクタ 535">
          <a:extLst>
            <a:ext uri="{FF2B5EF4-FFF2-40B4-BE49-F238E27FC236}">
              <a16:creationId xmlns:a16="http://schemas.microsoft.com/office/drawing/2014/main" id="{00000000-0008-0000-0F00-000018020000}"/>
            </a:ext>
          </a:extLst>
        </xdr:cNvPr>
        <xdr:cNvCxnSpPr/>
      </xdr:nvCxnSpPr>
      <xdr:spPr>
        <a:xfrm>
          <a:off x="14592300" y="6400256"/>
          <a:ext cx="889000" cy="88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133169</xdr:rowOff>
    </xdr:from>
    <xdr:to>
      <xdr:col>72</xdr:col>
      <xdr:colOff>38100</xdr:colOff>
      <xdr:row>37</xdr:row>
      <xdr:rowOff>63319</xdr:rowOff>
    </xdr:to>
    <xdr:sp macro="" textlink="">
      <xdr:nvSpPr>
        <xdr:cNvPr id="537" name="楕円 536">
          <a:extLst>
            <a:ext uri="{FF2B5EF4-FFF2-40B4-BE49-F238E27FC236}">
              <a16:creationId xmlns:a16="http://schemas.microsoft.com/office/drawing/2014/main" id="{00000000-0008-0000-0F00-000019020000}"/>
            </a:ext>
          </a:extLst>
        </xdr:cNvPr>
        <xdr:cNvSpPr/>
      </xdr:nvSpPr>
      <xdr:spPr>
        <a:xfrm>
          <a:off x="13652500" y="6305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12519</xdr:rowOff>
    </xdr:from>
    <xdr:to>
      <xdr:col>76</xdr:col>
      <xdr:colOff>114300</xdr:colOff>
      <xdr:row>37</xdr:row>
      <xdr:rowOff>56606</xdr:rowOff>
    </xdr:to>
    <xdr:cxnSp macro="">
      <xdr:nvCxnSpPr>
        <xdr:cNvPr id="538" name="直線コネクタ 537">
          <a:extLst>
            <a:ext uri="{FF2B5EF4-FFF2-40B4-BE49-F238E27FC236}">
              <a16:creationId xmlns:a16="http://schemas.microsoft.com/office/drawing/2014/main" id="{00000000-0008-0000-0F00-00001A020000}"/>
            </a:ext>
          </a:extLst>
        </xdr:cNvPr>
        <xdr:cNvCxnSpPr/>
      </xdr:nvCxnSpPr>
      <xdr:spPr>
        <a:xfrm>
          <a:off x="13703300" y="6356169"/>
          <a:ext cx="8890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90714</xdr:rowOff>
    </xdr:from>
    <xdr:to>
      <xdr:col>67</xdr:col>
      <xdr:colOff>101600</xdr:colOff>
      <xdr:row>37</xdr:row>
      <xdr:rowOff>20864</xdr:rowOff>
    </xdr:to>
    <xdr:sp macro="" textlink="">
      <xdr:nvSpPr>
        <xdr:cNvPr id="539" name="楕円 538">
          <a:extLst>
            <a:ext uri="{FF2B5EF4-FFF2-40B4-BE49-F238E27FC236}">
              <a16:creationId xmlns:a16="http://schemas.microsoft.com/office/drawing/2014/main" id="{00000000-0008-0000-0F00-00001B020000}"/>
            </a:ext>
          </a:extLst>
        </xdr:cNvPr>
        <xdr:cNvSpPr/>
      </xdr:nvSpPr>
      <xdr:spPr>
        <a:xfrm>
          <a:off x="12763500" y="6262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141514</xdr:rowOff>
    </xdr:from>
    <xdr:to>
      <xdr:col>71</xdr:col>
      <xdr:colOff>177800</xdr:colOff>
      <xdr:row>37</xdr:row>
      <xdr:rowOff>12519</xdr:rowOff>
    </xdr:to>
    <xdr:cxnSp macro="">
      <xdr:nvCxnSpPr>
        <xdr:cNvPr id="540" name="直線コネクタ 539">
          <a:extLst>
            <a:ext uri="{FF2B5EF4-FFF2-40B4-BE49-F238E27FC236}">
              <a16:creationId xmlns:a16="http://schemas.microsoft.com/office/drawing/2014/main" id="{00000000-0008-0000-0F00-00001C020000}"/>
            </a:ext>
          </a:extLst>
        </xdr:cNvPr>
        <xdr:cNvCxnSpPr/>
      </xdr:nvCxnSpPr>
      <xdr:spPr>
        <a:xfrm>
          <a:off x="12814300" y="6313714"/>
          <a:ext cx="88900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39</xdr:row>
      <xdr:rowOff>90368</xdr:rowOff>
    </xdr:from>
    <xdr:ext cx="405111" cy="259045"/>
    <xdr:sp macro="" textlink="">
      <xdr:nvSpPr>
        <xdr:cNvPr id="541" name="n_1aveValue【一般廃棄物処理施設】&#10;有形固定資産減価償却率">
          <a:extLst>
            <a:ext uri="{FF2B5EF4-FFF2-40B4-BE49-F238E27FC236}">
              <a16:creationId xmlns:a16="http://schemas.microsoft.com/office/drawing/2014/main" id="{00000000-0008-0000-0F00-00001D020000}"/>
            </a:ext>
          </a:extLst>
        </xdr:cNvPr>
        <xdr:cNvSpPr txBox="1"/>
      </xdr:nvSpPr>
      <xdr:spPr>
        <a:xfrm>
          <a:off x="15266044" y="67769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52812</xdr:rowOff>
    </xdr:from>
    <xdr:ext cx="405111" cy="259045"/>
    <xdr:sp macro="" textlink="">
      <xdr:nvSpPr>
        <xdr:cNvPr id="542" name="n_2aveValue【一般廃棄物処理施設】&#10;有形固定資産減価償却率">
          <a:extLst>
            <a:ext uri="{FF2B5EF4-FFF2-40B4-BE49-F238E27FC236}">
              <a16:creationId xmlns:a16="http://schemas.microsoft.com/office/drawing/2014/main" id="{00000000-0008-0000-0F00-00001E020000}"/>
            </a:ext>
          </a:extLst>
        </xdr:cNvPr>
        <xdr:cNvSpPr txBox="1"/>
      </xdr:nvSpPr>
      <xdr:spPr>
        <a:xfrm>
          <a:off x="14389744" y="6739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44649</xdr:rowOff>
    </xdr:from>
    <xdr:ext cx="405111" cy="259045"/>
    <xdr:sp macro="" textlink="">
      <xdr:nvSpPr>
        <xdr:cNvPr id="543" name="n_3aveValue【一般廃棄物処理施設】&#10;有形固定資産減価償却率">
          <a:extLst>
            <a:ext uri="{FF2B5EF4-FFF2-40B4-BE49-F238E27FC236}">
              <a16:creationId xmlns:a16="http://schemas.microsoft.com/office/drawing/2014/main" id="{00000000-0008-0000-0F00-00001F020000}"/>
            </a:ext>
          </a:extLst>
        </xdr:cNvPr>
        <xdr:cNvSpPr txBox="1"/>
      </xdr:nvSpPr>
      <xdr:spPr>
        <a:xfrm>
          <a:off x="13500744" y="67311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20155</xdr:rowOff>
    </xdr:from>
    <xdr:ext cx="405111" cy="259045"/>
    <xdr:sp macro="" textlink="">
      <xdr:nvSpPr>
        <xdr:cNvPr id="544" name="n_4aveValue【一般廃棄物処理施設】&#10;有形固定資産減価償却率">
          <a:extLst>
            <a:ext uri="{FF2B5EF4-FFF2-40B4-BE49-F238E27FC236}">
              <a16:creationId xmlns:a16="http://schemas.microsoft.com/office/drawing/2014/main" id="{00000000-0008-0000-0F00-000020020000}"/>
            </a:ext>
          </a:extLst>
        </xdr:cNvPr>
        <xdr:cNvSpPr txBox="1"/>
      </xdr:nvSpPr>
      <xdr:spPr>
        <a:xfrm>
          <a:off x="12611744" y="67067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36</xdr:row>
      <xdr:rowOff>40657</xdr:rowOff>
    </xdr:from>
    <xdr:ext cx="405111" cy="259045"/>
    <xdr:sp macro="" textlink="">
      <xdr:nvSpPr>
        <xdr:cNvPr id="545" name="n_1mainValue【一般廃棄物処理施設】&#10;有形固定資産減価償却率">
          <a:extLst>
            <a:ext uri="{FF2B5EF4-FFF2-40B4-BE49-F238E27FC236}">
              <a16:creationId xmlns:a16="http://schemas.microsoft.com/office/drawing/2014/main" id="{00000000-0008-0000-0F00-000021020000}"/>
            </a:ext>
          </a:extLst>
        </xdr:cNvPr>
        <xdr:cNvSpPr txBox="1"/>
      </xdr:nvSpPr>
      <xdr:spPr>
        <a:xfrm>
          <a:off x="15266044" y="6212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123933</xdr:rowOff>
    </xdr:from>
    <xdr:ext cx="405111" cy="259045"/>
    <xdr:sp macro="" textlink="">
      <xdr:nvSpPr>
        <xdr:cNvPr id="546" name="n_2mainValue【一般廃棄物処理施設】&#10;有形固定資産減価償却率">
          <a:extLst>
            <a:ext uri="{FF2B5EF4-FFF2-40B4-BE49-F238E27FC236}">
              <a16:creationId xmlns:a16="http://schemas.microsoft.com/office/drawing/2014/main" id="{00000000-0008-0000-0F00-000022020000}"/>
            </a:ext>
          </a:extLst>
        </xdr:cNvPr>
        <xdr:cNvSpPr txBox="1"/>
      </xdr:nvSpPr>
      <xdr:spPr>
        <a:xfrm>
          <a:off x="14389744" y="61246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79846</xdr:rowOff>
    </xdr:from>
    <xdr:ext cx="405111" cy="259045"/>
    <xdr:sp macro="" textlink="">
      <xdr:nvSpPr>
        <xdr:cNvPr id="547" name="n_3mainValue【一般廃棄物処理施設】&#10;有形固定資産減価償却率">
          <a:extLst>
            <a:ext uri="{FF2B5EF4-FFF2-40B4-BE49-F238E27FC236}">
              <a16:creationId xmlns:a16="http://schemas.microsoft.com/office/drawing/2014/main" id="{00000000-0008-0000-0F00-000023020000}"/>
            </a:ext>
          </a:extLst>
        </xdr:cNvPr>
        <xdr:cNvSpPr txBox="1"/>
      </xdr:nvSpPr>
      <xdr:spPr>
        <a:xfrm>
          <a:off x="13500744" y="60805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37391</xdr:rowOff>
    </xdr:from>
    <xdr:ext cx="405111" cy="259045"/>
    <xdr:sp macro="" textlink="">
      <xdr:nvSpPr>
        <xdr:cNvPr id="548" name="n_4mainValue【一般廃棄物処理施設】&#10;有形固定資産減価償却率">
          <a:extLst>
            <a:ext uri="{FF2B5EF4-FFF2-40B4-BE49-F238E27FC236}">
              <a16:creationId xmlns:a16="http://schemas.microsoft.com/office/drawing/2014/main" id="{00000000-0008-0000-0F00-000024020000}"/>
            </a:ext>
          </a:extLst>
        </xdr:cNvPr>
        <xdr:cNvSpPr txBox="1"/>
      </xdr:nvSpPr>
      <xdr:spPr>
        <a:xfrm>
          <a:off x="12611744" y="6038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9" name="正方形/長方形 548">
          <a:extLst>
            <a:ext uri="{FF2B5EF4-FFF2-40B4-BE49-F238E27FC236}">
              <a16:creationId xmlns:a16="http://schemas.microsoft.com/office/drawing/2014/main" id="{00000000-0008-0000-0F00-00002502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0" name="正方形/長方形 549">
          <a:extLst>
            <a:ext uri="{FF2B5EF4-FFF2-40B4-BE49-F238E27FC236}">
              <a16:creationId xmlns:a16="http://schemas.microsoft.com/office/drawing/2014/main" id="{00000000-0008-0000-0F00-00002602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1" name="正方形/長方形 550">
          <a:extLst>
            <a:ext uri="{FF2B5EF4-FFF2-40B4-BE49-F238E27FC236}">
              <a16:creationId xmlns:a16="http://schemas.microsoft.com/office/drawing/2014/main" id="{00000000-0008-0000-0F00-00002702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2" name="正方形/長方形 551">
          <a:extLst>
            <a:ext uri="{FF2B5EF4-FFF2-40B4-BE49-F238E27FC236}">
              <a16:creationId xmlns:a16="http://schemas.microsoft.com/office/drawing/2014/main" id="{00000000-0008-0000-0F00-00002802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3" name="正方形/長方形 552">
          <a:extLst>
            <a:ext uri="{FF2B5EF4-FFF2-40B4-BE49-F238E27FC236}">
              <a16:creationId xmlns:a16="http://schemas.microsoft.com/office/drawing/2014/main" id="{00000000-0008-0000-0F00-00002902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4" name="正方形/長方形 553">
          <a:extLst>
            <a:ext uri="{FF2B5EF4-FFF2-40B4-BE49-F238E27FC236}">
              <a16:creationId xmlns:a16="http://schemas.microsoft.com/office/drawing/2014/main" id="{00000000-0008-0000-0F00-00002A02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5" name="正方形/長方形 554">
          <a:extLst>
            <a:ext uri="{FF2B5EF4-FFF2-40B4-BE49-F238E27FC236}">
              <a16:creationId xmlns:a16="http://schemas.microsoft.com/office/drawing/2014/main" id="{00000000-0008-0000-0F00-00002B02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6" name="正方形/長方形 555">
          <a:extLst>
            <a:ext uri="{FF2B5EF4-FFF2-40B4-BE49-F238E27FC236}">
              <a16:creationId xmlns:a16="http://schemas.microsoft.com/office/drawing/2014/main" id="{00000000-0008-0000-0F00-00002C02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7" name="テキスト ボックス 556">
          <a:extLst>
            <a:ext uri="{FF2B5EF4-FFF2-40B4-BE49-F238E27FC236}">
              <a16:creationId xmlns:a16="http://schemas.microsoft.com/office/drawing/2014/main" id="{00000000-0008-0000-0F00-00002D02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8" name="直線コネクタ 557">
          <a:extLst>
            <a:ext uri="{FF2B5EF4-FFF2-40B4-BE49-F238E27FC236}">
              <a16:creationId xmlns:a16="http://schemas.microsoft.com/office/drawing/2014/main" id="{00000000-0008-0000-0F00-00002E02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59" name="直線コネクタ 558">
          <a:extLst>
            <a:ext uri="{FF2B5EF4-FFF2-40B4-BE49-F238E27FC236}">
              <a16:creationId xmlns:a16="http://schemas.microsoft.com/office/drawing/2014/main" id="{00000000-0008-0000-0F00-00002F020000}"/>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60" name="テキスト ボックス 559">
          <a:extLst>
            <a:ext uri="{FF2B5EF4-FFF2-40B4-BE49-F238E27FC236}">
              <a16:creationId xmlns:a16="http://schemas.microsoft.com/office/drawing/2014/main" id="{00000000-0008-0000-0F00-000030020000}"/>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1" name="直線コネクタ 560">
          <a:extLst>
            <a:ext uri="{FF2B5EF4-FFF2-40B4-BE49-F238E27FC236}">
              <a16:creationId xmlns:a16="http://schemas.microsoft.com/office/drawing/2014/main" id="{00000000-0008-0000-0F00-000031020000}"/>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62" name="テキスト ボックス 561">
          <a:extLst>
            <a:ext uri="{FF2B5EF4-FFF2-40B4-BE49-F238E27FC236}">
              <a16:creationId xmlns:a16="http://schemas.microsoft.com/office/drawing/2014/main" id="{00000000-0008-0000-0F00-000032020000}"/>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3" name="直線コネクタ 562">
          <a:extLst>
            <a:ext uri="{FF2B5EF4-FFF2-40B4-BE49-F238E27FC236}">
              <a16:creationId xmlns:a16="http://schemas.microsoft.com/office/drawing/2014/main" id="{00000000-0008-0000-0F00-000033020000}"/>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64" name="テキスト ボックス 563">
          <a:extLst>
            <a:ext uri="{FF2B5EF4-FFF2-40B4-BE49-F238E27FC236}">
              <a16:creationId xmlns:a16="http://schemas.microsoft.com/office/drawing/2014/main" id="{00000000-0008-0000-0F00-000034020000}"/>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5" name="直線コネクタ 564">
          <a:extLst>
            <a:ext uri="{FF2B5EF4-FFF2-40B4-BE49-F238E27FC236}">
              <a16:creationId xmlns:a16="http://schemas.microsoft.com/office/drawing/2014/main" id="{00000000-0008-0000-0F00-000035020000}"/>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66" name="テキスト ボックス 565">
          <a:extLst>
            <a:ext uri="{FF2B5EF4-FFF2-40B4-BE49-F238E27FC236}">
              <a16:creationId xmlns:a16="http://schemas.microsoft.com/office/drawing/2014/main" id="{00000000-0008-0000-0F00-000036020000}"/>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7" name="直線コネクタ 566">
          <a:extLst>
            <a:ext uri="{FF2B5EF4-FFF2-40B4-BE49-F238E27FC236}">
              <a16:creationId xmlns:a16="http://schemas.microsoft.com/office/drawing/2014/main" id="{00000000-0008-0000-0F00-00003702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68" name="テキスト ボックス 567">
          <a:extLst>
            <a:ext uri="{FF2B5EF4-FFF2-40B4-BE49-F238E27FC236}">
              <a16:creationId xmlns:a16="http://schemas.microsoft.com/office/drawing/2014/main" id="{00000000-0008-0000-0F00-000038020000}"/>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9" name="【一般廃棄物処理施設】&#10;一人当たり有形固定資産（償却資産）額グラフ枠">
          <a:extLst>
            <a:ext uri="{FF2B5EF4-FFF2-40B4-BE49-F238E27FC236}">
              <a16:creationId xmlns:a16="http://schemas.microsoft.com/office/drawing/2014/main" id="{00000000-0008-0000-0F00-00003902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20792</xdr:rowOff>
    </xdr:from>
    <xdr:to>
      <xdr:col>116</xdr:col>
      <xdr:colOff>62864</xdr:colOff>
      <xdr:row>41</xdr:row>
      <xdr:rowOff>132916</xdr:rowOff>
    </xdr:to>
    <xdr:cxnSp macro="">
      <xdr:nvCxnSpPr>
        <xdr:cNvPr id="570" name="直線コネクタ 569">
          <a:extLst>
            <a:ext uri="{FF2B5EF4-FFF2-40B4-BE49-F238E27FC236}">
              <a16:creationId xmlns:a16="http://schemas.microsoft.com/office/drawing/2014/main" id="{00000000-0008-0000-0F00-00003A020000}"/>
            </a:ext>
          </a:extLst>
        </xdr:cNvPr>
        <xdr:cNvCxnSpPr/>
      </xdr:nvCxnSpPr>
      <xdr:spPr>
        <a:xfrm flipV="1">
          <a:off x="22160864" y="5850092"/>
          <a:ext cx="0" cy="13122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136743</xdr:rowOff>
    </xdr:from>
    <xdr:ext cx="313932" cy="259045"/>
    <xdr:sp macro="" textlink="">
      <xdr:nvSpPr>
        <xdr:cNvPr id="571" name="【一般廃棄物処理施設】&#10;一人当たり有形固定資産（償却資産）額最小値テキスト">
          <a:extLst>
            <a:ext uri="{FF2B5EF4-FFF2-40B4-BE49-F238E27FC236}">
              <a16:creationId xmlns:a16="http://schemas.microsoft.com/office/drawing/2014/main" id="{00000000-0008-0000-0F00-00003B020000}"/>
            </a:ext>
          </a:extLst>
        </xdr:cNvPr>
        <xdr:cNvSpPr txBox="1"/>
      </xdr:nvSpPr>
      <xdr:spPr>
        <a:xfrm>
          <a:off x="22199600" y="716619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132916</xdr:rowOff>
    </xdr:from>
    <xdr:to>
      <xdr:col>116</xdr:col>
      <xdr:colOff>152400</xdr:colOff>
      <xdr:row>41</xdr:row>
      <xdr:rowOff>132916</xdr:rowOff>
    </xdr:to>
    <xdr:cxnSp macro="">
      <xdr:nvCxnSpPr>
        <xdr:cNvPr id="572" name="直線コネクタ 571">
          <a:extLst>
            <a:ext uri="{FF2B5EF4-FFF2-40B4-BE49-F238E27FC236}">
              <a16:creationId xmlns:a16="http://schemas.microsoft.com/office/drawing/2014/main" id="{00000000-0008-0000-0F00-00003C020000}"/>
            </a:ext>
          </a:extLst>
        </xdr:cNvPr>
        <xdr:cNvCxnSpPr/>
      </xdr:nvCxnSpPr>
      <xdr:spPr>
        <a:xfrm>
          <a:off x="22072600" y="7162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138919</xdr:rowOff>
    </xdr:from>
    <xdr:ext cx="599010" cy="259045"/>
    <xdr:sp macro="" textlink="">
      <xdr:nvSpPr>
        <xdr:cNvPr id="573" name="【一般廃棄物処理施設】&#10;一人当たり有形固定資産（償却資産）額最大値テキスト">
          <a:extLst>
            <a:ext uri="{FF2B5EF4-FFF2-40B4-BE49-F238E27FC236}">
              <a16:creationId xmlns:a16="http://schemas.microsoft.com/office/drawing/2014/main" id="{00000000-0008-0000-0F00-00003D020000}"/>
            </a:ext>
          </a:extLst>
        </xdr:cNvPr>
        <xdr:cNvSpPr txBox="1"/>
      </xdr:nvSpPr>
      <xdr:spPr>
        <a:xfrm>
          <a:off x="22199600" y="56253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287,119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20792</xdr:rowOff>
    </xdr:from>
    <xdr:to>
      <xdr:col>116</xdr:col>
      <xdr:colOff>152400</xdr:colOff>
      <xdr:row>34</xdr:row>
      <xdr:rowOff>20792</xdr:rowOff>
    </xdr:to>
    <xdr:cxnSp macro="">
      <xdr:nvCxnSpPr>
        <xdr:cNvPr id="574" name="直線コネクタ 573">
          <a:extLst>
            <a:ext uri="{FF2B5EF4-FFF2-40B4-BE49-F238E27FC236}">
              <a16:creationId xmlns:a16="http://schemas.microsoft.com/office/drawing/2014/main" id="{00000000-0008-0000-0F00-00003E020000}"/>
            </a:ext>
          </a:extLst>
        </xdr:cNvPr>
        <xdr:cNvCxnSpPr/>
      </xdr:nvCxnSpPr>
      <xdr:spPr>
        <a:xfrm>
          <a:off x="22072600" y="5850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63232</xdr:rowOff>
    </xdr:from>
    <xdr:ext cx="534377" cy="259045"/>
    <xdr:sp macro="" textlink="">
      <xdr:nvSpPr>
        <xdr:cNvPr id="575" name="【一般廃棄物処理施設】&#10;一人当たり有形固定資産（償却資産）額平均値テキスト">
          <a:extLst>
            <a:ext uri="{FF2B5EF4-FFF2-40B4-BE49-F238E27FC236}">
              <a16:creationId xmlns:a16="http://schemas.microsoft.com/office/drawing/2014/main" id="{00000000-0008-0000-0F00-00003F020000}"/>
            </a:ext>
          </a:extLst>
        </xdr:cNvPr>
        <xdr:cNvSpPr txBox="1"/>
      </xdr:nvSpPr>
      <xdr:spPr>
        <a:xfrm>
          <a:off x="22199600" y="65783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40355</xdr:rowOff>
    </xdr:from>
    <xdr:to>
      <xdr:col>116</xdr:col>
      <xdr:colOff>114300</xdr:colOff>
      <xdr:row>39</xdr:row>
      <xdr:rowOff>141955</xdr:rowOff>
    </xdr:to>
    <xdr:sp macro="" textlink="">
      <xdr:nvSpPr>
        <xdr:cNvPr id="576" name="フローチャート: 判断 575">
          <a:extLst>
            <a:ext uri="{FF2B5EF4-FFF2-40B4-BE49-F238E27FC236}">
              <a16:creationId xmlns:a16="http://schemas.microsoft.com/office/drawing/2014/main" id="{00000000-0008-0000-0F00-000040020000}"/>
            </a:ext>
          </a:extLst>
        </xdr:cNvPr>
        <xdr:cNvSpPr/>
      </xdr:nvSpPr>
      <xdr:spPr>
        <a:xfrm>
          <a:off x="22110700" y="6726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33131</xdr:rowOff>
    </xdr:from>
    <xdr:to>
      <xdr:col>112</xdr:col>
      <xdr:colOff>38100</xdr:colOff>
      <xdr:row>39</xdr:row>
      <xdr:rowOff>134731</xdr:rowOff>
    </xdr:to>
    <xdr:sp macro="" textlink="">
      <xdr:nvSpPr>
        <xdr:cNvPr id="577" name="フローチャート: 判断 576">
          <a:extLst>
            <a:ext uri="{FF2B5EF4-FFF2-40B4-BE49-F238E27FC236}">
              <a16:creationId xmlns:a16="http://schemas.microsoft.com/office/drawing/2014/main" id="{00000000-0008-0000-0F00-000041020000}"/>
            </a:ext>
          </a:extLst>
        </xdr:cNvPr>
        <xdr:cNvSpPr/>
      </xdr:nvSpPr>
      <xdr:spPr>
        <a:xfrm>
          <a:off x="21272500" y="6719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40666</xdr:rowOff>
    </xdr:from>
    <xdr:to>
      <xdr:col>107</xdr:col>
      <xdr:colOff>101600</xdr:colOff>
      <xdr:row>39</xdr:row>
      <xdr:rowOff>142266</xdr:rowOff>
    </xdr:to>
    <xdr:sp macro="" textlink="">
      <xdr:nvSpPr>
        <xdr:cNvPr id="578" name="フローチャート: 判断 577">
          <a:extLst>
            <a:ext uri="{FF2B5EF4-FFF2-40B4-BE49-F238E27FC236}">
              <a16:creationId xmlns:a16="http://schemas.microsoft.com/office/drawing/2014/main" id="{00000000-0008-0000-0F00-000042020000}"/>
            </a:ext>
          </a:extLst>
        </xdr:cNvPr>
        <xdr:cNvSpPr/>
      </xdr:nvSpPr>
      <xdr:spPr>
        <a:xfrm>
          <a:off x="20383500" y="67272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56554</xdr:rowOff>
    </xdr:from>
    <xdr:to>
      <xdr:col>102</xdr:col>
      <xdr:colOff>165100</xdr:colOff>
      <xdr:row>39</xdr:row>
      <xdr:rowOff>158154</xdr:rowOff>
    </xdr:to>
    <xdr:sp macro="" textlink="">
      <xdr:nvSpPr>
        <xdr:cNvPr id="579" name="フローチャート: 判断 578">
          <a:extLst>
            <a:ext uri="{FF2B5EF4-FFF2-40B4-BE49-F238E27FC236}">
              <a16:creationId xmlns:a16="http://schemas.microsoft.com/office/drawing/2014/main" id="{00000000-0008-0000-0F00-000043020000}"/>
            </a:ext>
          </a:extLst>
        </xdr:cNvPr>
        <xdr:cNvSpPr/>
      </xdr:nvSpPr>
      <xdr:spPr>
        <a:xfrm>
          <a:off x="19494500" y="6743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90478</xdr:rowOff>
    </xdr:from>
    <xdr:to>
      <xdr:col>98</xdr:col>
      <xdr:colOff>38100</xdr:colOff>
      <xdr:row>40</xdr:row>
      <xdr:rowOff>20628</xdr:rowOff>
    </xdr:to>
    <xdr:sp macro="" textlink="">
      <xdr:nvSpPr>
        <xdr:cNvPr id="580" name="フローチャート: 判断 579">
          <a:extLst>
            <a:ext uri="{FF2B5EF4-FFF2-40B4-BE49-F238E27FC236}">
              <a16:creationId xmlns:a16="http://schemas.microsoft.com/office/drawing/2014/main" id="{00000000-0008-0000-0F00-000044020000}"/>
            </a:ext>
          </a:extLst>
        </xdr:cNvPr>
        <xdr:cNvSpPr/>
      </xdr:nvSpPr>
      <xdr:spPr>
        <a:xfrm>
          <a:off x="18605500" y="6777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00000000-0008-0000-0F00-00004502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00000000-0008-0000-0F00-00004602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00000000-0008-0000-0F00-00004702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00000000-0008-0000-0F00-00004802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00000000-0008-0000-0F00-00004902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43729</xdr:rowOff>
    </xdr:from>
    <xdr:to>
      <xdr:col>116</xdr:col>
      <xdr:colOff>114300</xdr:colOff>
      <xdr:row>40</xdr:row>
      <xdr:rowOff>145329</xdr:rowOff>
    </xdr:to>
    <xdr:sp macro="" textlink="">
      <xdr:nvSpPr>
        <xdr:cNvPr id="586" name="楕円 585">
          <a:extLst>
            <a:ext uri="{FF2B5EF4-FFF2-40B4-BE49-F238E27FC236}">
              <a16:creationId xmlns:a16="http://schemas.microsoft.com/office/drawing/2014/main" id="{00000000-0008-0000-0F00-00004A020000}"/>
            </a:ext>
          </a:extLst>
        </xdr:cNvPr>
        <xdr:cNvSpPr/>
      </xdr:nvSpPr>
      <xdr:spPr>
        <a:xfrm>
          <a:off x="22110700" y="6901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22156</xdr:rowOff>
    </xdr:from>
    <xdr:ext cx="534377" cy="259045"/>
    <xdr:sp macro="" textlink="">
      <xdr:nvSpPr>
        <xdr:cNvPr id="587" name="【一般廃棄物処理施設】&#10;一人当たり有形固定資産（償却資産）額該当値テキスト">
          <a:extLst>
            <a:ext uri="{FF2B5EF4-FFF2-40B4-BE49-F238E27FC236}">
              <a16:creationId xmlns:a16="http://schemas.microsoft.com/office/drawing/2014/main" id="{00000000-0008-0000-0F00-00004B020000}"/>
            </a:ext>
          </a:extLst>
        </xdr:cNvPr>
        <xdr:cNvSpPr txBox="1"/>
      </xdr:nvSpPr>
      <xdr:spPr>
        <a:xfrm>
          <a:off x="22199600" y="68801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44072</xdr:rowOff>
    </xdr:from>
    <xdr:to>
      <xdr:col>112</xdr:col>
      <xdr:colOff>38100</xdr:colOff>
      <xdr:row>40</xdr:row>
      <xdr:rowOff>145672</xdr:rowOff>
    </xdr:to>
    <xdr:sp macro="" textlink="">
      <xdr:nvSpPr>
        <xdr:cNvPr id="588" name="楕円 587">
          <a:extLst>
            <a:ext uri="{FF2B5EF4-FFF2-40B4-BE49-F238E27FC236}">
              <a16:creationId xmlns:a16="http://schemas.microsoft.com/office/drawing/2014/main" id="{00000000-0008-0000-0F00-00004C020000}"/>
            </a:ext>
          </a:extLst>
        </xdr:cNvPr>
        <xdr:cNvSpPr/>
      </xdr:nvSpPr>
      <xdr:spPr>
        <a:xfrm>
          <a:off x="21272500" y="6902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94529</xdr:rowOff>
    </xdr:from>
    <xdr:to>
      <xdr:col>116</xdr:col>
      <xdr:colOff>63500</xdr:colOff>
      <xdr:row>40</xdr:row>
      <xdr:rowOff>94872</xdr:rowOff>
    </xdr:to>
    <xdr:cxnSp macro="">
      <xdr:nvCxnSpPr>
        <xdr:cNvPr id="589" name="直線コネクタ 588">
          <a:extLst>
            <a:ext uri="{FF2B5EF4-FFF2-40B4-BE49-F238E27FC236}">
              <a16:creationId xmlns:a16="http://schemas.microsoft.com/office/drawing/2014/main" id="{00000000-0008-0000-0F00-00004D020000}"/>
            </a:ext>
          </a:extLst>
        </xdr:cNvPr>
        <xdr:cNvCxnSpPr/>
      </xdr:nvCxnSpPr>
      <xdr:spPr>
        <a:xfrm flipV="1">
          <a:off x="21323300" y="6952529"/>
          <a:ext cx="838200" cy="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43693</xdr:rowOff>
    </xdr:from>
    <xdr:to>
      <xdr:col>107</xdr:col>
      <xdr:colOff>101600</xdr:colOff>
      <xdr:row>40</xdr:row>
      <xdr:rowOff>145293</xdr:rowOff>
    </xdr:to>
    <xdr:sp macro="" textlink="">
      <xdr:nvSpPr>
        <xdr:cNvPr id="590" name="楕円 589">
          <a:extLst>
            <a:ext uri="{FF2B5EF4-FFF2-40B4-BE49-F238E27FC236}">
              <a16:creationId xmlns:a16="http://schemas.microsoft.com/office/drawing/2014/main" id="{00000000-0008-0000-0F00-00004E020000}"/>
            </a:ext>
          </a:extLst>
        </xdr:cNvPr>
        <xdr:cNvSpPr/>
      </xdr:nvSpPr>
      <xdr:spPr>
        <a:xfrm>
          <a:off x="20383500" y="6901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94493</xdr:rowOff>
    </xdr:from>
    <xdr:to>
      <xdr:col>111</xdr:col>
      <xdr:colOff>177800</xdr:colOff>
      <xdr:row>40</xdr:row>
      <xdr:rowOff>94872</xdr:rowOff>
    </xdr:to>
    <xdr:cxnSp macro="">
      <xdr:nvCxnSpPr>
        <xdr:cNvPr id="591" name="直線コネクタ 590">
          <a:extLst>
            <a:ext uri="{FF2B5EF4-FFF2-40B4-BE49-F238E27FC236}">
              <a16:creationId xmlns:a16="http://schemas.microsoft.com/office/drawing/2014/main" id="{00000000-0008-0000-0F00-00004F020000}"/>
            </a:ext>
          </a:extLst>
        </xdr:cNvPr>
        <xdr:cNvCxnSpPr/>
      </xdr:nvCxnSpPr>
      <xdr:spPr>
        <a:xfrm>
          <a:off x="20434300" y="6952493"/>
          <a:ext cx="889000" cy="3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43226</xdr:rowOff>
    </xdr:from>
    <xdr:to>
      <xdr:col>102</xdr:col>
      <xdr:colOff>165100</xdr:colOff>
      <xdr:row>40</xdr:row>
      <xdr:rowOff>144826</xdr:rowOff>
    </xdr:to>
    <xdr:sp macro="" textlink="">
      <xdr:nvSpPr>
        <xdr:cNvPr id="592" name="楕円 591">
          <a:extLst>
            <a:ext uri="{FF2B5EF4-FFF2-40B4-BE49-F238E27FC236}">
              <a16:creationId xmlns:a16="http://schemas.microsoft.com/office/drawing/2014/main" id="{00000000-0008-0000-0F00-000050020000}"/>
            </a:ext>
          </a:extLst>
        </xdr:cNvPr>
        <xdr:cNvSpPr/>
      </xdr:nvSpPr>
      <xdr:spPr>
        <a:xfrm>
          <a:off x="19494500" y="6901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94026</xdr:rowOff>
    </xdr:from>
    <xdr:to>
      <xdr:col>107</xdr:col>
      <xdr:colOff>50800</xdr:colOff>
      <xdr:row>40</xdr:row>
      <xdr:rowOff>94493</xdr:rowOff>
    </xdr:to>
    <xdr:cxnSp macro="">
      <xdr:nvCxnSpPr>
        <xdr:cNvPr id="593" name="直線コネクタ 592">
          <a:extLst>
            <a:ext uri="{FF2B5EF4-FFF2-40B4-BE49-F238E27FC236}">
              <a16:creationId xmlns:a16="http://schemas.microsoft.com/office/drawing/2014/main" id="{00000000-0008-0000-0F00-000051020000}"/>
            </a:ext>
          </a:extLst>
        </xdr:cNvPr>
        <xdr:cNvCxnSpPr/>
      </xdr:nvCxnSpPr>
      <xdr:spPr>
        <a:xfrm>
          <a:off x="19545300" y="6952026"/>
          <a:ext cx="889000" cy="4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42700</xdr:rowOff>
    </xdr:from>
    <xdr:to>
      <xdr:col>98</xdr:col>
      <xdr:colOff>38100</xdr:colOff>
      <xdr:row>40</xdr:row>
      <xdr:rowOff>144300</xdr:rowOff>
    </xdr:to>
    <xdr:sp macro="" textlink="">
      <xdr:nvSpPr>
        <xdr:cNvPr id="594" name="楕円 593">
          <a:extLst>
            <a:ext uri="{FF2B5EF4-FFF2-40B4-BE49-F238E27FC236}">
              <a16:creationId xmlns:a16="http://schemas.microsoft.com/office/drawing/2014/main" id="{00000000-0008-0000-0F00-000052020000}"/>
            </a:ext>
          </a:extLst>
        </xdr:cNvPr>
        <xdr:cNvSpPr/>
      </xdr:nvSpPr>
      <xdr:spPr>
        <a:xfrm>
          <a:off x="18605500" y="690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93500</xdr:rowOff>
    </xdr:from>
    <xdr:to>
      <xdr:col>102</xdr:col>
      <xdr:colOff>114300</xdr:colOff>
      <xdr:row>40</xdr:row>
      <xdr:rowOff>94026</xdr:rowOff>
    </xdr:to>
    <xdr:cxnSp macro="">
      <xdr:nvCxnSpPr>
        <xdr:cNvPr id="595" name="直線コネクタ 594">
          <a:extLst>
            <a:ext uri="{FF2B5EF4-FFF2-40B4-BE49-F238E27FC236}">
              <a16:creationId xmlns:a16="http://schemas.microsoft.com/office/drawing/2014/main" id="{00000000-0008-0000-0F00-000053020000}"/>
            </a:ext>
          </a:extLst>
        </xdr:cNvPr>
        <xdr:cNvCxnSpPr/>
      </xdr:nvCxnSpPr>
      <xdr:spPr>
        <a:xfrm>
          <a:off x="18656300" y="6951500"/>
          <a:ext cx="889000" cy="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37</xdr:row>
      <xdr:rowOff>151258</xdr:rowOff>
    </xdr:from>
    <xdr:ext cx="534377" cy="259045"/>
    <xdr:sp macro="" textlink="">
      <xdr:nvSpPr>
        <xdr:cNvPr id="596" name="n_1aveValue【一般廃棄物処理施設】&#10;一人当たり有形固定資産（償却資産）額">
          <a:extLst>
            <a:ext uri="{FF2B5EF4-FFF2-40B4-BE49-F238E27FC236}">
              <a16:creationId xmlns:a16="http://schemas.microsoft.com/office/drawing/2014/main" id="{00000000-0008-0000-0F00-000054020000}"/>
            </a:ext>
          </a:extLst>
        </xdr:cNvPr>
        <xdr:cNvSpPr txBox="1"/>
      </xdr:nvSpPr>
      <xdr:spPr>
        <a:xfrm>
          <a:off x="21043411" y="6494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37</xdr:row>
      <xdr:rowOff>158793</xdr:rowOff>
    </xdr:from>
    <xdr:ext cx="534377" cy="259045"/>
    <xdr:sp macro="" textlink="">
      <xdr:nvSpPr>
        <xdr:cNvPr id="597" name="n_2aveValue【一般廃棄物処理施設】&#10;一人当たり有形固定資産（償却資産）額">
          <a:extLst>
            <a:ext uri="{FF2B5EF4-FFF2-40B4-BE49-F238E27FC236}">
              <a16:creationId xmlns:a16="http://schemas.microsoft.com/office/drawing/2014/main" id="{00000000-0008-0000-0F00-000055020000}"/>
            </a:ext>
          </a:extLst>
        </xdr:cNvPr>
        <xdr:cNvSpPr txBox="1"/>
      </xdr:nvSpPr>
      <xdr:spPr>
        <a:xfrm>
          <a:off x="20167111" y="6502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3231</xdr:rowOff>
    </xdr:from>
    <xdr:ext cx="534377" cy="259045"/>
    <xdr:sp macro="" textlink="">
      <xdr:nvSpPr>
        <xdr:cNvPr id="598" name="n_3aveValue【一般廃棄物処理施設】&#10;一人当たり有形固定資産（償却資産）額">
          <a:extLst>
            <a:ext uri="{FF2B5EF4-FFF2-40B4-BE49-F238E27FC236}">
              <a16:creationId xmlns:a16="http://schemas.microsoft.com/office/drawing/2014/main" id="{00000000-0008-0000-0F00-000056020000}"/>
            </a:ext>
          </a:extLst>
        </xdr:cNvPr>
        <xdr:cNvSpPr txBox="1"/>
      </xdr:nvSpPr>
      <xdr:spPr>
        <a:xfrm>
          <a:off x="19278111" y="6518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38</xdr:row>
      <xdr:rowOff>37155</xdr:rowOff>
    </xdr:from>
    <xdr:ext cx="534377" cy="259045"/>
    <xdr:sp macro="" textlink="">
      <xdr:nvSpPr>
        <xdr:cNvPr id="599" name="n_4aveValue【一般廃棄物処理施設】&#10;一人当たり有形固定資産（償却資産）額">
          <a:extLst>
            <a:ext uri="{FF2B5EF4-FFF2-40B4-BE49-F238E27FC236}">
              <a16:creationId xmlns:a16="http://schemas.microsoft.com/office/drawing/2014/main" id="{00000000-0008-0000-0F00-000057020000}"/>
            </a:ext>
          </a:extLst>
        </xdr:cNvPr>
        <xdr:cNvSpPr txBox="1"/>
      </xdr:nvSpPr>
      <xdr:spPr>
        <a:xfrm>
          <a:off x="18389111" y="6552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40</xdr:row>
      <xdr:rowOff>136799</xdr:rowOff>
    </xdr:from>
    <xdr:ext cx="534377" cy="259045"/>
    <xdr:sp macro="" textlink="">
      <xdr:nvSpPr>
        <xdr:cNvPr id="600" name="n_1mainValue【一般廃棄物処理施設】&#10;一人当たり有形固定資産（償却資産）額">
          <a:extLst>
            <a:ext uri="{FF2B5EF4-FFF2-40B4-BE49-F238E27FC236}">
              <a16:creationId xmlns:a16="http://schemas.microsoft.com/office/drawing/2014/main" id="{00000000-0008-0000-0F00-000058020000}"/>
            </a:ext>
          </a:extLst>
        </xdr:cNvPr>
        <xdr:cNvSpPr txBox="1"/>
      </xdr:nvSpPr>
      <xdr:spPr>
        <a:xfrm>
          <a:off x="21043411" y="6994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40</xdr:row>
      <xdr:rowOff>136420</xdr:rowOff>
    </xdr:from>
    <xdr:ext cx="534377" cy="259045"/>
    <xdr:sp macro="" textlink="">
      <xdr:nvSpPr>
        <xdr:cNvPr id="601" name="n_2mainValue【一般廃棄物処理施設】&#10;一人当たり有形固定資産（償却資産）額">
          <a:extLst>
            <a:ext uri="{FF2B5EF4-FFF2-40B4-BE49-F238E27FC236}">
              <a16:creationId xmlns:a16="http://schemas.microsoft.com/office/drawing/2014/main" id="{00000000-0008-0000-0F00-000059020000}"/>
            </a:ext>
          </a:extLst>
        </xdr:cNvPr>
        <xdr:cNvSpPr txBox="1"/>
      </xdr:nvSpPr>
      <xdr:spPr>
        <a:xfrm>
          <a:off x="20167111" y="69944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40</xdr:row>
      <xdr:rowOff>135953</xdr:rowOff>
    </xdr:from>
    <xdr:ext cx="534377" cy="259045"/>
    <xdr:sp macro="" textlink="">
      <xdr:nvSpPr>
        <xdr:cNvPr id="602" name="n_3mainValue【一般廃棄物処理施設】&#10;一人当たり有形固定資産（償却資産）額">
          <a:extLst>
            <a:ext uri="{FF2B5EF4-FFF2-40B4-BE49-F238E27FC236}">
              <a16:creationId xmlns:a16="http://schemas.microsoft.com/office/drawing/2014/main" id="{00000000-0008-0000-0F00-00005A020000}"/>
            </a:ext>
          </a:extLst>
        </xdr:cNvPr>
        <xdr:cNvSpPr txBox="1"/>
      </xdr:nvSpPr>
      <xdr:spPr>
        <a:xfrm>
          <a:off x="19278111" y="69939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135427</xdr:rowOff>
    </xdr:from>
    <xdr:ext cx="534377" cy="259045"/>
    <xdr:sp macro="" textlink="">
      <xdr:nvSpPr>
        <xdr:cNvPr id="603" name="n_4mainValue【一般廃棄物処理施設】&#10;一人当たり有形固定資産（償却資産）額">
          <a:extLst>
            <a:ext uri="{FF2B5EF4-FFF2-40B4-BE49-F238E27FC236}">
              <a16:creationId xmlns:a16="http://schemas.microsoft.com/office/drawing/2014/main" id="{00000000-0008-0000-0F00-00005B020000}"/>
            </a:ext>
          </a:extLst>
        </xdr:cNvPr>
        <xdr:cNvSpPr txBox="1"/>
      </xdr:nvSpPr>
      <xdr:spPr>
        <a:xfrm>
          <a:off x="18389111" y="6993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4" name="正方形/長方形 603">
          <a:extLst>
            <a:ext uri="{FF2B5EF4-FFF2-40B4-BE49-F238E27FC236}">
              <a16:creationId xmlns:a16="http://schemas.microsoft.com/office/drawing/2014/main" id="{00000000-0008-0000-0F00-00005C02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5" name="正方形/長方形 604">
          <a:extLst>
            <a:ext uri="{FF2B5EF4-FFF2-40B4-BE49-F238E27FC236}">
              <a16:creationId xmlns:a16="http://schemas.microsoft.com/office/drawing/2014/main" id="{00000000-0008-0000-0F00-00005D02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6" name="正方形/長方形 605">
          <a:extLst>
            <a:ext uri="{FF2B5EF4-FFF2-40B4-BE49-F238E27FC236}">
              <a16:creationId xmlns:a16="http://schemas.microsoft.com/office/drawing/2014/main" id="{00000000-0008-0000-0F00-00005E02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7" name="正方形/長方形 606">
          <a:extLst>
            <a:ext uri="{FF2B5EF4-FFF2-40B4-BE49-F238E27FC236}">
              <a16:creationId xmlns:a16="http://schemas.microsoft.com/office/drawing/2014/main" id="{00000000-0008-0000-0F00-00005F02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8" name="正方形/長方形 607">
          <a:extLst>
            <a:ext uri="{FF2B5EF4-FFF2-40B4-BE49-F238E27FC236}">
              <a16:creationId xmlns:a16="http://schemas.microsoft.com/office/drawing/2014/main" id="{00000000-0008-0000-0F00-00006002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9" name="正方形/長方形 608">
          <a:extLst>
            <a:ext uri="{FF2B5EF4-FFF2-40B4-BE49-F238E27FC236}">
              <a16:creationId xmlns:a16="http://schemas.microsoft.com/office/drawing/2014/main" id="{00000000-0008-0000-0F00-00006102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0" name="正方形/長方形 609">
          <a:extLst>
            <a:ext uri="{FF2B5EF4-FFF2-40B4-BE49-F238E27FC236}">
              <a16:creationId xmlns:a16="http://schemas.microsoft.com/office/drawing/2014/main" id="{00000000-0008-0000-0F00-000062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1" name="正方形/長方形 610">
          <a:extLst>
            <a:ext uri="{FF2B5EF4-FFF2-40B4-BE49-F238E27FC236}">
              <a16:creationId xmlns:a16="http://schemas.microsoft.com/office/drawing/2014/main" id="{00000000-0008-0000-0F00-000063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2" name="テキスト ボックス 611">
          <a:extLst>
            <a:ext uri="{FF2B5EF4-FFF2-40B4-BE49-F238E27FC236}">
              <a16:creationId xmlns:a16="http://schemas.microsoft.com/office/drawing/2014/main" id="{00000000-0008-0000-0F00-000064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3" name="直線コネクタ 612">
          <a:extLst>
            <a:ext uri="{FF2B5EF4-FFF2-40B4-BE49-F238E27FC236}">
              <a16:creationId xmlns:a16="http://schemas.microsoft.com/office/drawing/2014/main" id="{00000000-0008-0000-0F00-000065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4" name="テキスト ボックス 613">
          <a:extLst>
            <a:ext uri="{FF2B5EF4-FFF2-40B4-BE49-F238E27FC236}">
              <a16:creationId xmlns:a16="http://schemas.microsoft.com/office/drawing/2014/main" id="{00000000-0008-0000-0F00-000066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5" name="直線コネクタ 614">
          <a:extLst>
            <a:ext uri="{FF2B5EF4-FFF2-40B4-BE49-F238E27FC236}">
              <a16:creationId xmlns:a16="http://schemas.microsoft.com/office/drawing/2014/main" id="{00000000-0008-0000-0F00-000067020000}"/>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6" name="テキスト ボックス 615">
          <a:extLst>
            <a:ext uri="{FF2B5EF4-FFF2-40B4-BE49-F238E27FC236}">
              <a16:creationId xmlns:a16="http://schemas.microsoft.com/office/drawing/2014/main" id="{00000000-0008-0000-0F00-000068020000}"/>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17" name="直線コネクタ 616">
          <a:extLst>
            <a:ext uri="{FF2B5EF4-FFF2-40B4-BE49-F238E27FC236}">
              <a16:creationId xmlns:a16="http://schemas.microsoft.com/office/drawing/2014/main" id="{00000000-0008-0000-0F00-000069020000}"/>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18" name="テキスト ボックス 617">
          <a:extLst>
            <a:ext uri="{FF2B5EF4-FFF2-40B4-BE49-F238E27FC236}">
              <a16:creationId xmlns:a16="http://schemas.microsoft.com/office/drawing/2014/main" id="{00000000-0008-0000-0F00-00006A020000}"/>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19" name="直線コネクタ 618">
          <a:extLst>
            <a:ext uri="{FF2B5EF4-FFF2-40B4-BE49-F238E27FC236}">
              <a16:creationId xmlns:a16="http://schemas.microsoft.com/office/drawing/2014/main" id="{00000000-0008-0000-0F00-00006B020000}"/>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0" name="テキスト ボックス 619">
          <a:extLst>
            <a:ext uri="{FF2B5EF4-FFF2-40B4-BE49-F238E27FC236}">
              <a16:creationId xmlns:a16="http://schemas.microsoft.com/office/drawing/2014/main" id="{00000000-0008-0000-0F00-00006C020000}"/>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1" name="直線コネクタ 620">
          <a:extLst>
            <a:ext uri="{FF2B5EF4-FFF2-40B4-BE49-F238E27FC236}">
              <a16:creationId xmlns:a16="http://schemas.microsoft.com/office/drawing/2014/main" id="{00000000-0008-0000-0F00-00006D020000}"/>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2" name="テキスト ボックス 621">
          <a:extLst>
            <a:ext uri="{FF2B5EF4-FFF2-40B4-BE49-F238E27FC236}">
              <a16:creationId xmlns:a16="http://schemas.microsoft.com/office/drawing/2014/main" id="{00000000-0008-0000-0F00-00006E020000}"/>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3" name="直線コネクタ 622">
          <a:extLst>
            <a:ext uri="{FF2B5EF4-FFF2-40B4-BE49-F238E27FC236}">
              <a16:creationId xmlns:a16="http://schemas.microsoft.com/office/drawing/2014/main" id="{00000000-0008-0000-0F00-00006F020000}"/>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4" name="テキスト ボックス 623">
          <a:extLst>
            <a:ext uri="{FF2B5EF4-FFF2-40B4-BE49-F238E27FC236}">
              <a16:creationId xmlns:a16="http://schemas.microsoft.com/office/drawing/2014/main" id="{00000000-0008-0000-0F00-000070020000}"/>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5" name="直線コネクタ 624">
          <a:extLst>
            <a:ext uri="{FF2B5EF4-FFF2-40B4-BE49-F238E27FC236}">
              <a16:creationId xmlns:a16="http://schemas.microsoft.com/office/drawing/2014/main" id="{00000000-0008-0000-0F00-000071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6" name="テキスト ボックス 625">
          <a:extLst>
            <a:ext uri="{FF2B5EF4-FFF2-40B4-BE49-F238E27FC236}">
              <a16:creationId xmlns:a16="http://schemas.microsoft.com/office/drawing/2014/main" id="{00000000-0008-0000-0F00-000072020000}"/>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7" name="【保健センター・保健所】&#10;有形固定資産減価償却率グラフ枠">
          <a:extLst>
            <a:ext uri="{FF2B5EF4-FFF2-40B4-BE49-F238E27FC236}">
              <a16:creationId xmlns:a16="http://schemas.microsoft.com/office/drawing/2014/main" id="{00000000-0008-0000-0F00-000073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38100</xdr:rowOff>
    </xdr:from>
    <xdr:to>
      <xdr:col>85</xdr:col>
      <xdr:colOff>126364</xdr:colOff>
      <xdr:row>64</xdr:row>
      <xdr:rowOff>76200</xdr:rowOff>
    </xdr:to>
    <xdr:cxnSp macro="">
      <xdr:nvCxnSpPr>
        <xdr:cNvPr id="628" name="直線コネクタ 627">
          <a:extLst>
            <a:ext uri="{FF2B5EF4-FFF2-40B4-BE49-F238E27FC236}">
              <a16:creationId xmlns:a16="http://schemas.microsoft.com/office/drawing/2014/main" id="{00000000-0008-0000-0F00-000074020000}"/>
            </a:ext>
          </a:extLst>
        </xdr:cNvPr>
        <xdr:cNvCxnSpPr/>
      </xdr:nvCxnSpPr>
      <xdr:spPr>
        <a:xfrm flipV="1">
          <a:off x="16318864" y="9467850"/>
          <a:ext cx="0" cy="1581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629" name="【保健センター・保健所】&#10;有形固定資産減価償却率最小値テキスト">
          <a:extLst>
            <a:ext uri="{FF2B5EF4-FFF2-40B4-BE49-F238E27FC236}">
              <a16:creationId xmlns:a16="http://schemas.microsoft.com/office/drawing/2014/main" id="{00000000-0008-0000-0F00-000075020000}"/>
            </a:ext>
          </a:extLst>
        </xdr:cNvPr>
        <xdr:cNvSpPr txBox="1"/>
      </xdr:nvSpPr>
      <xdr:spPr>
        <a:xfrm>
          <a:off x="16357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630" name="直線コネクタ 629">
          <a:extLst>
            <a:ext uri="{FF2B5EF4-FFF2-40B4-BE49-F238E27FC236}">
              <a16:creationId xmlns:a16="http://schemas.microsoft.com/office/drawing/2014/main" id="{00000000-0008-0000-0F00-000076020000}"/>
            </a:ext>
          </a:extLst>
        </xdr:cNvPr>
        <xdr:cNvCxnSpPr/>
      </xdr:nvCxnSpPr>
      <xdr:spPr>
        <a:xfrm>
          <a:off x="16230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156227</xdr:rowOff>
    </xdr:from>
    <xdr:ext cx="405111" cy="259045"/>
    <xdr:sp macro="" textlink="">
      <xdr:nvSpPr>
        <xdr:cNvPr id="631" name="【保健センター・保健所】&#10;有形固定資産減価償却率最大値テキスト">
          <a:extLst>
            <a:ext uri="{FF2B5EF4-FFF2-40B4-BE49-F238E27FC236}">
              <a16:creationId xmlns:a16="http://schemas.microsoft.com/office/drawing/2014/main" id="{00000000-0008-0000-0F00-000077020000}"/>
            </a:ext>
          </a:extLst>
        </xdr:cNvPr>
        <xdr:cNvSpPr txBox="1"/>
      </xdr:nvSpPr>
      <xdr:spPr>
        <a:xfrm>
          <a:off x="16357600" y="9243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38100</xdr:rowOff>
    </xdr:from>
    <xdr:to>
      <xdr:col>86</xdr:col>
      <xdr:colOff>25400</xdr:colOff>
      <xdr:row>55</xdr:row>
      <xdr:rowOff>38100</xdr:rowOff>
    </xdr:to>
    <xdr:cxnSp macro="">
      <xdr:nvCxnSpPr>
        <xdr:cNvPr id="632" name="直線コネクタ 631">
          <a:extLst>
            <a:ext uri="{FF2B5EF4-FFF2-40B4-BE49-F238E27FC236}">
              <a16:creationId xmlns:a16="http://schemas.microsoft.com/office/drawing/2014/main" id="{00000000-0008-0000-0F00-000078020000}"/>
            </a:ext>
          </a:extLst>
        </xdr:cNvPr>
        <xdr:cNvCxnSpPr/>
      </xdr:nvCxnSpPr>
      <xdr:spPr>
        <a:xfrm>
          <a:off x="16230600" y="9467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57</xdr:row>
      <xdr:rowOff>145432</xdr:rowOff>
    </xdr:from>
    <xdr:ext cx="405111" cy="259045"/>
    <xdr:sp macro="" textlink="">
      <xdr:nvSpPr>
        <xdr:cNvPr id="633" name="【保健センター・保健所】&#10;有形固定資産減価償却率平均値テキスト">
          <a:extLst>
            <a:ext uri="{FF2B5EF4-FFF2-40B4-BE49-F238E27FC236}">
              <a16:creationId xmlns:a16="http://schemas.microsoft.com/office/drawing/2014/main" id="{00000000-0008-0000-0F00-000079020000}"/>
            </a:ext>
          </a:extLst>
        </xdr:cNvPr>
        <xdr:cNvSpPr txBox="1"/>
      </xdr:nvSpPr>
      <xdr:spPr>
        <a:xfrm>
          <a:off x="16357600" y="99180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122555</xdr:rowOff>
    </xdr:from>
    <xdr:to>
      <xdr:col>85</xdr:col>
      <xdr:colOff>177800</xdr:colOff>
      <xdr:row>59</xdr:row>
      <xdr:rowOff>52705</xdr:rowOff>
    </xdr:to>
    <xdr:sp macro="" textlink="">
      <xdr:nvSpPr>
        <xdr:cNvPr id="634" name="フローチャート: 判断 633">
          <a:extLst>
            <a:ext uri="{FF2B5EF4-FFF2-40B4-BE49-F238E27FC236}">
              <a16:creationId xmlns:a16="http://schemas.microsoft.com/office/drawing/2014/main" id="{00000000-0008-0000-0F00-00007A020000}"/>
            </a:ext>
          </a:extLst>
        </xdr:cNvPr>
        <xdr:cNvSpPr/>
      </xdr:nvSpPr>
      <xdr:spPr>
        <a:xfrm>
          <a:off x="16268700" y="10066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58</xdr:row>
      <xdr:rowOff>80645</xdr:rowOff>
    </xdr:from>
    <xdr:to>
      <xdr:col>81</xdr:col>
      <xdr:colOff>101600</xdr:colOff>
      <xdr:row>59</xdr:row>
      <xdr:rowOff>10795</xdr:rowOff>
    </xdr:to>
    <xdr:sp macro="" textlink="">
      <xdr:nvSpPr>
        <xdr:cNvPr id="635" name="フローチャート: 判断 634">
          <a:extLst>
            <a:ext uri="{FF2B5EF4-FFF2-40B4-BE49-F238E27FC236}">
              <a16:creationId xmlns:a16="http://schemas.microsoft.com/office/drawing/2014/main" id="{00000000-0008-0000-0F00-00007B020000}"/>
            </a:ext>
          </a:extLst>
        </xdr:cNvPr>
        <xdr:cNvSpPr/>
      </xdr:nvSpPr>
      <xdr:spPr>
        <a:xfrm>
          <a:off x="15430500" y="10024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46355</xdr:rowOff>
    </xdr:from>
    <xdr:to>
      <xdr:col>76</xdr:col>
      <xdr:colOff>165100</xdr:colOff>
      <xdr:row>58</xdr:row>
      <xdr:rowOff>147955</xdr:rowOff>
    </xdr:to>
    <xdr:sp macro="" textlink="">
      <xdr:nvSpPr>
        <xdr:cNvPr id="636" name="フローチャート: 判断 635">
          <a:extLst>
            <a:ext uri="{FF2B5EF4-FFF2-40B4-BE49-F238E27FC236}">
              <a16:creationId xmlns:a16="http://schemas.microsoft.com/office/drawing/2014/main" id="{00000000-0008-0000-0F00-00007C020000}"/>
            </a:ext>
          </a:extLst>
        </xdr:cNvPr>
        <xdr:cNvSpPr/>
      </xdr:nvSpPr>
      <xdr:spPr>
        <a:xfrm>
          <a:off x="14541500" y="9990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10160</xdr:rowOff>
    </xdr:from>
    <xdr:to>
      <xdr:col>72</xdr:col>
      <xdr:colOff>38100</xdr:colOff>
      <xdr:row>58</xdr:row>
      <xdr:rowOff>111760</xdr:rowOff>
    </xdr:to>
    <xdr:sp macro="" textlink="">
      <xdr:nvSpPr>
        <xdr:cNvPr id="637" name="フローチャート: 判断 636">
          <a:extLst>
            <a:ext uri="{FF2B5EF4-FFF2-40B4-BE49-F238E27FC236}">
              <a16:creationId xmlns:a16="http://schemas.microsoft.com/office/drawing/2014/main" id="{00000000-0008-0000-0F00-00007D020000}"/>
            </a:ext>
          </a:extLst>
        </xdr:cNvPr>
        <xdr:cNvSpPr/>
      </xdr:nvSpPr>
      <xdr:spPr>
        <a:xfrm>
          <a:off x="13652500" y="9954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57</xdr:row>
      <xdr:rowOff>149225</xdr:rowOff>
    </xdr:from>
    <xdr:to>
      <xdr:col>67</xdr:col>
      <xdr:colOff>101600</xdr:colOff>
      <xdr:row>58</xdr:row>
      <xdr:rowOff>79375</xdr:rowOff>
    </xdr:to>
    <xdr:sp macro="" textlink="">
      <xdr:nvSpPr>
        <xdr:cNvPr id="638" name="フローチャート: 判断 637">
          <a:extLst>
            <a:ext uri="{FF2B5EF4-FFF2-40B4-BE49-F238E27FC236}">
              <a16:creationId xmlns:a16="http://schemas.microsoft.com/office/drawing/2014/main" id="{00000000-0008-0000-0F00-00007E020000}"/>
            </a:ext>
          </a:extLst>
        </xdr:cNvPr>
        <xdr:cNvSpPr/>
      </xdr:nvSpPr>
      <xdr:spPr>
        <a:xfrm>
          <a:off x="12763500" y="9921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9" name="テキスト ボックス 638">
          <a:extLst>
            <a:ext uri="{FF2B5EF4-FFF2-40B4-BE49-F238E27FC236}">
              <a16:creationId xmlns:a16="http://schemas.microsoft.com/office/drawing/2014/main" id="{00000000-0008-0000-0F00-00007F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0" name="テキスト ボックス 639">
          <a:extLst>
            <a:ext uri="{FF2B5EF4-FFF2-40B4-BE49-F238E27FC236}">
              <a16:creationId xmlns:a16="http://schemas.microsoft.com/office/drawing/2014/main" id="{00000000-0008-0000-0F00-000080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1" name="テキスト ボックス 640">
          <a:extLst>
            <a:ext uri="{FF2B5EF4-FFF2-40B4-BE49-F238E27FC236}">
              <a16:creationId xmlns:a16="http://schemas.microsoft.com/office/drawing/2014/main" id="{00000000-0008-0000-0F00-000081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00000000-0008-0000-0F00-000082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00000000-0008-0000-0F00-000083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78740</xdr:rowOff>
    </xdr:from>
    <xdr:to>
      <xdr:col>85</xdr:col>
      <xdr:colOff>177800</xdr:colOff>
      <xdr:row>63</xdr:row>
      <xdr:rowOff>8890</xdr:rowOff>
    </xdr:to>
    <xdr:sp macro="" textlink="">
      <xdr:nvSpPr>
        <xdr:cNvPr id="644" name="楕円 643">
          <a:extLst>
            <a:ext uri="{FF2B5EF4-FFF2-40B4-BE49-F238E27FC236}">
              <a16:creationId xmlns:a16="http://schemas.microsoft.com/office/drawing/2014/main" id="{00000000-0008-0000-0F00-000084020000}"/>
            </a:ext>
          </a:extLst>
        </xdr:cNvPr>
        <xdr:cNvSpPr/>
      </xdr:nvSpPr>
      <xdr:spPr>
        <a:xfrm>
          <a:off x="16268700" y="10708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57167</xdr:rowOff>
    </xdr:from>
    <xdr:ext cx="405111" cy="259045"/>
    <xdr:sp macro="" textlink="">
      <xdr:nvSpPr>
        <xdr:cNvPr id="645" name="【保健センター・保健所】&#10;有形固定資産減価償却率該当値テキスト">
          <a:extLst>
            <a:ext uri="{FF2B5EF4-FFF2-40B4-BE49-F238E27FC236}">
              <a16:creationId xmlns:a16="http://schemas.microsoft.com/office/drawing/2014/main" id="{00000000-0008-0000-0F00-000085020000}"/>
            </a:ext>
          </a:extLst>
        </xdr:cNvPr>
        <xdr:cNvSpPr txBox="1"/>
      </xdr:nvSpPr>
      <xdr:spPr>
        <a:xfrm>
          <a:off x="16357600" y="10687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78740</xdr:rowOff>
    </xdr:from>
    <xdr:to>
      <xdr:col>81</xdr:col>
      <xdr:colOff>101600</xdr:colOff>
      <xdr:row>63</xdr:row>
      <xdr:rowOff>8890</xdr:rowOff>
    </xdr:to>
    <xdr:sp macro="" textlink="">
      <xdr:nvSpPr>
        <xdr:cNvPr id="646" name="楕円 645">
          <a:extLst>
            <a:ext uri="{FF2B5EF4-FFF2-40B4-BE49-F238E27FC236}">
              <a16:creationId xmlns:a16="http://schemas.microsoft.com/office/drawing/2014/main" id="{00000000-0008-0000-0F00-000086020000}"/>
            </a:ext>
          </a:extLst>
        </xdr:cNvPr>
        <xdr:cNvSpPr/>
      </xdr:nvSpPr>
      <xdr:spPr>
        <a:xfrm>
          <a:off x="15430500" y="10708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129540</xdr:rowOff>
    </xdr:from>
    <xdr:to>
      <xdr:col>85</xdr:col>
      <xdr:colOff>127000</xdr:colOff>
      <xdr:row>62</xdr:row>
      <xdr:rowOff>129540</xdr:rowOff>
    </xdr:to>
    <xdr:cxnSp macro="">
      <xdr:nvCxnSpPr>
        <xdr:cNvPr id="647" name="直線コネクタ 646">
          <a:extLst>
            <a:ext uri="{FF2B5EF4-FFF2-40B4-BE49-F238E27FC236}">
              <a16:creationId xmlns:a16="http://schemas.microsoft.com/office/drawing/2014/main" id="{00000000-0008-0000-0F00-000087020000}"/>
            </a:ext>
          </a:extLst>
        </xdr:cNvPr>
        <xdr:cNvCxnSpPr/>
      </xdr:nvCxnSpPr>
      <xdr:spPr>
        <a:xfrm>
          <a:off x="15481300" y="1075944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170180</xdr:rowOff>
    </xdr:from>
    <xdr:to>
      <xdr:col>76</xdr:col>
      <xdr:colOff>165100</xdr:colOff>
      <xdr:row>62</xdr:row>
      <xdr:rowOff>100330</xdr:rowOff>
    </xdr:to>
    <xdr:sp macro="" textlink="">
      <xdr:nvSpPr>
        <xdr:cNvPr id="648" name="楕円 647">
          <a:extLst>
            <a:ext uri="{FF2B5EF4-FFF2-40B4-BE49-F238E27FC236}">
              <a16:creationId xmlns:a16="http://schemas.microsoft.com/office/drawing/2014/main" id="{00000000-0008-0000-0F00-000088020000}"/>
            </a:ext>
          </a:extLst>
        </xdr:cNvPr>
        <xdr:cNvSpPr/>
      </xdr:nvSpPr>
      <xdr:spPr>
        <a:xfrm>
          <a:off x="14541500" y="10628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49530</xdr:rowOff>
    </xdr:from>
    <xdr:to>
      <xdr:col>81</xdr:col>
      <xdr:colOff>50800</xdr:colOff>
      <xdr:row>62</xdr:row>
      <xdr:rowOff>129540</xdr:rowOff>
    </xdr:to>
    <xdr:cxnSp macro="">
      <xdr:nvCxnSpPr>
        <xdr:cNvPr id="649" name="直線コネクタ 648">
          <a:extLst>
            <a:ext uri="{FF2B5EF4-FFF2-40B4-BE49-F238E27FC236}">
              <a16:creationId xmlns:a16="http://schemas.microsoft.com/office/drawing/2014/main" id="{00000000-0008-0000-0F00-000089020000}"/>
            </a:ext>
          </a:extLst>
        </xdr:cNvPr>
        <xdr:cNvCxnSpPr/>
      </xdr:nvCxnSpPr>
      <xdr:spPr>
        <a:xfrm>
          <a:off x="14592300" y="10679430"/>
          <a:ext cx="8890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130175</xdr:rowOff>
    </xdr:from>
    <xdr:to>
      <xdr:col>72</xdr:col>
      <xdr:colOff>38100</xdr:colOff>
      <xdr:row>62</xdr:row>
      <xdr:rowOff>60325</xdr:rowOff>
    </xdr:to>
    <xdr:sp macro="" textlink="">
      <xdr:nvSpPr>
        <xdr:cNvPr id="650" name="楕円 649">
          <a:extLst>
            <a:ext uri="{FF2B5EF4-FFF2-40B4-BE49-F238E27FC236}">
              <a16:creationId xmlns:a16="http://schemas.microsoft.com/office/drawing/2014/main" id="{00000000-0008-0000-0F00-00008A020000}"/>
            </a:ext>
          </a:extLst>
        </xdr:cNvPr>
        <xdr:cNvSpPr/>
      </xdr:nvSpPr>
      <xdr:spPr>
        <a:xfrm>
          <a:off x="13652500" y="10588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9525</xdr:rowOff>
    </xdr:from>
    <xdr:to>
      <xdr:col>76</xdr:col>
      <xdr:colOff>114300</xdr:colOff>
      <xdr:row>62</xdr:row>
      <xdr:rowOff>49530</xdr:rowOff>
    </xdr:to>
    <xdr:cxnSp macro="">
      <xdr:nvCxnSpPr>
        <xdr:cNvPr id="651" name="直線コネクタ 650">
          <a:extLst>
            <a:ext uri="{FF2B5EF4-FFF2-40B4-BE49-F238E27FC236}">
              <a16:creationId xmlns:a16="http://schemas.microsoft.com/office/drawing/2014/main" id="{00000000-0008-0000-0F00-00008B020000}"/>
            </a:ext>
          </a:extLst>
        </xdr:cNvPr>
        <xdr:cNvCxnSpPr/>
      </xdr:nvCxnSpPr>
      <xdr:spPr>
        <a:xfrm>
          <a:off x="13703300" y="1063942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90170</xdr:rowOff>
    </xdr:from>
    <xdr:to>
      <xdr:col>67</xdr:col>
      <xdr:colOff>101600</xdr:colOff>
      <xdr:row>62</xdr:row>
      <xdr:rowOff>20320</xdr:rowOff>
    </xdr:to>
    <xdr:sp macro="" textlink="">
      <xdr:nvSpPr>
        <xdr:cNvPr id="652" name="楕円 651">
          <a:extLst>
            <a:ext uri="{FF2B5EF4-FFF2-40B4-BE49-F238E27FC236}">
              <a16:creationId xmlns:a16="http://schemas.microsoft.com/office/drawing/2014/main" id="{00000000-0008-0000-0F00-00008C020000}"/>
            </a:ext>
          </a:extLst>
        </xdr:cNvPr>
        <xdr:cNvSpPr/>
      </xdr:nvSpPr>
      <xdr:spPr>
        <a:xfrm>
          <a:off x="12763500" y="10548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140970</xdr:rowOff>
    </xdr:from>
    <xdr:to>
      <xdr:col>71</xdr:col>
      <xdr:colOff>177800</xdr:colOff>
      <xdr:row>62</xdr:row>
      <xdr:rowOff>9525</xdr:rowOff>
    </xdr:to>
    <xdr:cxnSp macro="">
      <xdr:nvCxnSpPr>
        <xdr:cNvPr id="653" name="直線コネクタ 652">
          <a:extLst>
            <a:ext uri="{FF2B5EF4-FFF2-40B4-BE49-F238E27FC236}">
              <a16:creationId xmlns:a16="http://schemas.microsoft.com/office/drawing/2014/main" id="{00000000-0008-0000-0F00-00008D020000}"/>
            </a:ext>
          </a:extLst>
        </xdr:cNvPr>
        <xdr:cNvCxnSpPr/>
      </xdr:nvCxnSpPr>
      <xdr:spPr>
        <a:xfrm>
          <a:off x="12814300" y="1059942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27322</xdr:rowOff>
    </xdr:from>
    <xdr:ext cx="405111" cy="259045"/>
    <xdr:sp macro="" textlink="">
      <xdr:nvSpPr>
        <xdr:cNvPr id="654" name="n_1aveValue【保健センター・保健所】&#10;有形固定資産減価償却率">
          <a:extLst>
            <a:ext uri="{FF2B5EF4-FFF2-40B4-BE49-F238E27FC236}">
              <a16:creationId xmlns:a16="http://schemas.microsoft.com/office/drawing/2014/main" id="{00000000-0008-0000-0F00-00008E020000}"/>
            </a:ext>
          </a:extLst>
        </xdr:cNvPr>
        <xdr:cNvSpPr txBox="1"/>
      </xdr:nvSpPr>
      <xdr:spPr>
        <a:xfrm>
          <a:off x="15266044" y="9799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164482</xdr:rowOff>
    </xdr:from>
    <xdr:ext cx="405111" cy="259045"/>
    <xdr:sp macro="" textlink="">
      <xdr:nvSpPr>
        <xdr:cNvPr id="655" name="n_2aveValue【保健センター・保健所】&#10;有形固定資産減価償却率">
          <a:extLst>
            <a:ext uri="{FF2B5EF4-FFF2-40B4-BE49-F238E27FC236}">
              <a16:creationId xmlns:a16="http://schemas.microsoft.com/office/drawing/2014/main" id="{00000000-0008-0000-0F00-00008F020000}"/>
            </a:ext>
          </a:extLst>
        </xdr:cNvPr>
        <xdr:cNvSpPr txBox="1"/>
      </xdr:nvSpPr>
      <xdr:spPr>
        <a:xfrm>
          <a:off x="14389744" y="9765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128287</xdr:rowOff>
    </xdr:from>
    <xdr:ext cx="405111" cy="259045"/>
    <xdr:sp macro="" textlink="">
      <xdr:nvSpPr>
        <xdr:cNvPr id="656" name="n_3aveValue【保健センター・保健所】&#10;有形固定資産減価償却率">
          <a:extLst>
            <a:ext uri="{FF2B5EF4-FFF2-40B4-BE49-F238E27FC236}">
              <a16:creationId xmlns:a16="http://schemas.microsoft.com/office/drawing/2014/main" id="{00000000-0008-0000-0F00-000090020000}"/>
            </a:ext>
          </a:extLst>
        </xdr:cNvPr>
        <xdr:cNvSpPr txBox="1"/>
      </xdr:nvSpPr>
      <xdr:spPr>
        <a:xfrm>
          <a:off x="13500744" y="9729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95902</xdr:rowOff>
    </xdr:from>
    <xdr:ext cx="405111" cy="259045"/>
    <xdr:sp macro="" textlink="">
      <xdr:nvSpPr>
        <xdr:cNvPr id="657" name="n_4aveValue【保健センター・保健所】&#10;有形固定資産減価償却率">
          <a:extLst>
            <a:ext uri="{FF2B5EF4-FFF2-40B4-BE49-F238E27FC236}">
              <a16:creationId xmlns:a16="http://schemas.microsoft.com/office/drawing/2014/main" id="{00000000-0008-0000-0F00-000091020000}"/>
            </a:ext>
          </a:extLst>
        </xdr:cNvPr>
        <xdr:cNvSpPr txBox="1"/>
      </xdr:nvSpPr>
      <xdr:spPr>
        <a:xfrm>
          <a:off x="12611744" y="9697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63</xdr:row>
      <xdr:rowOff>17</xdr:rowOff>
    </xdr:from>
    <xdr:ext cx="405111" cy="259045"/>
    <xdr:sp macro="" textlink="">
      <xdr:nvSpPr>
        <xdr:cNvPr id="658" name="n_1mainValue【保健センター・保健所】&#10;有形固定資産減価償却率">
          <a:extLst>
            <a:ext uri="{FF2B5EF4-FFF2-40B4-BE49-F238E27FC236}">
              <a16:creationId xmlns:a16="http://schemas.microsoft.com/office/drawing/2014/main" id="{00000000-0008-0000-0F00-000092020000}"/>
            </a:ext>
          </a:extLst>
        </xdr:cNvPr>
        <xdr:cNvSpPr txBox="1"/>
      </xdr:nvSpPr>
      <xdr:spPr>
        <a:xfrm>
          <a:off x="15266044" y="10801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91457</xdr:rowOff>
    </xdr:from>
    <xdr:ext cx="405111" cy="259045"/>
    <xdr:sp macro="" textlink="">
      <xdr:nvSpPr>
        <xdr:cNvPr id="659" name="n_2mainValue【保健センター・保健所】&#10;有形固定資産減価償却率">
          <a:extLst>
            <a:ext uri="{FF2B5EF4-FFF2-40B4-BE49-F238E27FC236}">
              <a16:creationId xmlns:a16="http://schemas.microsoft.com/office/drawing/2014/main" id="{00000000-0008-0000-0F00-000093020000}"/>
            </a:ext>
          </a:extLst>
        </xdr:cNvPr>
        <xdr:cNvSpPr txBox="1"/>
      </xdr:nvSpPr>
      <xdr:spPr>
        <a:xfrm>
          <a:off x="14389744" y="10721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51452</xdr:rowOff>
    </xdr:from>
    <xdr:ext cx="405111" cy="259045"/>
    <xdr:sp macro="" textlink="">
      <xdr:nvSpPr>
        <xdr:cNvPr id="660" name="n_3mainValue【保健センター・保健所】&#10;有形固定資産減価償却率">
          <a:extLst>
            <a:ext uri="{FF2B5EF4-FFF2-40B4-BE49-F238E27FC236}">
              <a16:creationId xmlns:a16="http://schemas.microsoft.com/office/drawing/2014/main" id="{00000000-0008-0000-0F00-000094020000}"/>
            </a:ext>
          </a:extLst>
        </xdr:cNvPr>
        <xdr:cNvSpPr txBox="1"/>
      </xdr:nvSpPr>
      <xdr:spPr>
        <a:xfrm>
          <a:off x="13500744" y="10681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11447</xdr:rowOff>
    </xdr:from>
    <xdr:ext cx="405111" cy="259045"/>
    <xdr:sp macro="" textlink="">
      <xdr:nvSpPr>
        <xdr:cNvPr id="661" name="n_4mainValue【保健センター・保健所】&#10;有形固定資産減価償却率">
          <a:extLst>
            <a:ext uri="{FF2B5EF4-FFF2-40B4-BE49-F238E27FC236}">
              <a16:creationId xmlns:a16="http://schemas.microsoft.com/office/drawing/2014/main" id="{00000000-0008-0000-0F00-000095020000}"/>
            </a:ext>
          </a:extLst>
        </xdr:cNvPr>
        <xdr:cNvSpPr txBox="1"/>
      </xdr:nvSpPr>
      <xdr:spPr>
        <a:xfrm>
          <a:off x="12611744" y="10641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2" name="正方形/長方形 661">
          <a:extLst>
            <a:ext uri="{FF2B5EF4-FFF2-40B4-BE49-F238E27FC236}">
              <a16:creationId xmlns:a16="http://schemas.microsoft.com/office/drawing/2014/main" id="{00000000-0008-0000-0F00-000096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3" name="正方形/長方形 662">
          <a:extLst>
            <a:ext uri="{FF2B5EF4-FFF2-40B4-BE49-F238E27FC236}">
              <a16:creationId xmlns:a16="http://schemas.microsoft.com/office/drawing/2014/main" id="{00000000-0008-0000-0F00-000097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4" name="正方形/長方形 663">
          <a:extLst>
            <a:ext uri="{FF2B5EF4-FFF2-40B4-BE49-F238E27FC236}">
              <a16:creationId xmlns:a16="http://schemas.microsoft.com/office/drawing/2014/main" id="{00000000-0008-0000-0F00-000098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5" name="正方形/長方形 664">
          <a:extLst>
            <a:ext uri="{FF2B5EF4-FFF2-40B4-BE49-F238E27FC236}">
              <a16:creationId xmlns:a16="http://schemas.microsoft.com/office/drawing/2014/main" id="{00000000-0008-0000-0F00-000099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6" name="正方形/長方形 665">
          <a:extLst>
            <a:ext uri="{FF2B5EF4-FFF2-40B4-BE49-F238E27FC236}">
              <a16:creationId xmlns:a16="http://schemas.microsoft.com/office/drawing/2014/main" id="{00000000-0008-0000-0F00-00009A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7" name="正方形/長方形 666">
          <a:extLst>
            <a:ext uri="{FF2B5EF4-FFF2-40B4-BE49-F238E27FC236}">
              <a16:creationId xmlns:a16="http://schemas.microsoft.com/office/drawing/2014/main" id="{00000000-0008-0000-0F00-00009B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8" name="正方形/長方形 667">
          <a:extLst>
            <a:ext uri="{FF2B5EF4-FFF2-40B4-BE49-F238E27FC236}">
              <a16:creationId xmlns:a16="http://schemas.microsoft.com/office/drawing/2014/main" id="{00000000-0008-0000-0F00-00009C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9" name="正方形/長方形 668">
          <a:extLst>
            <a:ext uri="{FF2B5EF4-FFF2-40B4-BE49-F238E27FC236}">
              <a16:creationId xmlns:a16="http://schemas.microsoft.com/office/drawing/2014/main" id="{00000000-0008-0000-0F00-00009D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0" name="テキスト ボックス 669">
          <a:extLst>
            <a:ext uri="{FF2B5EF4-FFF2-40B4-BE49-F238E27FC236}">
              <a16:creationId xmlns:a16="http://schemas.microsoft.com/office/drawing/2014/main" id="{00000000-0008-0000-0F00-00009E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1" name="直線コネクタ 670">
          <a:extLst>
            <a:ext uri="{FF2B5EF4-FFF2-40B4-BE49-F238E27FC236}">
              <a16:creationId xmlns:a16="http://schemas.microsoft.com/office/drawing/2014/main" id="{00000000-0008-0000-0F00-00009F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672" name="直線コネクタ 671">
          <a:extLst>
            <a:ext uri="{FF2B5EF4-FFF2-40B4-BE49-F238E27FC236}">
              <a16:creationId xmlns:a16="http://schemas.microsoft.com/office/drawing/2014/main" id="{00000000-0008-0000-0F00-0000A0020000}"/>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73" name="テキスト ボックス 672">
          <a:extLst>
            <a:ext uri="{FF2B5EF4-FFF2-40B4-BE49-F238E27FC236}">
              <a16:creationId xmlns:a16="http://schemas.microsoft.com/office/drawing/2014/main" id="{00000000-0008-0000-0F00-0000A1020000}"/>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74" name="直線コネクタ 673">
          <a:extLst>
            <a:ext uri="{FF2B5EF4-FFF2-40B4-BE49-F238E27FC236}">
              <a16:creationId xmlns:a16="http://schemas.microsoft.com/office/drawing/2014/main" id="{00000000-0008-0000-0F00-0000A2020000}"/>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75" name="テキスト ボックス 674">
          <a:extLst>
            <a:ext uri="{FF2B5EF4-FFF2-40B4-BE49-F238E27FC236}">
              <a16:creationId xmlns:a16="http://schemas.microsoft.com/office/drawing/2014/main" id="{00000000-0008-0000-0F00-0000A3020000}"/>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76" name="直線コネクタ 675">
          <a:extLst>
            <a:ext uri="{FF2B5EF4-FFF2-40B4-BE49-F238E27FC236}">
              <a16:creationId xmlns:a16="http://schemas.microsoft.com/office/drawing/2014/main" id="{00000000-0008-0000-0F00-0000A4020000}"/>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77" name="テキスト ボックス 676">
          <a:extLst>
            <a:ext uri="{FF2B5EF4-FFF2-40B4-BE49-F238E27FC236}">
              <a16:creationId xmlns:a16="http://schemas.microsoft.com/office/drawing/2014/main" id="{00000000-0008-0000-0F00-0000A5020000}"/>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78" name="直線コネクタ 677">
          <a:extLst>
            <a:ext uri="{FF2B5EF4-FFF2-40B4-BE49-F238E27FC236}">
              <a16:creationId xmlns:a16="http://schemas.microsoft.com/office/drawing/2014/main" id="{00000000-0008-0000-0F00-0000A6020000}"/>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79" name="テキスト ボックス 678">
          <a:extLst>
            <a:ext uri="{FF2B5EF4-FFF2-40B4-BE49-F238E27FC236}">
              <a16:creationId xmlns:a16="http://schemas.microsoft.com/office/drawing/2014/main" id="{00000000-0008-0000-0F00-0000A7020000}"/>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0" name="直線コネクタ 679">
          <a:extLst>
            <a:ext uri="{FF2B5EF4-FFF2-40B4-BE49-F238E27FC236}">
              <a16:creationId xmlns:a16="http://schemas.microsoft.com/office/drawing/2014/main" id="{00000000-0008-0000-0F00-0000A8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1" name="テキスト ボックス 680">
          <a:extLst>
            <a:ext uri="{FF2B5EF4-FFF2-40B4-BE49-F238E27FC236}">
              <a16:creationId xmlns:a16="http://schemas.microsoft.com/office/drawing/2014/main" id="{00000000-0008-0000-0F00-0000A9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2" name="【保健センター・保健所】&#10;一人当たり面積グラフ枠">
          <a:extLst>
            <a:ext uri="{FF2B5EF4-FFF2-40B4-BE49-F238E27FC236}">
              <a16:creationId xmlns:a16="http://schemas.microsoft.com/office/drawing/2014/main" id="{00000000-0008-0000-0F00-0000AA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107442</xdr:rowOff>
    </xdr:from>
    <xdr:to>
      <xdr:col>116</xdr:col>
      <xdr:colOff>62864</xdr:colOff>
      <xdr:row>63</xdr:row>
      <xdr:rowOff>153162</xdr:rowOff>
    </xdr:to>
    <xdr:cxnSp macro="">
      <xdr:nvCxnSpPr>
        <xdr:cNvPr id="683" name="直線コネクタ 682">
          <a:extLst>
            <a:ext uri="{FF2B5EF4-FFF2-40B4-BE49-F238E27FC236}">
              <a16:creationId xmlns:a16="http://schemas.microsoft.com/office/drawing/2014/main" id="{00000000-0008-0000-0F00-0000AB020000}"/>
            </a:ext>
          </a:extLst>
        </xdr:cNvPr>
        <xdr:cNvCxnSpPr/>
      </xdr:nvCxnSpPr>
      <xdr:spPr>
        <a:xfrm flipV="1">
          <a:off x="22160864" y="9537192"/>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156989</xdr:rowOff>
    </xdr:from>
    <xdr:ext cx="469744" cy="259045"/>
    <xdr:sp macro="" textlink="">
      <xdr:nvSpPr>
        <xdr:cNvPr id="684" name="【保健センター・保健所】&#10;一人当たり面積最小値テキスト">
          <a:extLst>
            <a:ext uri="{FF2B5EF4-FFF2-40B4-BE49-F238E27FC236}">
              <a16:creationId xmlns:a16="http://schemas.microsoft.com/office/drawing/2014/main" id="{00000000-0008-0000-0F00-0000AC020000}"/>
            </a:ext>
          </a:extLst>
        </xdr:cNvPr>
        <xdr:cNvSpPr txBox="1"/>
      </xdr:nvSpPr>
      <xdr:spPr>
        <a:xfrm>
          <a:off x="22199600" y="10958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153162</xdr:rowOff>
    </xdr:from>
    <xdr:to>
      <xdr:col>116</xdr:col>
      <xdr:colOff>152400</xdr:colOff>
      <xdr:row>63</xdr:row>
      <xdr:rowOff>153162</xdr:rowOff>
    </xdr:to>
    <xdr:cxnSp macro="">
      <xdr:nvCxnSpPr>
        <xdr:cNvPr id="685" name="直線コネクタ 684">
          <a:extLst>
            <a:ext uri="{FF2B5EF4-FFF2-40B4-BE49-F238E27FC236}">
              <a16:creationId xmlns:a16="http://schemas.microsoft.com/office/drawing/2014/main" id="{00000000-0008-0000-0F00-0000AD020000}"/>
            </a:ext>
          </a:extLst>
        </xdr:cNvPr>
        <xdr:cNvCxnSpPr/>
      </xdr:nvCxnSpPr>
      <xdr:spPr>
        <a:xfrm>
          <a:off x="22072600" y="10954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54119</xdr:rowOff>
    </xdr:from>
    <xdr:ext cx="469744" cy="259045"/>
    <xdr:sp macro="" textlink="">
      <xdr:nvSpPr>
        <xdr:cNvPr id="686" name="【保健センター・保健所】&#10;一人当たり面積最大値テキスト">
          <a:extLst>
            <a:ext uri="{FF2B5EF4-FFF2-40B4-BE49-F238E27FC236}">
              <a16:creationId xmlns:a16="http://schemas.microsoft.com/office/drawing/2014/main" id="{00000000-0008-0000-0F00-0000AE020000}"/>
            </a:ext>
          </a:extLst>
        </xdr:cNvPr>
        <xdr:cNvSpPr txBox="1"/>
      </xdr:nvSpPr>
      <xdr:spPr>
        <a:xfrm>
          <a:off x="22199600" y="9312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107442</xdr:rowOff>
    </xdr:from>
    <xdr:to>
      <xdr:col>116</xdr:col>
      <xdr:colOff>152400</xdr:colOff>
      <xdr:row>55</xdr:row>
      <xdr:rowOff>107442</xdr:rowOff>
    </xdr:to>
    <xdr:cxnSp macro="">
      <xdr:nvCxnSpPr>
        <xdr:cNvPr id="687" name="直線コネクタ 686">
          <a:extLst>
            <a:ext uri="{FF2B5EF4-FFF2-40B4-BE49-F238E27FC236}">
              <a16:creationId xmlns:a16="http://schemas.microsoft.com/office/drawing/2014/main" id="{00000000-0008-0000-0F00-0000AF020000}"/>
            </a:ext>
          </a:extLst>
        </xdr:cNvPr>
        <xdr:cNvCxnSpPr/>
      </xdr:nvCxnSpPr>
      <xdr:spPr>
        <a:xfrm>
          <a:off x="22072600" y="95371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150385</xdr:rowOff>
    </xdr:from>
    <xdr:ext cx="469744" cy="259045"/>
    <xdr:sp macro="" textlink="">
      <xdr:nvSpPr>
        <xdr:cNvPr id="688" name="【保健センター・保健所】&#10;一人当たり面積平均値テキスト">
          <a:extLst>
            <a:ext uri="{FF2B5EF4-FFF2-40B4-BE49-F238E27FC236}">
              <a16:creationId xmlns:a16="http://schemas.microsoft.com/office/drawing/2014/main" id="{00000000-0008-0000-0F00-0000B0020000}"/>
            </a:ext>
          </a:extLst>
        </xdr:cNvPr>
        <xdr:cNvSpPr txBox="1"/>
      </xdr:nvSpPr>
      <xdr:spPr>
        <a:xfrm>
          <a:off x="22199600" y="106088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127508</xdr:rowOff>
    </xdr:from>
    <xdr:to>
      <xdr:col>116</xdr:col>
      <xdr:colOff>114300</xdr:colOff>
      <xdr:row>63</xdr:row>
      <xdr:rowOff>57658</xdr:rowOff>
    </xdr:to>
    <xdr:sp macro="" textlink="">
      <xdr:nvSpPr>
        <xdr:cNvPr id="689" name="フローチャート: 判断 688">
          <a:extLst>
            <a:ext uri="{FF2B5EF4-FFF2-40B4-BE49-F238E27FC236}">
              <a16:creationId xmlns:a16="http://schemas.microsoft.com/office/drawing/2014/main" id="{00000000-0008-0000-0F00-0000B1020000}"/>
            </a:ext>
          </a:extLst>
        </xdr:cNvPr>
        <xdr:cNvSpPr/>
      </xdr:nvSpPr>
      <xdr:spPr>
        <a:xfrm>
          <a:off x="22110700" y="10757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132080</xdr:rowOff>
    </xdr:from>
    <xdr:to>
      <xdr:col>112</xdr:col>
      <xdr:colOff>38100</xdr:colOff>
      <xdr:row>63</xdr:row>
      <xdr:rowOff>62230</xdr:rowOff>
    </xdr:to>
    <xdr:sp macro="" textlink="">
      <xdr:nvSpPr>
        <xdr:cNvPr id="690" name="フローチャート: 判断 689">
          <a:extLst>
            <a:ext uri="{FF2B5EF4-FFF2-40B4-BE49-F238E27FC236}">
              <a16:creationId xmlns:a16="http://schemas.microsoft.com/office/drawing/2014/main" id="{00000000-0008-0000-0F00-0000B2020000}"/>
            </a:ext>
          </a:extLst>
        </xdr:cNvPr>
        <xdr:cNvSpPr/>
      </xdr:nvSpPr>
      <xdr:spPr>
        <a:xfrm>
          <a:off x="21272500" y="10761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132080</xdr:rowOff>
    </xdr:from>
    <xdr:to>
      <xdr:col>107</xdr:col>
      <xdr:colOff>101600</xdr:colOff>
      <xdr:row>63</xdr:row>
      <xdr:rowOff>62230</xdr:rowOff>
    </xdr:to>
    <xdr:sp macro="" textlink="">
      <xdr:nvSpPr>
        <xdr:cNvPr id="691" name="フローチャート: 判断 690">
          <a:extLst>
            <a:ext uri="{FF2B5EF4-FFF2-40B4-BE49-F238E27FC236}">
              <a16:creationId xmlns:a16="http://schemas.microsoft.com/office/drawing/2014/main" id="{00000000-0008-0000-0F00-0000B3020000}"/>
            </a:ext>
          </a:extLst>
        </xdr:cNvPr>
        <xdr:cNvSpPr/>
      </xdr:nvSpPr>
      <xdr:spPr>
        <a:xfrm>
          <a:off x="20383500" y="10761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127508</xdr:rowOff>
    </xdr:from>
    <xdr:to>
      <xdr:col>102</xdr:col>
      <xdr:colOff>165100</xdr:colOff>
      <xdr:row>63</xdr:row>
      <xdr:rowOff>57658</xdr:rowOff>
    </xdr:to>
    <xdr:sp macro="" textlink="">
      <xdr:nvSpPr>
        <xdr:cNvPr id="692" name="フローチャート: 判断 691">
          <a:extLst>
            <a:ext uri="{FF2B5EF4-FFF2-40B4-BE49-F238E27FC236}">
              <a16:creationId xmlns:a16="http://schemas.microsoft.com/office/drawing/2014/main" id="{00000000-0008-0000-0F00-0000B4020000}"/>
            </a:ext>
          </a:extLst>
        </xdr:cNvPr>
        <xdr:cNvSpPr/>
      </xdr:nvSpPr>
      <xdr:spPr>
        <a:xfrm>
          <a:off x="19494500" y="10757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127508</xdr:rowOff>
    </xdr:from>
    <xdr:to>
      <xdr:col>98</xdr:col>
      <xdr:colOff>38100</xdr:colOff>
      <xdr:row>63</xdr:row>
      <xdr:rowOff>57658</xdr:rowOff>
    </xdr:to>
    <xdr:sp macro="" textlink="">
      <xdr:nvSpPr>
        <xdr:cNvPr id="693" name="フローチャート: 判断 692">
          <a:extLst>
            <a:ext uri="{FF2B5EF4-FFF2-40B4-BE49-F238E27FC236}">
              <a16:creationId xmlns:a16="http://schemas.microsoft.com/office/drawing/2014/main" id="{00000000-0008-0000-0F00-0000B5020000}"/>
            </a:ext>
          </a:extLst>
        </xdr:cNvPr>
        <xdr:cNvSpPr/>
      </xdr:nvSpPr>
      <xdr:spPr>
        <a:xfrm>
          <a:off x="18605500" y="10757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4" name="テキスト ボックス 693">
          <a:extLst>
            <a:ext uri="{FF2B5EF4-FFF2-40B4-BE49-F238E27FC236}">
              <a16:creationId xmlns:a16="http://schemas.microsoft.com/office/drawing/2014/main" id="{00000000-0008-0000-0F00-0000B6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5" name="テキスト ボックス 694">
          <a:extLst>
            <a:ext uri="{FF2B5EF4-FFF2-40B4-BE49-F238E27FC236}">
              <a16:creationId xmlns:a16="http://schemas.microsoft.com/office/drawing/2014/main" id="{00000000-0008-0000-0F00-0000B7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6" name="テキスト ボックス 695">
          <a:extLst>
            <a:ext uri="{FF2B5EF4-FFF2-40B4-BE49-F238E27FC236}">
              <a16:creationId xmlns:a16="http://schemas.microsoft.com/office/drawing/2014/main" id="{00000000-0008-0000-0F00-0000B8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7" name="テキスト ボックス 696">
          <a:extLst>
            <a:ext uri="{FF2B5EF4-FFF2-40B4-BE49-F238E27FC236}">
              <a16:creationId xmlns:a16="http://schemas.microsoft.com/office/drawing/2014/main" id="{00000000-0008-0000-0F00-0000B9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98" name="テキスト ボックス 697">
          <a:extLst>
            <a:ext uri="{FF2B5EF4-FFF2-40B4-BE49-F238E27FC236}">
              <a16:creationId xmlns:a16="http://schemas.microsoft.com/office/drawing/2014/main" id="{00000000-0008-0000-0F00-0000BA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29210</xdr:rowOff>
    </xdr:from>
    <xdr:to>
      <xdr:col>116</xdr:col>
      <xdr:colOff>114300</xdr:colOff>
      <xdr:row>63</xdr:row>
      <xdr:rowOff>130810</xdr:rowOff>
    </xdr:to>
    <xdr:sp macro="" textlink="">
      <xdr:nvSpPr>
        <xdr:cNvPr id="699" name="楕円 698">
          <a:extLst>
            <a:ext uri="{FF2B5EF4-FFF2-40B4-BE49-F238E27FC236}">
              <a16:creationId xmlns:a16="http://schemas.microsoft.com/office/drawing/2014/main" id="{00000000-0008-0000-0F00-0000BB020000}"/>
            </a:ext>
          </a:extLst>
        </xdr:cNvPr>
        <xdr:cNvSpPr/>
      </xdr:nvSpPr>
      <xdr:spPr>
        <a:xfrm>
          <a:off x="22110700" y="10830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115587</xdr:rowOff>
    </xdr:from>
    <xdr:ext cx="469744" cy="259045"/>
    <xdr:sp macro="" textlink="">
      <xdr:nvSpPr>
        <xdr:cNvPr id="700" name="【保健センター・保健所】&#10;一人当たり面積該当値テキスト">
          <a:extLst>
            <a:ext uri="{FF2B5EF4-FFF2-40B4-BE49-F238E27FC236}">
              <a16:creationId xmlns:a16="http://schemas.microsoft.com/office/drawing/2014/main" id="{00000000-0008-0000-0F00-0000BC020000}"/>
            </a:ext>
          </a:extLst>
        </xdr:cNvPr>
        <xdr:cNvSpPr txBox="1"/>
      </xdr:nvSpPr>
      <xdr:spPr>
        <a:xfrm>
          <a:off x="22199600" y="10745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29210</xdr:rowOff>
    </xdr:from>
    <xdr:to>
      <xdr:col>112</xdr:col>
      <xdr:colOff>38100</xdr:colOff>
      <xdr:row>63</xdr:row>
      <xdr:rowOff>130810</xdr:rowOff>
    </xdr:to>
    <xdr:sp macro="" textlink="">
      <xdr:nvSpPr>
        <xdr:cNvPr id="701" name="楕円 700">
          <a:extLst>
            <a:ext uri="{FF2B5EF4-FFF2-40B4-BE49-F238E27FC236}">
              <a16:creationId xmlns:a16="http://schemas.microsoft.com/office/drawing/2014/main" id="{00000000-0008-0000-0F00-0000BD020000}"/>
            </a:ext>
          </a:extLst>
        </xdr:cNvPr>
        <xdr:cNvSpPr/>
      </xdr:nvSpPr>
      <xdr:spPr>
        <a:xfrm>
          <a:off x="21272500" y="10830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80010</xdr:rowOff>
    </xdr:from>
    <xdr:to>
      <xdr:col>116</xdr:col>
      <xdr:colOff>63500</xdr:colOff>
      <xdr:row>63</xdr:row>
      <xdr:rowOff>80010</xdr:rowOff>
    </xdr:to>
    <xdr:cxnSp macro="">
      <xdr:nvCxnSpPr>
        <xdr:cNvPr id="702" name="直線コネクタ 701">
          <a:extLst>
            <a:ext uri="{FF2B5EF4-FFF2-40B4-BE49-F238E27FC236}">
              <a16:creationId xmlns:a16="http://schemas.microsoft.com/office/drawing/2014/main" id="{00000000-0008-0000-0F00-0000BE020000}"/>
            </a:ext>
          </a:extLst>
        </xdr:cNvPr>
        <xdr:cNvCxnSpPr/>
      </xdr:nvCxnSpPr>
      <xdr:spPr>
        <a:xfrm>
          <a:off x="21323300" y="1088136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29210</xdr:rowOff>
    </xdr:from>
    <xdr:to>
      <xdr:col>107</xdr:col>
      <xdr:colOff>101600</xdr:colOff>
      <xdr:row>63</xdr:row>
      <xdr:rowOff>130810</xdr:rowOff>
    </xdr:to>
    <xdr:sp macro="" textlink="">
      <xdr:nvSpPr>
        <xdr:cNvPr id="703" name="楕円 702">
          <a:extLst>
            <a:ext uri="{FF2B5EF4-FFF2-40B4-BE49-F238E27FC236}">
              <a16:creationId xmlns:a16="http://schemas.microsoft.com/office/drawing/2014/main" id="{00000000-0008-0000-0F00-0000BF020000}"/>
            </a:ext>
          </a:extLst>
        </xdr:cNvPr>
        <xdr:cNvSpPr/>
      </xdr:nvSpPr>
      <xdr:spPr>
        <a:xfrm>
          <a:off x="20383500" y="10830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80010</xdr:rowOff>
    </xdr:from>
    <xdr:to>
      <xdr:col>111</xdr:col>
      <xdr:colOff>177800</xdr:colOff>
      <xdr:row>63</xdr:row>
      <xdr:rowOff>80010</xdr:rowOff>
    </xdr:to>
    <xdr:cxnSp macro="">
      <xdr:nvCxnSpPr>
        <xdr:cNvPr id="704" name="直線コネクタ 703">
          <a:extLst>
            <a:ext uri="{FF2B5EF4-FFF2-40B4-BE49-F238E27FC236}">
              <a16:creationId xmlns:a16="http://schemas.microsoft.com/office/drawing/2014/main" id="{00000000-0008-0000-0F00-0000C0020000}"/>
            </a:ext>
          </a:extLst>
        </xdr:cNvPr>
        <xdr:cNvCxnSpPr/>
      </xdr:nvCxnSpPr>
      <xdr:spPr>
        <a:xfrm>
          <a:off x="20434300" y="108813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29210</xdr:rowOff>
    </xdr:from>
    <xdr:to>
      <xdr:col>102</xdr:col>
      <xdr:colOff>165100</xdr:colOff>
      <xdr:row>63</xdr:row>
      <xdr:rowOff>130810</xdr:rowOff>
    </xdr:to>
    <xdr:sp macro="" textlink="">
      <xdr:nvSpPr>
        <xdr:cNvPr id="705" name="楕円 704">
          <a:extLst>
            <a:ext uri="{FF2B5EF4-FFF2-40B4-BE49-F238E27FC236}">
              <a16:creationId xmlns:a16="http://schemas.microsoft.com/office/drawing/2014/main" id="{00000000-0008-0000-0F00-0000C1020000}"/>
            </a:ext>
          </a:extLst>
        </xdr:cNvPr>
        <xdr:cNvSpPr/>
      </xdr:nvSpPr>
      <xdr:spPr>
        <a:xfrm>
          <a:off x="19494500" y="10830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80010</xdr:rowOff>
    </xdr:from>
    <xdr:to>
      <xdr:col>107</xdr:col>
      <xdr:colOff>50800</xdr:colOff>
      <xdr:row>63</xdr:row>
      <xdr:rowOff>80010</xdr:rowOff>
    </xdr:to>
    <xdr:cxnSp macro="">
      <xdr:nvCxnSpPr>
        <xdr:cNvPr id="706" name="直線コネクタ 705">
          <a:extLst>
            <a:ext uri="{FF2B5EF4-FFF2-40B4-BE49-F238E27FC236}">
              <a16:creationId xmlns:a16="http://schemas.microsoft.com/office/drawing/2014/main" id="{00000000-0008-0000-0F00-0000C2020000}"/>
            </a:ext>
          </a:extLst>
        </xdr:cNvPr>
        <xdr:cNvCxnSpPr/>
      </xdr:nvCxnSpPr>
      <xdr:spPr>
        <a:xfrm>
          <a:off x="19545300" y="108813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29210</xdr:rowOff>
    </xdr:from>
    <xdr:to>
      <xdr:col>98</xdr:col>
      <xdr:colOff>38100</xdr:colOff>
      <xdr:row>63</xdr:row>
      <xdr:rowOff>130810</xdr:rowOff>
    </xdr:to>
    <xdr:sp macro="" textlink="">
      <xdr:nvSpPr>
        <xdr:cNvPr id="707" name="楕円 706">
          <a:extLst>
            <a:ext uri="{FF2B5EF4-FFF2-40B4-BE49-F238E27FC236}">
              <a16:creationId xmlns:a16="http://schemas.microsoft.com/office/drawing/2014/main" id="{00000000-0008-0000-0F00-0000C3020000}"/>
            </a:ext>
          </a:extLst>
        </xdr:cNvPr>
        <xdr:cNvSpPr/>
      </xdr:nvSpPr>
      <xdr:spPr>
        <a:xfrm>
          <a:off x="18605500" y="10830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80010</xdr:rowOff>
    </xdr:from>
    <xdr:to>
      <xdr:col>102</xdr:col>
      <xdr:colOff>114300</xdr:colOff>
      <xdr:row>63</xdr:row>
      <xdr:rowOff>80010</xdr:rowOff>
    </xdr:to>
    <xdr:cxnSp macro="">
      <xdr:nvCxnSpPr>
        <xdr:cNvPr id="708" name="直線コネクタ 707">
          <a:extLst>
            <a:ext uri="{FF2B5EF4-FFF2-40B4-BE49-F238E27FC236}">
              <a16:creationId xmlns:a16="http://schemas.microsoft.com/office/drawing/2014/main" id="{00000000-0008-0000-0F00-0000C4020000}"/>
            </a:ext>
          </a:extLst>
        </xdr:cNvPr>
        <xdr:cNvCxnSpPr/>
      </xdr:nvCxnSpPr>
      <xdr:spPr>
        <a:xfrm>
          <a:off x="18656300" y="108813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78757</xdr:rowOff>
    </xdr:from>
    <xdr:ext cx="469744" cy="259045"/>
    <xdr:sp macro="" textlink="">
      <xdr:nvSpPr>
        <xdr:cNvPr id="709" name="n_1aveValue【保健センター・保健所】&#10;一人当たり面積">
          <a:extLst>
            <a:ext uri="{FF2B5EF4-FFF2-40B4-BE49-F238E27FC236}">
              <a16:creationId xmlns:a16="http://schemas.microsoft.com/office/drawing/2014/main" id="{00000000-0008-0000-0F00-0000C5020000}"/>
            </a:ext>
          </a:extLst>
        </xdr:cNvPr>
        <xdr:cNvSpPr txBox="1"/>
      </xdr:nvSpPr>
      <xdr:spPr>
        <a:xfrm>
          <a:off x="21075727" y="10537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78757</xdr:rowOff>
    </xdr:from>
    <xdr:ext cx="469744" cy="259045"/>
    <xdr:sp macro="" textlink="">
      <xdr:nvSpPr>
        <xdr:cNvPr id="710" name="n_2aveValue【保健センター・保健所】&#10;一人当たり面積">
          <a:extLst>
            <a:ext uri="{FF2B5EF4-FFF2-40B4-BE49-F238E27FC236}">
              <a16:creationId xmlns:a16="http://schemas.microsoft.com/office/drawing/2014/main" id="{00000000-0008-0000-0F00-0000C6020000}"/>
            </a:ext>
          </a:extLst>
        </xdr:cNvPr>
        <xdr:cNvSpPr txBox="1"/>
      </xdr:nvSpPr>
      <xdr:spPr>
        <a:xfrm>
          <a:off x="20199427" y="10537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74185</xdr:rowOff>
    </xdr:from>
    <xdr:ext cx="469744" cy="259045"/>
    <xdr:sp macro="" textlink="">
      <xdr:nvSpPr>
        <xdr:cNvPr id="711" name="n_3aveValue【保健センター・保健所】&#10;一人当たり面積">
          <a:extLst>
            <a:ext uri="{FF2B5EF4-FFF2-40B4-BE49-F238E27FC236}">
              <a16:creationId xmlns:a16="http://schemas.microsoft.com/office/drawing/2014/main" id="{00000000-0008-0000-0F00-0000C7020000}"/>
            </a:ext>
          </a:extLst>
        </xdr:cNvPr>
        <xdr:cNvSpPr txBox="1"/>
      </xdr:nvSpPr>
      <xdr:spPr>
        <a:xfrm>
          <a:off x="19310427" y="10532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74185</xdr:rowOff>
    </xdr:from>
    <xdr:ext cx="469744" cy="259045"/>
    <xdr:sp macro="" textlink="">
      <xdr:nvSpPr>
        <xdr:cNvPr id="712" name="n_4aveValue【保健センター・保健所】&#10;一人当たり面積">
          <a:extLst>
            <a:ext uri="{FF2B5EF4-FFF2-40B4-BE49-F238E27FC236}">
              <a16:creationId xmlns:a16="http://schemas.microsoft.com/office/drawing/2014/main" id="{00000000-0008-0000-0F00-0000C8020000}"/>
            </a:ext>
          </a:extLst>
        </xdr:cNvPr>
        <xdr:cNvSpPr txBox="1"/>
      </xdr:nvSpPr>
      <xdr:spPr>
        <a:xfrm>
          <a:off x="18421427" y="10532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121937</xdr:rowOff>
    </xdr:from>
    <xdr:ext cx="469744" cy="259045"/>
    <xdr:sp macro="" textlink="">
      <xdr:nvSpPr>
        <xdr:cNvPr id="713" name="n_1mainValue【保健センター・保健所】&#10;一人当たり面積">
          <a:extLst>
            <a:ext uri="{FF2B5EF4-FFF2-40B4-BE49-F238E27FC236}">
              <a16:creationId xmlns:a16="http://schemas.microsoft.com/office/drawing/2014/main" id="{00000000-0008-0000-0F00-0000C9020000}"/>
            </a:ext>
          </a:extLst>
        </xdr:cNvPr>
        <xdr:cNvSpPr txBox="1"/>
      </xdr:nvSpPr>
      <xdr:spPr>
        <a:xfrm>
          <a:off x="21075727" y="10923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121937</xdr:rowOff>
    </xdr:from>
    <xdr:ext cx="469744" cy="259045"/>
    <xdr:sp macro="" textlink="">
      <xdr:nvSpPr>
        <xdr:cNvPr id="714" name="n_2mainValue【保健センター・保健所】&#10;一人当たり面積">
          <a:extLst>
            <a:ext uri="{FF2B5EF4-FFF2-40B4-BE49-F238E27FC236}">
              <a16:creationId xmlns:a16="http://schemas.microsoft.com/office/drawing/2014/main" id="{00000000-0008-0000-0F00-0000CA020000}"/>
            </a:ext>
          </a:extLst>
        </xdr:cNvPr>
        <xdr:cNvSpPr txBox="1"/>
      </xdr:nvSpPr>
      <xdr:spPr>
        <a:xfrm>
          <a:off x="20199427" y="10923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121937</xdr:rowOff>
    </xdr:from>
    <xdr:ext cx="469744" cy="259045"/>
    <xdr:sp macro="" textlink="">
      <xdr:nvSpPr>
        <xdr:cNvPr id="715" name="n_3mainValue【保健センター・保健所】&#10;一人当たり面積">
          <a:extLst>
            <a:ext uri="{FF2B5EF4-FFF2-40B4-BE49-F238E27FC236}">
              <a16:creationId xmlns:a16="http://schemas.microsoft.com/office/drawing/2014/main" id="{00000000-0008-0000-0F00-0000CB020000}"/>
            </a:ext>
          </a:extLst>
        </xdr:cNvPr>
        <xdr:cNvSpPr txBox="1"/>
      </xdr:nvSpPr>
      <xdr:spPr>
        <a:xfrm>
          <a:off x="19310427" y="10923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121937</xdr:rowOff>
    </xdr:from>
    <xdr:ext cx="469744" cy="259045"/>
    <xdr:sp macro="" textlink="">
      <xdr:nvSpPr>
        <xdr:cNvPr id="716" name="n_4mainValue【保健センター・保健所】&#10;一人当たり面積">
          <a:extLst>
            <a:ext uri="{FF2B5EF4-FFF2-40B4-BE49-F238E27FC236}">
              <a16:creationId xmlns:a16="http://schemas.microsoft.com/office/drawing/2014/main" id="{00000000-0008-0000-0F00-0000CC020000}"/>
            </a:ext>
          </a:extLst>
        </xdr:cNvPr>
        <xdr:cNvSpPr txBox="1"/>
      </xdr:nvSpPr>
      <xdr:spPr>
        <a:xfrm>
          <a:off x="18421427" y="10923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7" name="正方形/長方形 716">
          <a:extLst>
            <a:ext uri="{FF2B5EF4-FFF2-40B4-BE49-F238E27FC236}">
              <a16:creationId xmlns:a16="http://schemas.microsoft.com/office/drawing/2014/main" id="{00000000-0008-0000-0F00-0000CD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8" name="正方形/長方形 717">
          <a:extLst>
            <a:ext uri="{FF2B5EF4-FFF2-40B4-BE49-F238E27FC236}">
              <a16:creationId xmlns:a16="http://schemas.microsoft.com/office/drawing/2014/main" id="{00000000-0008-0000-0F00-0000CE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19" name="正方形/長方形 718">
          <a:extLst>
            <a:ext uri="{FF2B5EF4-FFF2-40B4-BE49-F238E27FC236}">
              <a16:creationId xmlns:a16="http://schemas.microsoft.com/office/drawing/2014/main" id="{00000000-0008-0000-0F00-0000CF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0" name="正方形/長方形 719">
          <a:extLst>
            <a:ext uri="{FF2B5EF4-FFF2-40B4-BE49-F238E27FC236}">
              <a16:creationId xmlns:a16="http://schemas.microsoft.com/office/drawing/2014/main" id="{00000000-0008-0000-0F00-0000D0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1" name="正方形/長方形 720">
          <a:extLst>
            <a:ext uri="{FF2B5EF4-FFF2-40B4-BE49-F238E27FC236}">
              <a16:creationId xmlns:a16="http://schemas.microsoft.com/office/drawing/2014/main" id="{00000000-0008-0000-0F00-0000D1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2" name="正方形/長方形 721">
          <a:extLst>
            <a:ext uri="{FF2B5EF4-FFF2-40B4-BE49-F238E27FC236}">
              <a16:creationId xmlns:a16="http://schemas.microsoft.com/office/drawing/2014/main" id="{00000000-0008-0000-0F00-0000D2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3" name="正方形/長方形 722">
          <a:extLst>
            <a:ext uri="{FF2B5EF4-FFF2-40B4-BE49-F238E27FC236}">
              <a16:creationId xmlns:a16="http://schemas.microsoft.com/office/drawing/2014/main" id="{00000000-0008-0000-0F00-0000D3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4" name="正方形/長方形 723">
          <a:extLst>
            <a:ext uri="{FF2B5EF4-FFF2-40B4-BE49-F238E27FC236}">
              <a16:creationId xmlns:a16="http://schemas.microsoft.com/office/drawing/2014/main" id="{00000000-0008-0000-0F00-0000D4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5" name="テキスト ボックス 724">
          <a:extLst>
            <a:ext uri="{FF2B5EF4-FFF2-40B4-BE49-F238E27FC236}">
              <a16:creationId xmlns:a16="http://schemas.microsoft.com/office/drawing/2014/main" id="{00000000-0008-0000-0F00-0000D5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26" name="直線コネクタ 725">
          <a:extLst>
            <a:ext uri="{FF2B5EF4-FFF2-40B4-BE49-F238E27FC236}">
              <a16:creationId xmlns:a16="http://schemas.microsoft.com/office/drawing/2014/main" id="{00000000-0008-0000-0F00-0000D6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27" name="テキスト ボックス 726">
          <a:extLst>
            <a:ext uri="{FF2B5EF4-FFF2-40B4-BE49-F238E27FC236}">
              <a16:creationId xmlns:a16="http://schemas.microsoft.com/office/drawing/2014/main" id="{00000000-0008-0000-0F00-0000D7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28" name="直線コネクタ 727">
          <a:extLst>
            <a:ext uri="{FF2B5EF4-FFF2-40B4-BE49-F238E27FC236}">
              <a16:creationId xmlns:a16="http://schemas.microsoft.com/office/drawing/2014/main" id="{00000000-0008-0000-0F00-0000D8020000}"/>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29" name="テキスト ボックス 728">
          <a:extLst>
            <a:ext uri="{FF2B5EF4-FFF2-40B4-BE49-F238E27FC236}">
              <a16:creationId xmlns:a16="http://schemas.microsoft.com/office/drawing/2014/main" id="{00000000-0008-0000-0F00-0000D9020000}"/>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0" name="直線コネクタ 729">
          <a:extLst>
            <a:ext uri="{FF2B5EF4-FFF2-40B4-BE49-F238E27FC236}">
              <a16:creationId xmlns:a16="http://schemas.microsoft.com/office/drawing/2014/main" id="{00000000-0008-0000-0F00-0000DA020000}"/>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1" name="テキスト ボックス 730">
          <a:extLst>
            <a:ext uri="{FF2B5EF4-FFF2-40B4-BE49-F238E27FC236}">
              <a16:creationId xmlns:a16="http://schemas.microsoft.com/office/drawing/2014/main" id="{00000000-0008-0000-0F00-0000DB020000}"/>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2" name="直線コネクタ 731">
          <a:extLst>
            <a:ext uri="{FF2B5EF4-FFF2-40B4-BE49-F238E27FC236}">
              <a16:creationId xmlns:a16="http://schemas.microsoft.com/office/drawing/2014/main" id="{00000000-0008-0000-0F00-0000DC020000}"/>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33" name="テキスト ボックス 732">
          <a:extLst>
            <a:ext uri="{FF2B5EF4-FFF2-40B4-BE49-F238E27FC236}">
              <a16:creationId xmlns:a16="http://schemas.microsoft.com/office/drawing/2014/main" id="{00000000-0008-0000-0F00-0000DD020000}"/>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34" name="直線コネクタ 733">
          <a:extLst>
            <a:ext uri="{FF2B5EF4-FFF2-40B4-BE49-F238E27FC236}">
              <a16:creationId xmlns:a16="http://schemas.microsoft.com/office/drawing/2014/main" id="{00000000-0008-0000-0F00-0000DE020000}"/>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35" name="テキスト ボックス 734">
          <a:extLst>
            <a:ext uri="{FF2B5EF4-FFF2-40B4-BE49-F238E27FC236}">
              <a16:creationId xmlns:a16="http://schemas.microsoft.com/office/drawing/2014/main" id="{00000000-0008-0000-0F00-0000DF020000}"/>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36" name="直線コネクタ 735">
          <a:extLst>
            <a:ext uri="{FF2B5EF4-FFF2-40B4-BE49-F238E27FC236}">
              <a16:creationId xmlns:a16="http://schemas.microsoft.com/office/drawing/2014/main" id="{00000000-0008-0000-0F00-0000E0020000}"/>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37" name="テキスト ボックス 736">
          <a:extLst>
            <a:ext uri="{FF2B5EF4-FFF2-40B4-BE49-F238E27FC236}">
              <a16:creationId xmlns:a16="http://schemas.microsoft.com/office/drawing/2014/main" id="{00000000-0008-0000-0F00-0000E1020000}"/>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38" name="直線コネクタ 737">
          <a:extLst>
            <a:ext uri="{FF2B5EF4-FFF2-40B4-BE49-F238E27FC236}">
              <a16:creationId xmlns:a16="http://schemas.microsoft.com/office/drawing/2014/main" id="{00000000-0008-0000-0F00-0000E2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39" name="テキスト ボックス 738">
          <a:extLst>
            <a:ext uri="{FF2B5EF4-FFF2-40B4-BE49-F238E27FC236}">
              <a16:creationId xmlns:a16="http://schemas.microsoft.com/office/drawing/2014/main" id="{00000000-0008-0000-0F00-0000E3020000}"/>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0" name="【消防施設】&#10;有形固定資産減価償却率グラフ枠">
          <a:extLst>
            <a:ext uri="{FF2B5EF4-FFF2-40B4-BE49-F238E27FC236}">
              <a16:creationId xmlns:a16="http://schemas.microsoft.com/office/drawing/2014/main" id="{00000000-0008-0000-0F00-0000E4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47625</xdr:rowOff>
    </xdr:from>
    <xdr:to>
      <xdr:col>85</xdr:col>
      <xdr:colOff>126364</xdr:colOff>
      <xdr:row>86</xdr:row>
      <xdr:rowOff>68580</xdr:rowOff>
    </xdr:to>
    <xdr:cxnSp macro="">
      <xdr:nvCxnSpPr>
        <xdr:cNvPr id="741" name="直線コネクタ 740">
          <a:extLst>
            <a:ext uri="{FF2B5EF4-FFF2-40B4-BE49-F238E27FC236}">
              <a16:creationId xmlns:a16="http://schemas.microsoft.com/office/drawing/2014/main" id="{00000000-0008-0000-0F00-0000E5020000}"/>
            </a:ext>
          </a:extLst>
        </xdr:cNvPr>
        <xdr:cNvCxnSpPr/>
      </xdr:nvCxnSpPr>
      <xdr:spPr>
        <a:xfrm flipV="1">
          <a:off x="16318864" y="13249275"/>
          <a:ext cx="0" cy="15640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72407</xdr:rowOff>
    </xdr:from>
    <xdr:ext cx="405111" cy="259045"/>
    <xdr:sp macro="" textlink="">
      <xdr:nvSpPr>
        <xdr:cNvPr id="742" name="【消防施設】&#10;有形固定資産減価償却率最小値テキスト">
          <a:extLst>
            <a:ext uri="{FF2B5EF4-FFF2-40B4-BE49-F238E27FC236}">
              <a16:creationId xmlns:a16="http://schemas.microsoft.com/office/drawing/2014/main" id="{00000000-0008-0000-0F00-0000E6020000}"/>
            </a:ext>
          </a:extLst>
        </xdr:cNvPr>
        <xdr:cNvSpPr txBox="1"/>
      </xdr:nvSpPr>
      <xdr:spPr>
        <a:xfrm>
          <a:off x="16357600" y="14817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68580</xdr:rowOff>
    </xdr:from>
    <xdr:to>
      <xdr:col>86</xdr:col>
      <xdr:colOff>25400</xdr:colOff>
      <xdr:row>86</xdr:row>
      <xdr:rowOff>68580</xdr:rowOff>
    </xdr:to>
    <xdr:cxnSp macro="">
      <xdr:nvCxnSpPr>
        <xdr:cNvPr id="743" name="直線コネクタ 742">
          <a:extLst>
            <a:ext uri="{FF2B5EF4-FFF2-40B4-BE49-F238E27FC236}">
              <a16:creationId xmlns:a16="http://schemas.microsoft.com/office/drawing/2014/main" id="{00000000-0008-0000-0F00-0000E7020000}"/>
            </a:ext>
          </a:extLst>
        </xdr:cNvPr>
        <xdr:cNvCxnSpPr/>
      </xdr:nvCxnSpPr>
      <xdr:spPr>
        <a:xfrm>
          <a:off x="16230600" y="14813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165752</xdr:rowOff>
    </xdr:from>
    <xdr:ext cx="405111" cy="259045"/>
    <xdr:sp macro="" textlink="">
      <xdr:nvSpPr>
        <xdr:cNvPr id="744" name="【消防施設】&#10;有形固定資産減価償却率最大値テキスト">
          <a:extLst>
            <a:ext uri="{FF2B5EF4-FFF2-40B4-BE49-F238E27FC236}">
              <a16:creationId xmlns:a16="http://schemas.microsoft.com/office/drawing/2014/main" id="{00000000-0008-0000-0F00-0000E8020000}"/>
            </a:ext>
          </a:extLst>
        </xdr:cNvPr>
        <xdr:cNvSpPr txBox="1"/>
      </xdr:nvSpPr>
      <xdr:spPr>
        <a:xfrm>
          <a:off x="16357600" y="13024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47625</xdr:rowOff>
    </xdr:from>
    <xdr:to>
      <xdr:col>86</xdr:col>
      <xdr:colOff>25400</xdr:colOff>
      <xdr:row>77</xdr:row>
      <xdr:rowOff>47625</xdr:rowOff>
    </xdr:to>
    <xdr:cxnSp macro="">
      <xdr:nvCxnSpPr>
        <xdr:cNvPr id="745" name="直線コネクタ 744">
          <a:extLst>
            <a:ext uri="{FF2B5EF4-FFF2-40B4-BE49-F238E27FC236}">
              <a16:creationId xmlns:a16="http://schemas.microsoft.com/office/drawing/2014/main" id="{00000000-0008-0000-0F00-0000E9020000}"/>
            </a:ext>
          </a:extLst>
        </xdr:cNvPr>
        <xdr:cNvCxnSpPr/>
      </xdr:nvCxnSpPr>
      <xdr:spPr>
        <a:xfrm>
          <a:off x="16230600" y="13249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106697</xdr:rowOff>
    </xdr:from>
    <xdr:ext cx="405111" cy="259045"/>
    <xdr:sp macro="" textlink="">
      <xdr:nvSpPr>
        <xdr:cNvPr id="746" name="【消防施設】&#10;有形固定資産減価償却率平均値テキスト">
          <a:extLst>
            <a:ext uri="{FF2B5EF4-FFF2-40B4-BE49-F238E27FC236}">
              <a16:creationId xmlns:a16="http://schemas.microsoft.com/office/drawing/2014/main" id="{00000000-0008-0000-0F00-0000EA020000}"/>
            </a:ext>
          </a:extLst>
        </xdr:cNvPr>
        <xdr:cNvSpPr txBox="1"/>
      </xdr:nvSpPr>
      <xdr:spPr>
        <a:xfrm>
          <a:off x="16357600" y="141655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128270</xdr:rowOff>
    </xdr:from>
    <xdr:to>
      <xdr:col>85</xdr:col>
      <xdr:colOff>177800</xdr:colOff>
      <xdr:row>83</xdr:row>
      <xdr:rowOff>58420</xdr:rowOff>
    </xdr:to>
    <xdr:sp macro="" textlink="">
      <xdr:nvSpPr>
        <xdr:cNvPr id="747" name="フローチャート: 判断 746">
          <a:extLst>
            <a:ext uri="{FF2B5EF4-FFF2-40B4-BE49-F238E27FC236}">
              <a16:creationId xmlns:a16="http://schemas.microsoft.com/office/drawing/2014/main" id="{00000000-0008-0000-0F00-0000EB020000}"/>
            </a:ext>
          </a:extLst>
        </xdr:cNvPr>
        <xdr:cNvSpPr/>
      </xdr:nvSpPr>
      <xdr:spPr>
        <a:xfrm>
          <a:off x="16268700" y="14187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109220</xdr:rowOff>
    </xdr:from>
    <xdr:to>
      <xdr:col>81</xdr:col>
      <xdr:colOff>101600</xdr:colOff>
      <xdr:row>83</xdr:row>
      <xdr:rowOff>39370</xdr:rowOff>
    </xdr:to>
    <xdr:sp macro="" textlink="">
      <xdr:nvSpPr>
        <xdr:cNvPr id="748" name="フローチャート: 判断 747">
          <a:extLst>
            <a:ext uri="{FF2B5EF4-FFF2-40B4-BE49-F238E27FC236}">
              <a16:creationId xmlns:a16="http://schemas.microsoft.com/office/drawing/2014/main" id="{00000000-0008-0000-0F00-0000EC020000}"/>
            </a:ext>
          </a:extLst>
        </xdr:cNvPr>
        <xdr:cNvSpPr/>
      </xdr:nvSpPr>
      <xdr:spPr>
        <a:xfrm>
          <a:off x="15430500" y="1416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93980</xdr:rowOff>
    </xdr:from>
    <xdr:to>
      <xdr:col>76</xdr:col>
      <xdr:colOff>165100</xdr:colOff>
      <xdr:row>83</xdr:row>
      <xdr:rowOff>24130</xdr:rowOff>
    </xdr:to>
    <xdr:sp macro="" textlink="">
      <xdr:nvSpPr>
        <xdr:cNvPr id="749" name="フローチャート: 判断 748">
          <a:extLst>
            <a:ext uri="{FF2B5EF4-FFF2-40B4-BE49-F238E27FC236}">
              <a16:creationId xmlns:a16="http://schemas.microsoft.com/office/drawing/2014/main" id="{00000000-0008-0000-0F00-0000ED020000}"/>
            </a:ext>
          </a:extLst>
        </xdr:cNvPr>
        <xdr:cNvSpPr/>
      </xdr:nvSpPr>
      <xdr:spPr>
        <a:xfrm>
          <a:off x="14541500" y="1415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74930</xdr:rowOff>
    </xdr:from>
    <xdr:to>
      <xdr:col>72</xdr:col>
      <xdr:colOff>38100</xdr:colOff>
      <xdr:row>83</xdr:row>
      <xdr:rowOff>5080</xdr:rowOff>
    </xdr:to>
    <xdr:sp macro="" textlink="">
      <xdr:nvSpPr>
        <xdr:cNvPr id="750" name="フローチャート: 判断 749">
          <a:extLst>
            <a:ext uri="{FF2B5EF4-FFF2-40B4-BE49-F238E27FC236}">
              <a16:creationId xmlns:a16="http://schemas.microsoft.com/office/drawing/2014/main" id="{00000000-0008-0000-0F00-0000EE020000}"/>
            </a:ext>
          </a:extLst>
        </xdr:cNvPr>
        <xdr:cNvSpPr/>
      </xdr:nvSpPr>
      <xdr:spPr>
        <a:xfrm>
          <a:off x="13652500" y="14133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120650</xdr:rowOff>
    </xdr:from>
    <xdr:to>
      <xdr:col>67</xdr:col>
      <xdr:colOff>101600</xdr:colOff>
      <xdr:row>83</xdr:row>
      <xdr:rowOff>50800</xdr:rowOff>
    </xdr:to>
    <xdr:sp macro="" textlink="">
      <xdr:nvSpPr>
        <xdr:cNvPr id="751" name="フローチャート: 判断 750">
          <a:extLst>
            <a:ext uri="{FF2B5EF4-FFF2-40B4-BE49-F238E27FC236}">
              <a16:creationId xmlns:a16="http://schemas.microsoft.com/office/drawing/2014/main" id="{00000000-0008-0000-0F00-0000EF020000}"/>
            </a:ext>
          </a:extLst>
        </xdr:cNvPr>
        <xdr:cNvSpPr/>
      </xdr:nvSpPr>
      <xdr:spPr>
        <a:xfrm>
          <a:off x="12763500" y="1417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2" name="テキスト ボックス 751">
          <a:extLst>
            <a:ext uri="{FF2B5EF4-FFF2-40B4-BE49-F238E27FC236}">
              <a16:creationId xmlns:a16="http://schemas.microsoft.com/office/drawing/2014/main" id="{00000000-0008-0000-0F00-0000F0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3" name="テキスト ボックス 752">
          <a:extLst>
            <a:ext uri="{FF2B5EF4-FFF2-40B4-BE49-F238E27FC236}">
              <a16:creationId xmlns:a16="http://schemas.microsoft.com/office/drawing/2014/main" id="{00000000-0008-0000-0F00-0000F1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4" name="テキスト ボックス 753">
          <a:extLst>
            <a:ext uri="{FF2B5EF4-FFF2-40B4-BE49-F238E27FC236}">
              <a16:creationId xmlns:a16="http://schemas.microsoft.com/office/drawing/2014/main" id="{00000000-0008-0000-0F00-0000F2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5" name="テキスト ボックス 754">
          <a:extLst>
            <a:ext uri="{FF2B5EF4-FFF2-40B4-BE49-F238E27FC236}">
              <a16:creationId xmlns:a16="http://schemas.microsoft.com/office/drawing/2014/main" id="{00000000-0008-0000-0F00-0000F3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6" name="テキスト ボックス 755">
          <a:extLst>
            <a:ext uri="{FF2B5EF4-FFF2-40B4-BE49-F238E27FC236}">
              <a16:creationId xmlns:a16="http://schemas.microsoft.com/office/drawing/2014/main" id="{00000000-0008-0000-0F00-0000F4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113030</xdr:rowOff>
    </xdr:from>
    <xdr:to>
      <xdr:col>85</xdr:col>
      <xdr:colOff>177800</xdr:colOff>
      <xdr:row>79</xdr:row>
      <xdr:rowOff>43180</xdr:rowOff>
    </xdr:to>
    <xdr:sp macro="" textlink="">
      <xdr:nvSpPr>
        <xdr:cNvPr id="757" name="楕円 756">
          <a:extLst>
            <a:ext uri="{FF2B5EF4-FFF2-40B4-BE49-F238E27FC236}">
              <a16:creationId xmlns:a16="http://schemas.microsoft.com/office/drawing/2014/main" id="{00000000-0008-0000-0F00-0000F5020000}"/>
            </a:ext>
          </a:extLst>
        </xdr:cNvPr>
        <xdr:cNvSpPr/>
      </xdr:nvSpPr>
      <xdr:spPr>
        <a:xfrm>
          <a:off x="16268700" y="13486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77</xdr:row>
      <xdr:rowOff>135907</xdr:rowOff>
    </xdr:from>
    <xdr:ext cx="405111" cy="259045"/>
    <xdr:sp macro="" textlink="">
      <xdr:nvSpPr>
        <xdr:cNvPr id="758" name="【消防施設】&#10;有形固定資産減価償却率該当値テキスト">
          <a:extLst>
            <a:ext uri="{FF2B5EF4-FFF2-40B4-BE49-F238E27FC236}">
              <a16:creationId xmlns:a16="http://schemas.microsoft.com/office/drawing/2014/main" id="{00000000-0008-0000-0F00-0000F6020000}"/>
            </a:ext>
          </a:extLst>
        </xdr:cNvPr>
        <xdr:cNvSpPr txBox="1"/>
      </xdr:nvSpPr>
      <xdr:spPr>
        <a:xfrm>
          <a:off x="16357600" y="13337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132080</xdr:rowOff>
    </xdr:from>
    <xdr:to>
      <xdr:col>81</xdr:col>
      <xdr:colOff>101600</xdr:colOff>
      <xdr:row>79</xdr:row>
      <xdr:rowOff>62230</xdr:rowOff>
    </xdr:to>
    <xdr:sp macro="" textlink="">
      <xdr:nvSpPr>
        <xdr:cNvPr id="759" name="楕円 758">
          <a:extLst>
            <a:ext uri="{FF2B5EF4-FFF2-40B4-BE49-F238E27FC236}">
              <a16:creationId xmlns:a16="http://schemas.microsoft.com/office/drawing/2014/main" id="{00000000-0008-0000-0F00-0000F7020000}"/>
            </a:ext>
          </a:extLst>
        </xdr:cNvPr>
        <xdr:cNvSpPr/>
      </xdr:nvSpPr>
      <xdr:spPr>
        <a:xfrm>
          <a:off x="15430500" y="13505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78</xdr:row>
      <xdr:rowOff>163830</xdr:rowOff>
    </xdr:from>
    <xdr:to>
      <xdr:col>85</xdr:col>
      <xdr:colOff>127000</xdr:colOff>
      <xdr:row>79</xdr:row>
      <xdr:rowOff>11430</xdr:rowOff>
    </xdr:to>
    <xdr:cxnSp macro="">
      <xdr:nvCxnSpPr>
        <xdr:cNvPr id="760" name="直線コネクタ 759">
          <a:extLst>
            <a:ext uri="{FF2B5EF4-FFF2-40B4-BE49-F238E27FC236}">
              <a16:creationId xmlns:a16="http://schemas.microsoft.com/office/drawing/2014/main" id="{00000000-0008-0000-0F00-0000F8020000}"/>
            </a:ext>
          </a:extLst>
        </xdr:cNvPr>
        <xdr:cNvCxnSpPr/>
      </xdr:nvCxnSpPr>
      <xdr:spPr>
        <a:xfrm flipV="1">
          <a:off x="15481300" y="1353693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55880</xdr:rowOff>
    </xdr:from>
    <xdr:to>
      <xdr:col>76</xdr:col>
      <xdr:colOff>165100</xdr:colOff>
      <xdr:row>78</xdr:row>
      <xdr:rowOff>157480</xdr:rowOff>
    </xdr:to>
    <xdr:sp macro="" textlink="">
      <xdr:nvSpPr>
        <xdr:cNvPr id="761" name="楕円 760">
          <a:extLst>
            <a:ext uri="{FF2B5EF4-FFF2-40B4-BE49-F238E27FC236}">
              <a16:creationId xmlns:a16="http://schemas.microsoft.com/office/drawing/2014/main" id="{00000000-0008-0000-0F00-0000F9020000}"/>
            </a:ext>
          </a:extLst>
        </xdr:cNvPr>
        <xdr:cNvSpPr/>
      </xdr:nvSpPr>
      <xdr:spPr>
        <a:xfrm>
          <a:off x="14541500" y="1342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106680</xdr:rowOff>
    </xdr:from>
    <xdr:to>
      <xdr:col>81</xdr:col>
      <xdr:colOff>50800</xdr:colOff>
      <xdr:row>79</xdr:row>
      <xdr:rowOff>11430</xdr:rowOff>
    </xdr:to>
    <xdr:cxnSp macro="">
      <xdr:nvCxnSpPr>
        <xdr:cNvPr id="762" name="直線コネクタ 761">
          <a:extLst>
            <a:ext uri="{FF2B5EF4-FFF2-40B4-BE49-F238E27FC236}">
              <a16:creationId xmlns:a16="http://schemas.microsoft.com/office/drawing/2014/main" id="{00000000-0008-0000-0F00-0000FA020000}"/>
            </a:ext>
          </a:extLst>
        </xdr:cNvPr>
        <xdr:cNvCxnSpPr/>
      </xdr:nvCxnSpPr>
      <xdr:spPr>
        <a:xfrm>
          <a:off x="14592300" y="1347978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19686</xdr:rowOff>
    </xdr:from>
    <xdr:to>
      <xdr:col>72</xdr:col>
      <xdr:colOff>38100</xdr:colOff>
      <xdr:row>78</xdr:row>
      <xdr:rowOff>121286</xdr:rowOff>
    </xdr:to>
    <xdr:sp macro="" textlink="">
      <xdr:nvSpPr>
        <xdr:cNvPr id="763" name="楕円 762">
          <a:extLst>
            <a:ext uri="{FF2B5EF4-FFF2-40B4-BE49-F238E27FC236}">
              <a16:creationId xmlns:a16="http://schemas.microsoft.com/office/drawing/2014/main" id="{00000000-0008-0000-0F00-0000FB020000}"/>
            </a:ext>
          </a:extLst>
        </xdr:cNvPr>
        <xdr:cNvSpPr/>
      </xdr:nvSpPr>
      <xdr:spPr>
        <a:xfrm>
          <a:off x="13652500" y="13392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78</xdr:row>
      <xdr:rowOff>70486</xdr:rowOff>
    </xdr:from>
    <xdr:to>
      <xdr:col>76</xdr:col>
      <xdr:colOff>114300</xdr:colOff>
      <xdr:row>78</xdr:row>
      <xdr:rowOff>106680</xdr:rowOff>
    </xdr:to>
    <xdr:cxnSp macro="">
      <xdr:nvCxnSpPr>
        <xdr:cNvPr id="764" name="直線コネクタ 763">
          <a:extLst>
            <a:ext uri="{FF2B5EF4-FFF2-40B4-BE49-F238E27FC236}">
              <a16:creationId xmlns:a16="http://schemas.microsoft.com/office/drawing/2014/main" id="{00000000-0008-0000-0F00-0000FC020000}"/>
            </a:ext>
          </a:extLst>
        </xdr:cNvPr>
        <xdr:cNvCxnSpPr/>
      </xdr:nvCxnSpPr>
      <xdr:spPr>
        <a:xfrm>
          <a:off x="13703300" y="13443586"/>
          <a:ext cx="889000" cy="3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77</xdr:row>
      <xdr:rowOff>153036</xdr:rowOff>
    </xdr:from>
    <xdr:to>
      <xdr:col>67</xdr:col>
      <xdr:colOff>101600</xdr:colOff>
      <xdr:row>78</xdr:row>
      <xdr:rowOff>83186</xdr:rowOff>
    </xdr:to>
    <xdr:sp macro="" textlink="">
      <xdr:nvSpPr>
        <xdr:cNvPr id="765" name="楕円 764">
          <a:extLst>
            <a:ext uri="{FF2B5EF4-FFF2-40B4-BE49-F238E27FC236}">
              <a16:creationId xmlns:a16="http://schemas.microsoft.com/office/drawing/2014/main" id="{00000000-0008-0000-0F00-0000FD020000}"/>
            </a:ext>
          </a:extLst>
        </xdr:cNvPr>
        <xdr:cNvSpPr/>
      </xdr:nvSpPr>
      <xdr:spPr>
        <a:xfrm>
          <a:off x="12763500" y="13354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78</xdr:row>
      <xdr:rowOff>32386</xdr:rowOff>
    </xdr:from>
    <xdr:to>
      <xdr:col>71</xdr:col>
      <xdr:colOff>177800</xdr:colOff>
      <xdr:row>78</xdr:row>
      <xdr:rowOff>70486</xdr:rowOff>
    </xdr:to>
    <xdr:cxnSp macro="">
      <xdr:nvCxnSpPr>
        <xdr:cNvPr id="766" name="直線コネクタ 765">
          <a:extLst>
            <a:ext uri="{FF2B5EF4-FFF2-40B4-BE49-F238E27FC236}">
              <a16:creationId xmlns:a16="http://schemas.microsoft.com/office/drawing/2014/main" id="{00000000-0008-0000-0F00-0000FE020000}"/>
            </a:ext>
          </a:extLst>
        </xdr:cNvPr>
        <xdr:cNvCxnSpPr/>
      </xdr:nvCxnSpPr>
      <xdr:spPr>
        <a:xfrm>
          <a:off x="12814300" y="13405486"/>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30497</xdr:rowOff>
    </xdr:from>
    <xdr:ext cx="405111" cy="259045"/>
    <xdr:sp macro="" textlink="">
      <xdr:nvSpPr>
        <xdr:cNvPr id="767" name="n_1aveValue【消防施設】&#10;有形固定資産減価償却率">
          <a:extLst>
            <a:ext uri="{FF2B5EF4-FFF2-40B4-BE49-F238E27FC236}">
              <a16:creationId xmlns:a16="http://schemas.microsoft.com/office/drawing/2014/main" id="{00000000-0008-0000-0F00-0000FF020000}"/>
            </a:ext>
          </a:extLst>
        </xdr:cNvPr>
        <xdr:cNvSpPr txBox="1"/>
      </xdr:nvSpPr>
      <xdr:spPr>
        <a:xfrm>
          <a:off x="15266044" y="14260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15257</xdr:rowOff>
    </xdr:from>
    <xdr:ext cx="405111" cy="259045"/>
    <xdr:sp macro="" textlink="">
      <xdr:nvSpPr>
        <xdr:cNvPr id="768" name="n_2aveValue【消防施設】&#10;有形固定資産減価償却率">
          <a:extLst>
            <a:ext uri="{FF2B5EF4-FFF2-40B4-BE49-F238E27FC236}">
              <a16:creationId xmlns:a16="http://schemas.microsoft.com/office/drawing/2014/main" id="{00000000-0008-0000-0F00-000000030000}"/>
            </a:ext>
          </a:extLst>
        </xdr:cNvPr>
        <xdr:cNvSpPr txBox="1"/>
      </xdr:nvSpPr>
      <xdr:spPr>
        <a:xfrm>
          <a:off x="14389744" y="14245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167657</xdr:rowOff>
    </xdr:from>
    <xdr:ext cx="405111" cy="259045"/>
    <xdr:sp macro="" textlink="">
      <xdr:nvSpPr>
        <xdr:cNvPr id="769" name="n_3aveValue【消防施設】&#10;有形固定資産減価償却率">
          <a:extLst>
            <a:ext uri="{FF2B5EF4-FFF2-40B4-BE49-F238E27FC236}">
              <a16:creationId xmlns:a16="http://schemas.microsoft.com/office/drawing/2014/main" id="{00000000-0008-0000-0F00-000001030000}"/>
            </a:ext>
          </a:extLst>
        </xdr:cNvPr>
        <xdr:cNvSpPr txBox="1"/>
      </xdr:nvSpPr>
      <xdr:spPr>
        <a:xfrm>
          <a:off x="13500744" y="14226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41927</xdr:rowOff>
    </xdr:from>
    <xdr:ext cx="405111" cy="259045"/>
    <xdr:sp macro="" textlink="">
      <xdr:nvSpPr>
        <xdr:cNvPr id="770" name="n_4aveValue【消防施設】&#10;有形固定資産減価償却率">
          <a:extLst>
            <a:ext uri="{FF2B5EF4-FFF2-40B4-BE49-F238E27FC236}">
              <a16:creationId xmlns:a16="http://schemas.microsoft.com/office/drawing/2014/main" id="{00000000-0008-0000-0F00-000002030000}"/>
            </a:ext>
          </a:extLst>
        </xdr:cNvPr>
        <xdr:cNvSpPr txBox="1"/>
      </xdr:nvSpPr>
      <xdr:spPr>
        <a:xfrm>
          <a:off x="12611744" y="14272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77</xdr:row>
      <xdr:rowOff>78757</xdr:rowOff>
    </xdr:from>
    <xdr:ext cx="405111" cy="259045"/>
    <xdr:sp macro="" textlink="">
      <xdr:nvSpPr>
        <xdr:cNvPr id="771" name="n_1mainValue【消防施設】&#10;有形固定資産減価償却率">
          <a:extLst>
            <a:ext uri="{FF2B5EF4-FFF2-40B4-BE49-F238E27FC236}">
              <a16:creationId xmlns:a16="http://schemas.microsoft.com/office/drawing/2014/main" id="{00000000-0008-0000-0F00-000003030000}"/>
            </a:ext>
          </a:extLst>
        </xdr:cNvPr>
        <xdr:cNvSpPr txBox="1"/>
      </xdr:nvSpPr>
      <xdr:spPr>
        <a:xfrm>
          <a:off x="15266044" y="13280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77</xdr:row>
      <xdr:rowOff>2557</xdr:rowOff>
    </xdr:from>
    <xdr:ext cx="405111" cy="259045"/>
    <xdr:sp macro="" textlink="">
      <xdr:nvSpPr>
        <xdr:cNvPr id="772" name="n_2mainValue【消防施設】&#10;有形固定資産減価償却率">
          <a:extLst>
            <a:ext uri="{FF2B5EF4-FFF2-40B4-BE49-F238E27FC236}">
              <a16:creationId xmlns:a16="http://schemas.microsoft.com/office/drawing/2014/main" id="{00000000-0008-0000-0F00-000004030000}"/>
            </a:ext>
          </a:extLst>
        </xdr:cNvPr>
        <xdr:cNvSpPr txBox="1"/>
      </xdr:nvSpPr>
      <xdr:spPr>
        <a:xfrm>
          <a:off x="14389744" y="13204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76</xdr:row>
      <xdr:rowOff>137813</xdr:rowOff>
    </xdr:from>
    <xdr:ext cx="405111" cy="259045"/>
    <xdr:sp macro="" textlink="">
      <xdr:nvSpPr>
        <xdr:cNvPr id="773" name="n_3mainValue【消防施設】&#10;有形固定資産減価償却率">
          <a:extLst>
            <a:ext uri="{FF2B5EF4-FFF2-40B4-BE49-F238E27FC236}">
              <a16:creationId xmlns:a16="http://schemas.microsoft.com/office/drawing/2014/main" id="{00000000-0008-0000-0F00-000005030000}"/>
            </a:ext>
          </a:extLst>
        </xdr:cNvPr>
        <xdr:cNvSpPr txBox="1"/>
      </xdr:nvSpPr>
      <xdr:spPr>
        <a:xfrm>
          <a:off x="13500744" y="13168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76</xdr:row>
      <xdr:rowOff>99713</xdr:rowOff>
    </xdr:from>
    <xdr:ext cx="405111" cy="259045"/>
    <xdr:sp macro="" textlink="">
      <xdr:nvSpPr>
        <xdr:cNvPr id="774" name="n_4mainValue【消防施設】&#10;有形固定資産減価償却率">
          <a:extLst>
            <a:ext uri="{FF2B5EF4-FFF2-40B4-BE49-F238E27FC236}">
              <a16:creationId xmlns:a16="http://schemas.microsoft.com/office/drawing/2014/main" id="{00000000-0008-0000-0F00-000006030000}"/>
            </a:ext>
          </a:extLst>
        </xdr:cNvPr>
        <xdr:cNvSpPr txBox="1"/>
      </xdr:nvSpPr>
      <xdr:spPr>
        <a:xfrm>
          <a:off x="12611744" y="13129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5" name="正方形/長方形 774">
          <a:extLst>
            <a:ext uri="{FF2B5EF4-FFF2-40B4-BE49-F238E27FC236}">
              <a16:creationId xmlns:a16="http://schemas.microsoft.com/office/drawing/2014/main" id="{00000000-0008-0000-0F00-00000703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6" name="正方形/長方形 775">
          <a:extLst>
            <a:ext uri="{FF2B5EF4-FFF2-40B4-BE49-F238E27FC236}">
              <a16:creationId xmlns:a16="http://schemas.microsoft.com/office/drawing/2014/main" id="{00000000-0008-0000-0F00-00000803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7" name="正方形/長方形 776">
          <a:extLst>
            <a:ext uri="{FF2B5EF4-FFF2-40B4-BE49-F238E27FC236}">
              <a16:creationId xmlns:a16="http://schemas.microsoft.com/office/drawing/2014/main" id="{00000000-0008-0000-0F00-00000903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78" name="正方形/長方形 777">
          <a:extLst>
            <a:ext uri="{FF2B5EF4-FFF2-40B4-BE49-F238E27FC236}">
              <a16:creationId xmlns:a16="http://schemas.microsoft.com/office/drawing/2014/main" id="{00000000-0008-0000-0F00-00000A03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79" name="正方形/長方形 778">
          <a:extLst>
            <a:ext uri="{FF2B5EF4-FFF2-40B4-BE49-F238E27FC236}">
              <a16:creationId xmlns:a16="http://schemas.microsoft.com/office/drawing/2014/main" id="{00000000-0008-0000-0F00-00000B03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0" name="正方形/長方形 779">
          <a:extLst>
            <a:ext uri="{FF2B5EF4-FFF2-40B4-BE49-F238E27FC236}">
              <a16:creationId xmlns:a16="http://schemas.microsoft.com/office/drawing/2014/main" id="{00000000-0008-0000-0F00-00000C03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1" name="正方形/長方形 780">
          <a:extLst>
            <a:ext uri="{FF2B5EF4-FFF2-40B4-BE49-F238E27FC236}">
              <a16:creationId xmlns:a16="http://schemas.microsoft.com/office/drawing/2014/main" id="{00000000-0008-0000-0F00-00000D03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2" name="正方形/長方形 781">
          <a:extLst>
            <a:ext uri="{FF2B5EF4-FFF2-40B4-BE49-F238E27FC236}">
              <a16:creationId xmlns:a16="http://schemas.microsoft.com/office/drawing/2014/main" id="{00000000-0008-0000-0F00-00000E03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3" name="テキスト ボックス 782">
          <a:extLst>
            <a:ext uri="{FF2B5EF4-FFF2-40B4-BE49-F238E27FC236}">
              <a16:creationId xmlns:a16="http://schemas.microsoft.com/office/drawing/2014/main" id="{00000000-0008-0000-0F00-00000F03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4" name="直線コネクタ 783">
          <a:extLst>
            <a:ext uri="{FF2B5EF4-FFF2-40B4-BE49-F238E27FC236}">
              <a16:creationId xmlns:a16="http://schemas.microsoft.com/office/drawing/2014/main" id="{00000000-0008-0000-0F00-00001003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85" name="直線コネクタ 784">
          <a:extLst>
            <a:ext uri="{FF2B5EF4-FFF2-40B4-BE49-F238E27FC236}">
              <a16:creationId xmlns:a16="http://schemas.microsoft.com/office/drawing/2014/main" id="{00000000-0008-0000-0F00-000011030000}"/>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86" name="テキスト ボックス 785">
          <a:extLst>
            <a:ext uri="{FF2B5EF4-FFF2-40B4-BE49-F238E27FC236}">
              <a16:creationId xmlns:a16="http://schemas.microsoft.com/office/drawing/2014/main" id="{00000000-0008-0000-0F00-000012030000}"/>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87" name="直線コネクタ 786">
          <a:extLst>
            <a:ext uri="{FF2B5EF4-FFF2-40B4-BE49-F238E27FC236}">
              <a16:creationId xmlns:a16="http://schemas.microsoft.com/office/drawing/2014/main" id="{00000000-0008-0000-0F00-000013030000}"/>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88" name="テキスト ボックス 787">
          <a:extLst>
            <a:ext uri="{FF2B5EF4-FFF2-40B4-BE49-F238E27FC236}">
              <a16:creationId xmlns:a16="http://schemas.microsoft.com/office/drawing/2014/main" id="{00000000-0008-0000-0F00-000014030000}"/>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89" name="直線コネクタ 788">
          <a:extLst>
            <a:ext uri="{FF2B5EF4-FFF2-40B4-BE49-F238E27FC236}">
              <a16:creationId xmlns:a16="http://schemas.microsoft.com/office/drawing/2014/main" id="{00000000-0008-0000-0F00-000015030000}"/>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90" name="テキスト ボックス 789">
          <a:extLst>
            <a:ext uri="{FF2B5EF4-FFF2-40B4-BE49-F238E27FC236}">
              <a16:creationId xmlns:a16="http://schemas.microsoft.com/office/drawing/2014/main" id="{00000000-0008-0000-0F00-000016030000}"/>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91" name="直線コネクタ 790">
          <a:extLst>
            <a:ext uri="{FF2B5EF4-FFF2-40B4-BE49-F238E27FC236}">
              <a16:creationId xmlns:a16="http://schemas.microsoft.com/office/drawing/2014/main" id="{00000000-0008-0000-0F00-000017030000}"/>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92" name="テキスト ボックス 791">
          <a:extLst>
            <a:ext uri="{FF2B5EF4-FFF2-40B4-BE49-F238E27FC236}">
              <a16:creationId xmlns:a16="http://schemas.microsoft.com/office/drawing/2014/main" id="{00000000-0008-0000-0F00-000018030000}"/>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3" name="直線コネクタ 792">
          <a:extLst>
            <a:ext uri="{FF2B5EF4-FFF2-40B4-BE49-F238E27FC236}">
              <a16:creationId xmlns:a16="http://schemas.microsoft.com/office/drawing/2014/main" id="{00000000-0008-0000-0F00-00001903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94" name="テキスト ボックス 793">
          <a:extLst>
            <a:ext uri="{FF2B5EF4-FFF2-40B4-BE49-F238E27FC236}">
              <a16:creationId xmlns:a16="http://schemas.microsoft.com/office/drawing/2014/main" id="{00000000-0008-0000-0F00-00001A03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5" name="【消防施設】&#10;一人当たり面積グラフ枠">
          <a:extLst>
            <a:ext uri="{FF2B5EF4-FFF2-40B4-BE49-F238E27FC236}">
              <a16:creationId xmlns:a16="http://schemas.microsoft.com/office/drawing/2014/main" id="{00000000-0008-0000-0F00-00001B03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65532</xdr:rowOff>
    </xdr:from>
    <xdr:to>
      <xdr:col>116</xdr:col>
      <xdr:colOff>62864</xdr:colOff>
      <xdr:row>86</xdr:row>
      <xdr:rowOff>24385</xdr:rowOff>
    </xdr:to>
    <xdr:cxnSp macro="">
      <xdr:nvCxnSpPr>
        <xdr:cNvPr id="796" name="直線コネクタ 795">
          <a:extLst>
            <a:ext uri="{FF2B5EF4-FFF2-40B4-BE49-F238E27FC236}">
              <a16:creationId xmlns:a16="http://schemas.microsoft.com/office/drawing/2014/main" id="{00000000-0008-0000-0F00-00001C030000}"/>
            </a:ext>
          </a:extLst>
        </xdr:cNvPr>
        <xdr:cNvCxnSpPr/>
      </xdr:nvCxnSpPr>
      <xdr:spPr>
        <a:xfrm flipV="1">
          <a:off x="22160864" y="13438632"/>
          <a:ext cx="0" cy="13304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28212</xdr:rowOff>
    </xdr:from>
    <xdr:ext cx="469744" cy="259045"/>
    <xdr:sp macro="" textlink="">
      <xdr:nvSpPr>
        <xdr:cNvPr id="797" name="【消防施設】&#10;一人当たり面積最小値テキスト">
          <a:extLst>
            <a:ext uri="{FF2B5EF4-FFF2-40B4-BE49-F238E27FC236}">
              <a16:creationId xmlns:a16="http://schemas.microsoft.com/office/drawing/2014/main" id="{00000000-0008-0000-0F00-00001D030000}"/>
            </a:ext>
          </a:extLst>
        </xdr:cNvPr>
        <xdr:cNvSpPr txBox="1"/>
      </xdr:nvSpPr>
      <xdr:spPr>
        <a:xfrm>
          <a:off x="22199600" y="14772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24385</xdr:rowOff>
    </xdr:from>
    <xdr:to>
      <xdr:col>116</xdr:col>
      <xdr:colOff>152400</xdr:colOff>
      <xdr:row>86</xdr:row>
      <xdr:rowOff>24385</xdr:rowOff>
    </xdr:to>
    <xdr:cxnSp macro="">
      <xdr:nvCxnSpPr>
        <xdr:cNvPr id="798" name="直線コネクタ 797">
          <a:extLst>
            <a:ext uri="{FF2B5EF4-FFF2-40B4-BE49-F238E27FC236}">
              <a16:creationId xmlns:a16="http://schemas.microsoft.com/office/drawing/2014/main" id="{00000000-0008-0000-0F00-00001E030000}"/>
            </a:ext>
          </a:extLst>
        </xdr:cNvPr>
        <xdr:cNvCxnSpPr/>
      </xdr:nvCxnSpPr>
      <xdr:spPr>
        <a:xfrm>
          <a:off x="22072600" y="14769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12209</xdr:rowOff>
    </xdr:from>
    <xdr:ext cx="469744" cy="259045"/>
    <xdr:sp macro="" textlink="">
      <xdr:nvSpPr>
        <xdr:cNvPr id="799" name="【消防施設】&#10;一人当たり面積最大値テキスト">
          <a:extLst>
            <a:ext uri="{FF2B5EF4-FFF2-40B4-BE49-F238E27FC236}">
              <a16:creationId xmlns:a16="http://schemas.microsoft.com/office/drawing/2014/main" id="{00000000-0008-0000-0F00-00001F030000}"/>
            </a:ext>
          </a:extLst>
        </xdr:cNvPr>
        <xdr:cNvSpPr txBox="1"/>
      </xdr:nvSpPr>
      <xdr:spPr>
        <a:xfrm>
          <a:off x="22199600" y="13213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65532</xdr:rowOff>
    </xdr:from>
    <xdr:to>
      <xdr:col>116</xdr:col>
      <xdr:colOff>152400</xdr:colOff>
      <xdr:row>78</xdr:row>
      <xdr:rowOff>65532</xdr:rowOff>
    </xdr:to>
    <xdr:cxnSp macro="">
      <xdr:nvCxnSpPr>
        <xdr:cNvPr id="800" name="直線コネクタ 799">
          <a:extLst>
            <a:ext uri="{FF2B5EF4-FFF2-40B4-BE49-F238E27FC236}">
              <a16:creationId xmlns:a16="http://schemas.microsoft.com/office/drawing/2014/main" id="{00000000-0008-0000-0F00-000020030000}"/>
            </a:ext>
          </a:extLst>
        </xdr:cNvPr>
        <xdr:cNvCxnSpPr/>
      </xdr:nvCxnSpPr>
      <xdr:spPr>
        <a:xfrm>
          <a:off x="22072600" y="134386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6875</xdr:rowOff>
    </xdr:from>
    <xdr:ext cx="469744" cy="259045"/>
    <xdr:sp macro="" textlink="">
      <xdr:nvSpPr>
        <xdr:cNvPr id="801" name="【消防施設】&#10;一人当たり面積平均値テキスト">
          <a:extLst>
            <a:ext uri="{FF2B5EF4-FFF2-40B4-BE49-F238E27FC236}">
              <a16:creationId xmlns:a16="http://schemas.microsoft.com/office/drawing/2014/main" id="{00000000-0008-0000-0F00-000021030000}"/>
            </a:ext>
          </a:extLst>
        </xdr:cNvPr>
        <xdr:cNvSpPr txBox="1"/>
      </xdr:nvSpPr>
      <xdr:spPr>
        <a:xfrm>
          <a:off x="22199600" y="144086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28448</xdr:rowOff>
    </xdr:from>
    <xdr:to>
      <xdr:col>116</xdr:col>
      <xdr:colOff>114300</xdr:colOff>
      <xdr:row>84</xdr:row>
      <xdr:rowOff>130048</xdr:rowOff>
    </xdr:to>
    <xdr:sp macro="" textlink="">
      <xdr:nvSpPr>
        <xdr:cNvPr id="802" name="フローチャート: 判断 801">
          <a:extLst>
            <a:ext uri="{FF2B5EF4-FFF2-40B4-BE49-F238E27FC236}">
              <a16:creationId xmlns:a16="http://schemas.microsoft.com/office/drawing/2014/main" id="{00000000-0008-0000-0F00-000022030000}"/>
            </a:ext>
          </a:extLst>
        </xdr:cNvPr>
        <xdr:cNvSpPr/>
      </xdr:nvSpPr>
      <xdr:spPr>
        <a:xfrm>
          <a:off x="22110700" y="14430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33020</xdr:rowOff>
    </xdr:from>
    <xdr:to>
      <xdr:col>112</xdr:col>
      <xdr:colOff>38100</xdr:colOff>
      <xdr:row>84</xdr:row>
      <xdr:rowOff>134620</xdr:rowOff>
    </xdr:to>
    <xdr:sp macro="" textlink="">
      <xdr:nvSpPr>
        <xdr:cNvPr id="803" name="フローチャート: 判断 802">
          <a:extLst>
            <a:ext uri="{FF2B5EF4-FFF2-40B4-BE49-F238E27FC236}">
              <a16:creationId xmlns:a16="http://schemas.microsoft.com/office/drawing/2014/main" id="{00000000-0008-0000-0F00-000023030000}"/>
            </a:ext>
          </a:extLst>
        </xdr:cNvPr>
        <xdr:cNvSpPr/>
      </xdr:nvSpPr>
      <xdr:spPr>
        <a:xfrm>
          <a:off x="21272500" y="14434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42163</xdr:rowOff>
    </xdr:from>
    <xdr:to>
      <xdr:col>107</xdr:col>
      <xdr:colOff>101600</xdr:colOff>
      <xdr:row>84</xdr:row>
      <xdr:rowOff>143763</xdr:rowOff>
    </xdr:to>
    <xdr:sp macro="" textlink="">
      <xdr:nvSpPr>
        <xdr:cNvPr id="804" name="フローチャート: 判断 803">
          <a:extLst>
            <a:ext uri="{FF2B5EF4-FFF2-40B4-BE49-F238E27FC236}">
              <a16:creationId xmlns:a16="http://schemas.microsoft.com/office/drawing/2014/main" id="{00000000-0008-0000-0F00-000024030000}"/>
            </a:ext>
          </a:extLst>
        </xdr:cNvPr>
        <xdr:cNvSpPr/>
      </xdr:nvSpPr>
      <xdr:spPr>
        <a:xfrm>
          <a:off x="20383500" y="14443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37592</xdr:rowOff>
    </xdr:from>
    <xdr:to>
      <xdr:col>102</xdr:col>
      <xdr:colOff>165100</xdr:colOff>
      <xdr:row>84</xdr:row>
      <xdr:rowOff>139192</xdr:rowOff>
    </xdr:to>
    <xdr:sp macro="" textlink="">
      <xdr:nvSpPr>
        <xdr:cNvPr id="805" name="フローチャート: 判断 804">
          <a:extLst>
            <a:ext uri="{FF2B5EF4-FFF2-40B4-BE49-F238E27FC236}">
              <a16:creationId xmlns:a16="http://schemas.microsoft.com/office/drawing/2014/main" id="{00000000-0008-0000-0F00-000025030000}"/>
            </a:ext>
          </a:extLst>
        </xdr:cNvPr>
        <xdr:cNvSpPr/>
      </xdr:nvSpPr>
      <xdr:spPr>
        <a:xfrm>
          <a:off x="19494500" y="14439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51308</xdr:rowOff>
    </xdr:from>
    <xdr:to>
      <xdr:col>98</xdr:col>
      <xdr:colOff>38100</xdr:colOff>
      <xdr:row>84</xdr:row>
      <xdr:rowOff>152908</xdr:rowOff>
    </xdr:to>
    <xdr:sp macro="" textlink="">
      <xdr:nvSpPr>
        <xdr:cNvPr id="806" name="フローチャート: 判断 805">
          <a:extLst>
            <a:ext uri="{FF2B5EF4-FFF2-40B4-BE49-F238E27FC236}">
              <a16:creationId xmlns:a16="http://schemas.microsoft.com/office/drawing/2014/main" id="{00000000-0008-0000-0F00-000026030000}"/>
            </a:ext>
          </a:extLst>
        </xdr:cNvPr>
        <xdr:cNvSpPr/>
      </xdr:nvSpPr>
      <xdr:spPr>
        <a:xfrm>
          <a:off x="18605500" y="14453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07" name="テキスト ボックス 806">
          <a:extLst>
            <a:ext uri="{FF2B5EF4-FFF2-40B4-BE49-F238E27FC236}">
              <a16:creationId xmlns:a16="http://schemas.microsoft.com/office/drawing/2014/main" id="{00000000-0008-0000-0F00-00002703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08" name="テキスト ボックス 807">
          <a:extLst>
            <a:ext uri="{FF2B5EF4-FFF2-40B4-BE49-F238E27FC236}">
              <a16:creationId xmlns:a16="http://schemas.microsoft.com/office/drawing/2014/main" id="{00000000-0008-0000-0F00-00002803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09" name="テキスト ボックス 808">
          <a:extLst>
            <a:ext uri="{FF2B5EF4-FFF2-40B4-BE49-F238E27FC236}">
              <a16:creationId xmlns:a16="http://schemas.microsoft.com/office/drawing/2014/main" id="{00000000-0008-0000-0F00-00002903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0" name="テキスト ボックス 809">
          <a:extLst>
            <a:ext uri="{FF2B5EF4-FFF2-40B4-BE49-F238E27FC236}">
              <a16:creationId xmlns:a16="http://schemas.microsoft.com/office/drawing/2014/main" id="{00000000-0008-0000-0F00-00002A03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1" name="テキスト ボックス 810">
          <a:extLst>
            <a:ext uri="{FF2B5EF4-FFF2-40B4-BE49-F238E27FC236}">
              <a16:creationId xmlns:a16="http://schemas.microsoft.com/office/drawing/2014/main" id="{00000000-0008-0000-0F00-00002B03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140463</xdr:rowOff>
    </xdr:from>
    <xdr:to>
      <xdr:col>116</xdr:col>
      <xdr:colOff>114300</xdr:colOff>
      <xdr:row>84</xdr:row>
      <xdr:rowOff>70613</xdr:rowOff>
    </xdr:to>
    <xdr:sp macro="" textlink="">
      <xdr:nvSpPr>
        <xdr:cNvPr id="812" name="楕円 811">
          <a:extLst>
            <a:ext uri="{FF2B5EF4-FFF2-40B4-BE49-F238E27FC236}">
              <a16:creationId xmlns:a16="http://schemas.microsoft.com/office/drawing/2014/main" id="{00000000-0008-0000-0F00-00002C030000}"/>
            </a:ext>
          </a:extLst>
        </xdr:cNvPr>
        <xdr:cNvSpPr/>
      </xdr:nvSpPr>
      <xdr:spPr>
        <a:xfrm>
          <a:off x="22110700" y="14370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82</xdr:row>
      <xdr:rowOff>163340</xdr:rowOff>
    </xdr:from>
    <xdr:ext cx="469744" cy="259045"/>
    <xdr:sp macro="" textlink="">
      <xdr:nvSpPr>
        <xdr:cNvPr id="813" name="【消防施設】&#10;一人当たり面積該当値テキスト">
          <a:extLst>
            <a:ext uri="{FF2B5EF4-FFF2-40B4-BE49-F238E27FC236}">
              <a16:creationId xmlns:a16="http://schemas.microsoft.com/office/drawing/2014/main" id="{00000000-0008-0000-0F00-00002D030000}"/>
            </a:ext>
          </a:extLst>
        </xdr:cNvPr>
        <xdr:cNvSpPr txBox="1"/>
      </xdr:nvSpPr>
      <xdr:spPr>
        <a:xfrm>
          <a:off x="22199600" y="14222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149606</xdr:rowOff>
    </xdr:from>
    <xdr:to>
      <xdr:col>112</xdr:col>
      <xdr:colOff>38100</xdr:colOff>
      <xdr:row>84</xdr:row>
      <xdr:rowOff>79756</xdr:rowOff>
    </xdr:to>
    <xdr:sp macro="" textlink="">
      <xdr:nvSpPr>
        <xdr:cNvPr id="814" name="楕円 813">
          <a:extLst>
            <a:ext uri="{FF2B5EF4-FFF2-40B4-BE49-F238E27FC236}">
              <a16:creationId xmlns:a16="http://schemas.microsoft.com/office/drawing/2014/main" id="{00000000-0008-0000-0F00-00002E030000}"/>
            </a:ext>
          </a:extLst>
        </xdr:cNvPr>
        <xdr:cNvSpPr/>
      </xdr:nvSpPr>
      <xdr:spPr>
        <a:xfrm>
          <a:off x="21272500" y="14379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19813</xdr:rowOff>
    </xdr:from>
    <xdr:to>
      <xdr:col>116</xdr:col>
      <xdr:colOff>63500</xdr:colOff>
      <xdr:row>84</xdr:row>
      <xdr:rowOff>28956</xdr:rowOff>
    </xdr:to>
    <xdr:cxnSp macro="">
      <xdr:nvCxnSpPr>
        <xdr:cNvPr id="815" name="直線コネクタ 814">
          <a:extLst>
            <a:ext uri="{FF2B5EF4-FFF2-40B4-BE49-F238E27FC236}">
              <a16:creationId xmlns:a16="http://schemas.microsoft.com/office/drawing/2014/main" id="{00000000-0008-0000-0F00-00002F030000}"/>
            </a:ext>
          </a:extLst>
        </xdr:cNvPr>
        <xdr:cNvCxnSpPr/>
      </xdr:nvCxnSpPr>
      <xdr:spPr>
        <a:xfrm flipV="1">
          <a:off x="21323300" y="14421613"/>
          <a:ext cx="83820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149606</xdr:rowOff>
    </xdr:from>
    <xdr:to>
      <xdr:col>107</xdr:col>
      <xdr:colOff>101600</xdr:colOff>
      <xdr:row>84</xdr:row>
      <xdr:rowOff>79756</xdr:rowOff>
    </xdr:to>
    <xdr:sp macro="" textlink="">
      <xdr:nvSpPr>
        <xdr:cNvPr id="816" name="楕円 815">
          <a:extLst>
            <a:ext uri="{FF2B5EF4-FFF2-40B4-BE49-F238E27FC236}">
              <a16:creationId xmlns:a16="http://schemas.microsoft.com/office/drawing/2014/main" id="{00000000-0008-0000-0F00-000030030000}"/>
            </a:ext>
          </a:extLst>
        </xdr:cNvPr>
        <xdr:cNvSpPr/>
      </xdr:nvSpPr>
      <xdr:spPr>
        <a:xfrm>
          <a:off x="20383500" y="14379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28956</xdr:rowOff>
    </xdr:from>
    <xdr:to>
      <xdr:col>111</xdr:col>
      <xdr:colOff>177800</xdr:colOff>
      <xdr:row>84</xdr:row>
      <xdr:rowOff>28956</xdr:rowOff>
    </xdr:to>
    <xdr:cxnSp macro="">
      <xdr:nvCxnSpPr>
        <xdr:cNvPr id="817" name="直線コネクタ 816">
          <a:extLst>
            <a:ext uri="{FF2B5EF4-FFF2-40B4-BE49-F238E27FC236}">
              <a16:creationId xmlns:a16="http://schemas.microsoft.com/office/drawing/2014/main" id="{00000000-0008-0000-0F00-000031030000}"/>
            </a:ext>
          </a:extLst>
        </xdr:cNvPr>
        <xdr:cNvCxnSpPr/>
      </xdr:nvCxnSpPr>
      <xdr:spPr>
        <a:xfrm>
          <a:off x="20434300" y="1443075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149606</xdr:rowOff>
    </xdr:from>
    <xdr:to>
      <xdr:col>102</xdr:col>
      <xdr:colOff>165100</xdr:colOff>
      <xdr:row>84</xdr:row>
      <xdr:rowOff>79756</xdr:rowOff>
    </xdr:to>
    <xdr:sp macro="" textlink="">
      <xdr:nvSpPr>
        <xdr:cNvPr id="818" name="楕円 817">
          <a:extLst>
            <a:ext uri="{FF2B5EF4-FFF2-40B4-BE49-F238E27FC236}">
              <a16:creationId xmlns:a16="http://schemas.microsoft.com/office/drawing/2014/main" id="{00000000-0008-0000-0F00-000032030000}"/>
            </a:ext>
          </a:extLst>
        </xdr:cNvPr>
        <xdr:cNvSpPr/>
      </xdr:nvSpPr>
      <xdr:spPr>
        <a:xfrm>
          <a:off x="19494500" y="14379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28956</xdr:rowOff>
    </xdr:from>
    <xdr:to>
      <xdr:col>107</xdr:col>
      <xdr:colOff>50800</xdr:colOff>
      <xdr:row>84</xdr:row>
      <xdr:rowOff>28956</xdr:rowOff>
    </xdr:to>
    <xdr:cxnSp macro="">
      <xdr:nvCxnSpPr>
        <xdr:cNvPr id="819" name="直線コネクタ 818">
          <a:extLst>
            <a:ext uri="{FF2B5EF4-FFF2-40B4-BE49-F238E27FC236}">
              <a16:creationId xmlns:a16="http://schemas.microsoft.com/office/drawing/2014/main" id="{00000000-0008-0000-0F00-000033030000}"/>
            </a:ext>
          </a:extLst>
        </xdr:cNvPr>
        <xdr:cNvCxnSpPr/>
      </xdr:nvCxnSpPr>
      <xdr:spPr>
        <a:xfrm>
          <a:off x="19545300" y="1443075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145035</xdr:rowOff>
    </xdr:from>
    <xdr:to>
      <xdr:col>98</xdr:col>
      <xdr:colOff>38100</xdr:colOff>
      <xdr:row>84</xdr:row>
      <xdr:rowOff>75185</xdr:rowOff>
    </xdr:to>
    <xdr:sp macro="" textlink="">
      <xdr:nvSpPr>
        <xdr:cNvPr id="820" name="楕円 819">
          <a:extLst>
            <a:ext uri="{FF2B5EF4-FFF2-40B4-BE49-F238E27FC236}">
              <a16:creationId xmlns:a16="http://schemas.microsoft.com/office/drawing/2014/main" id="{00000000-0008-0000-0F00-000034030000}"/>
            </a:ext>
          </a:extLst>
        </xdr:cNvPr>
        <xdr:cNvSpPr/>
      </xdr:nvSpPr>
      <xdr:spPr>
        <a:xfrm>
          <a:off x="18605500" y="14375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24385</xdr:rowOff>
    </xdr:from>
    <xdr:to>
      <xdr:col>102</xdr:col>
      <xdr:colOff>114300</xdr:colOff>
      <xdr:row>84</xdr:row>
      <xdr:rowOff>28956</xdr:rowOff>
    </xdr:to>
    <xdr:cxnSp macro="">
      <xdr:nvCxnSpPr>
        <xdr:cNvPr id="821" name="直線コネクタ 820">
          <a:extLst>
            <a:ext uri="{FF2B5EF4-FFF2-40B4-BE49-F238E27FC236}">
              <a16:creationId xmlns:a16="http://schemas.microsoft.com/office/drawing/2014/main" id="{00000000-0008-0000-0F00-000035030000}"/>
            </a:ext>
          </a:extLst>
        </xdr:cNvPr>
        <xdr:cNvCxnSpPr/>
      </xdr:nvCxnSpPr>
      <xdr:spPr>
        <a:xfrm>
          <a:off x="18656300" y="14426185"/>
          <a:ext cx="8890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125747</xdr:rowOff>
    </xdr:from>
    <xdr:ext cx="469744" cy="259045"/>
    <xdr:sp macro="" textlink="">
      <xdr:nvSpPr>
        <xdr:cNvPr id="822" name="n_1aveValue【消防施設】&#10;一人当たり面積">
          <a:extLst>
            <a:ext uri="{FF2B5EF4-FFF2-40B4-BE49-F238E27FC236}">
              <a16:creationId xmlns:a16="http://schemas.microsoft.com/office/drawing/2014/main" id="{00000000-0008-0000-0F00-000036030000}"/>
            </a:ext>
          </a:extLst>
        </xdr:cNvPr>
        <xdr:cNvSpPr txBox="1"/>
      </xdr:nvSpPr>
      <xdr:spPr>
        <a:xfrm>
          <a:off x="21075727" y="14527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134890</xdr:rowOff>
    </xdr:from>
    <xdr:ext cx="469744" cy="259045"/>
    <xdr:sp macro="" textlink="">
      <xdr:nvSpPr>
        <xdr:cNvPr id="823" name="n_2aveValue【消防施設】&#10;一人当たり面積">
          <a:extLst>
            <a:ext uri="{FF2B5EF4-FFF2-40B4-BE49-F238E27FC236}">
              <a16:creationId xmlns:a16="http://schemas.microsoft.com/office/drawing/2014/main" id="{00000000-0008-0000-0F00-000037030000}"/>
            </a:ext>
          </a:extLst>
        </xdr:cNvPr>
        <xdr:cNvSpPr txBox="1"/>
      </xdr:nvSpPr>
      <xdr:spPr>
        <a:xfrm>
          <a:off x="20199427" y="14536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130319</xdr:rowOff>
    </xdr:from>
    <xdr:ext cx="469744" cy="259045"/>
    <xdr:sp macro="" textlink="">
      <xdr:nvSpPr>
        <xdr:cNvPr id="824" name="n_3aveValue【消防施設】&#10;一人当たり面積">
          <a:extLst>
            <a:ext uri="{FF2B5EF4-FFF2-40B4-BE49-F238E27FC236}">
              <a16:creationId xmlns:a16="http://schemas.microsoft.com/office/drawing/2014/main" id="{00000000-0008-0000-0F00-000038030000}"/>
            </a:ext>
          </a:extLst>
        </xdr:cNvPr>
        <xdr:cNvSpPr txBox="1"/>
      </xdr:nvSpPr>
      <xdr:spPr>
        <a:xfrm>
          <a:off x="19310427" y="14532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144035</xdr:rowOff>
    </xdr:from>
    <xdr:ext cx="469744" cy="259045"/>
    <xdr:sp macro="" textlink="">
      <xdr:nvSpPr>
        <xdr:cNvPr id="825" name="n_4aveValue【消防施設】&#10;一人当たり面積">
          <a:extLst>
            <a:ext uri="{FF2B5EF4-FFF2-40B4-BE49-F238E27FC236}">
              <a16:creationId xmlns:a16="http://schemas.microsoft.com/office/drawing/2014/main" id="{00000000-0008-0000-0F00-000039030000}"/>
            </a:ext>
          </a:extLst>
        </xdr:cNvPr>
        <xdr:cNvSpPr txBox="1"/>
      </xdr:nvSpPr>
      <xdr:spPr>
        <a:xfrm>
          <a:off x="18421427" y="145458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82</xdr:row>
      <xdr:rowOff>96283</xdr:rowOff>
    </xdr:from>
    <xdr:ext cx="469744" cy="259045"/>
    <xdr:sp macro="" textlink="">
      <xdr:nvSpPr>
        <xdr:cNvPr id="826" name="n_1mainValue【消防施設】&#10;一人当たり面積">
          <a:extLst>
            <a:ext uri="{FF2B5EF4-FFF2-40B4-BE49-F238E27FC236}">
              <a16:creationId xmlns:a16="http://schemas.microsoft.com/office/drawing/2014/main" id="{00000000-0008-0000-0F00-00003A030000}"/>
            </a:ext>
          </a:extLst>
        </xdr:cNvPr>
        <xdr:cNvSpPr txBox="1"/>
      </xdr:nvSpPr>
      <xdr:spPr>
        <a:xfrm>
          <a:off x="21075727" y="141551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96283</xdr:rowOff>
    </xdr:from>
    <xdr:ext cx="469744" cy="259045"/>
    <xdr:sp macro="" textlink="">
      <xdr:nvSpPr>
        <xdr:cNvPr id="827" name="n_2mainValue【消防施設】&#10;一人当たり面積">
          <a:extLst>
            <a:ext uri="{FF2B5EF4-FFF2-40B4-BE49-F238E27FC236}">
              <a16:creationId xmlns:a16="http://schemas.microsoft.com/office/drawing/2014/main" id="{00000000-0008-0000-0F00-00003B030000}"/>
            </a:ext>
          </a:extLst>
        </xdr:cNvPr>
        <xdr:cNvSpPr txBox="1"/>
      </xdr:nvSpPr>
      <xdr:spPr>
        <a:xfrm>
          <a:off x="20199427" y="141551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96283</xdr:rowOff>
    </xdr:from>
    <xdr:ext cx="469744" cy="259045"/>
    <xdr:sp macro="" textlink="">
      <xdr:nvSpPr>
        <xdr:cNvPr id="828" name="n_3mainValue【消防施設】&#10;一人当たり面積">
          <a:extLst>
            <a:ext uri="{FF2B5EF4-FFF2-40B4-BE49-F238E27FC236}">
              <a16:creationId xmlns:a16="http://schemas.microsoft.com/office/drawing/2014/main" id="{00000000-0008-0000-0F00-00003C030000}"/>
            </a:ext>
          </a:extLst>
        </xdr:cNvPr>
        <xdr:cNvSpPr txBox="1"/>
      </xdr:nvSpPr>
      <xdr:spPr>
        <a:xfrm>
          <a:off x="19310427" y="141551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91712</xdr:rowOff>
    </xdr:from>
    <xdr:ext cx="469744" cy="259045"/>
    <xdr:sp macro="" textlink="">
      <xdr:nvSpPr>
        <xdr:cNvPr id="829" name="n_4mainValue【消防施設】&#10;一人当たり面積">
          <a:extLst>
            <a:ext uri="{FF2B5EF4-FFF2-40B4-BE49-F238E27FC236}">
              <a16:creationId xmlns:a16="http://schemas.microsoft.com/office/drawing/2014/main" id="{00000000-0008-0000-0F00-00003D030000}"/>
            </a:ext>
          </a:extLst>
        </xdr:cNvPr>
        <xdr:cNvSpPr txBox="1"/>
      </xdr:nvSpPr>
      <xdr:spPr>
        <a:xfrm>
          <a:off x="18421427" y="14150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0" name="正方形/長方形 829">
          <a:extLst>
            <a:ext uri="{FF2B5EF4-FFF2-40B4-BE49-F238E27FC236}">
              <a16:creationId xmlns:a16="http://schemas.microsoft.com/office/drawing/2014/main" id="{00000000-0008-0000-0F00-00003E03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1" name="正方形/長方形 830">
          <a:extLst>
            <a:ext uri="{FF2B5EF4-FFF2-40B4-BE49-F238E27FC236}">
              <a16:creationId xmlns:a16="http://schemas.microsoft.com/office/drawing/2014/main" id="{00000000-0008-0000-0F00-00003F03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2" name="正方形/長方形 831">
          <a:extLst>
            <a:ext uri="{FF2B5EF4-FFF2-40B4-BE49-F238E27FC236}">
              <a16:creationId xmlns:a16="http://schemas.microsoft.com/office/drawing/2014/main" id="{00000000-0008-0000-0F00-00004003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3" name="正方形/長方形 832">
          <a:extLst>
            <a:ext uri="{FF2B5EF4-FFF2-40B4-BE49-F238E27FC236}">
              <a16:creationId xmlns:a16="http://schemas.microsoft.com/office/drawing/2014/main" id="{00000000-0008-0000-0F00-00004103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4" name="正方形/長方形 833">
          <a:extLst>
            <a:ext uri="{FF2B5EF4-FFF2-40B4-BE49-F238E27FC236}">
              <a16:creationId xmlns:a16="http://schemas.microsoft.com/office/drawing/2014/main" id="{00000000-0008-0000-0F00-00004203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5" name="正方形/長方形 834">
          <a:extLst>
            <a:ext uri="{FF2B5EF4-FFF2-40B4-BE49-F238E27FC236}">
              <a16:creationId xmlns:a16="http://schemas.microsoft.com/office/drawing/2014/main" id="{00000000-0008-0000-0F00-00004303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36" name="正方形/長方形 835">
          <a:extLst>
            <a:ext uri="{FF2B5EF4-FFF2-40B4-BE49-F238E27FC236}">
              <a16:creationId xmlns:a16="http://schemas.microsoft.com/office/drawing/2014/main" id="{00000000-0008-0000-0F00-00004403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7" name="正方形/長方形 836">
          <a:extLst>
            <a:ext uri="{FF2B5EF4-FFF2-40B4-BE49-F238E27FC236}">
              <a16:creationId xmlns:a16="http://schemas.microsoft.com/office/drawing/2014/main" id="{00000000-0008-0000-0F00-00004503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38" name="テキスト ボックス 837">
          <a:extLst>
            <a:ext uri="{FF2B5EF4-FFF2-40B4-BE49-F238E27FC236}">
              <a16:creationId xmlns:a16="http://schemas.microsoft.com/office/drawing/2014/main" id="{00000000-0008-0000-0F00-00004603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39" name="直線コネクタ 838">
          <a:extLst>
            <a:ext uri="{FF2B5EF4-FFF2-40B4-BE49-F238E27FC236}">
              <a16:creationId xmlns:a16="http://schemas.microsoft.com/office/drawing/2014/main" id="{00000000-0008-0000-0F00-00004703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0" name="テキスト ボックス 839">
          <a:extLst>
            <a:ext uri="{FF2B5EF4-FFF2-40B4-BE49-F238E27FC236}">
              <a16:creationId xmlns:a16="http://schemas.microsoft.com/office/drawing/2014/main" id="{00000000-0008-0000-0F00-00004803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41" name="直線コネクタ 840">
          <a:extLst>
            <a:ext uri="{FF2B5EF4-FFF2-40B4-BE49-F238E27FC236}">
              <a16:creationId xmlns:a16="http://schemas.microsoft.com/office/drawing/2014/main" id="{00000000-0008-0000-0F00-00004903000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42" name="テキスト ボックス 841">
          <a:extLst>
            <a:ext uri="{FF2B5EF4-FFF2-40B4-BE49-F238E27FC236}">
              <a16:creationId xmlns:a16="http://schemas.microsoft.com/office/drawing/2014/main" id="{00000000-0008-0000-0F00-00004A030000}"/>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43" name="直線コネクタ 842">
          <a:extLst>
            <a:ext uri="{FF2B5EF4-FFF2-40B4-BE49-F238E27FC236}">
              <a16:creationId xmlns:a16="http://schemas.microsoft.com/office/drawing/2014/main" id="{00000000-0008-0000-0F00-00004B03000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44" name="テキスト ボックス 843">
          <a:extLst>
            <a:ext uri="{FF2B5EF4-FFF2-40B4-BE49-F238E27FC236}">
              <a16:creationId xmlns:a16="http://schemas.microsoft.com/office/drawing/2014/main" id="{00000000-0008-0000-0F00-00004C030000}"/>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45" name="直線コネクタ 844">
          <a:extLst>
            <a:ext uri="{FF2B5EF4-FFF2-40B4-BE49-F238E27FC236}">
              <a16:creationId xmlns:a16="http://schemas.microsoft.com/office/drawing/2014/main" id="{00000000-0008-0000-0F00-00004D03000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46" name="テキスト ボックス 845">
          <a:extLst>
            <a:ext uri="{FF2B5EF4-FFF2-40B4-BE49-F238E27FC236}">
              <a16:creationId xmlns:a16="http://schemas.microsoft.com/office/drawing/2014/main" id="{00000000-0008-0000-0F00-00004E03000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47" name="直線コネクタ 846">
          <a:extLst>
            <a:ext uri="{FF2B5EF4-FFF2-40B4-BE49-F238E27FC236}">
              <a16:creationId xmlns:a16="http://schemas.microsoft.com/office/drawing/2014/main" id="{00000000-0008-0000-0F00-00004F03000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48" name="テキスト ボックス 847">
          <a:extLst>
            <a:ext uri="{FF2B5EF4-FFF2-40B4-BE49-F238E27FC236}">
              <a16:creationId xmlns:a16="http://schemas.microsoft.com/office/drawing/2014/main" id="{00000000-0008-0000-0F00-00005003000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49" name="直線コネクタ 848">
          <a:extLst>
            <a:ext uri="{FF2B5EF4-FFF2-40B4-BE49-F238E27FC236}">
              <a16:creationId xmlns:a16="http://schemas.microsoft.com/office/drawing/2014/main" id="{00000000-0008-0000-0F00-00005103000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50" name="テキスト ボックス 849">
          <a:extLst>
            <a:ext uri="{FF2B5EF4-FFF2-40B4-BE49-F238E27FC236}">
              <a16:creationId xmlns:a16="http://schemas.microsoft.com/office/drawing/2014/main" id="{00000000-0008-0000-0F00-000052030000}"/>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51" name="直線コネクタ 850">
          <a:extLst>
            <a:ext uri="{FF2B5EF4-FFF2-40B4-BE49-F238E27FC236}">
              <a16:creationId xmlns:a16="http://schemas.microsoft.com/office/drawing/2014/main" id="{00000000-0008-0000-0F00-00005303000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52" name="テキスト ボックス 851">
          <a:extLst>
            <a:ext uri="{FF2B5EF4-FFF2-40B4-BE49-F238E27FC236}">
              <a16:creationId xmlns:a16="http://schemas.microsoft.com/office/drawing/2014/main" id="{00000000-0008-0000-0F00-000054030000}"/>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3" name="直線コネクタ 852">
          <a:extLst>
            <a:ext uri="{FF2B5EF4-FFF2-40B4-BE49-F238E27FC236}">
              <a16:creationId xmlns:a16="http://schemas.microsoft.com/office/drawing/2014/main" id="{00000000-0008-0000-0F00-00005503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54" name="【庁舎】&#10;有形固定資産減価償却率グラフ枠">
          <a:extLst>
            <a:ext uri="{FF2B5EF4-FFF2-40B4-BE49-F238E27FC236}">
              <a16:creationId xmlns:a16="http://schemas.microsoft.com/office/drawing/2014/main" id="{00000000-0008-0000-0F00-00005603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15784</xdr:rowOff>
    </xdr:from>
    <xdr:to>
      <xdr:col>85</xdr:col>
      <xdr:colOff>126364</xdr:colOff>
      <xdr:row>108</xdr:row>
      <xdr:rowOff>102326</xdr:rowOff>
    </xdr:to>
    <xdr:cxnSp macro="">
      <xdr:nvCxnSpPr>
        <xdr:cNvPr id="855" name="直線コネクタ 854">
          <a:extLst>
            <a:ext uri="{FF2B5EF4-FFF2-40B4-BE49-F238E27FC236}">
              <a16:creationId xmlns:a16="http://schemas.microsoft.com/office/drawing/2014/main" id="{00000000-0008-0000-0F00-000057030000}"/>
            </a:ext>
          </a:extLst>
        </xdr:cNvPr>
        <xdr:cNvCxnSpPr/>
      </xdr:nvCxnSpPr>
      <xdr:spPr>
        <a:xfrm flipV="1">
          <a:off x="16318864" y="17160784"/>
          <a:ext cx="0" cy="14581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106153</xdr:rowOff>
    </xdr:from>
    <xdr:ext cx="405111" cy="259045"/>
    <xdr:sp macro="" textlink="">
      <xdr:nvSpPr>
        <xdr:cNvPr id="856" name="【庁舎】&#10;有形固定資産減価償却率最小値テキスト">
          <a:extLst>
            <a:ext uri="{FF2B5EF4-FFF2-40B4-BE49-F238E27FC236}">
              <a16:creationId xmlns:a16="http://schemas.microsoft.com/office/drawing/2014/main" id="{00000000-0008-0000-0F00-000058030000}"/>
            </a:ext>
          </a:extLst>
        </xdr:cNvPr>
        <xdr:cNvSpPr txBox="1"/>
      </xdr:nvSpPr>
      <xdr:spPr>
        <a:xfrm>
          <a:off x="16357600" y="186227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102326</xdr:rowOff>
    </xdr:from>
    <xdr:to>
      <xdr:col>86</xdr:col>
      <xdr:colOff>25400</xdr:colOff>
      <xdr:row>108</xdr:row>
      <xdr:rowOff>102326</xdr:rowOff>
    </xdr:to>
    <xdr:cxnSp macro="">
      <xdr:nvCxnSpPr>
        <xdr:cNvPr id="857" name="直線コネクタ 856">
          <a:extLst>
            <a:ext uri="{FF2B5EF4-FFF2-40B4-BE49-F238E27FC236}">
              <a16:creationId xmlns:a16="http://schemas.microsoft.com/office/drawing/2014/main" id="{00000000-0008-0000-0F00-000059030000}"/>
            </a:ext>
          </a:extLst>
        </xdr:cNvPr>
        <xdr:cNvCxnSpPr/>
      </xdr:nvCxnSpPr>
      <xdr:spPr>
        <a:xfrm>
          <a:off x="16230600" y="186189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133911</xdr:rowOff>
    </xdr:from>
    <xdr:ext cx="340478" cy="259045"/>
    <xdr:sp macro="" textlink="">
      <xdr:nvSpPr>
        <xdr:cNvPr id="858" name="【庁舎】&#10;有形固定資産減価償却率最大値テキスト">
          <a:extLst>
            <a:ext uri="{FF2B5EF4-FFF2-40B4-BE49-F238E27FC236}">
              <a16:creationId xmlns:a16="http://schemas.microsoft.com/office/drawing/2014/main" id="{00000000-0008-0000-0F00-00005A030000}"/>
            </a:ext>
          </a:extLst>
        </xdr:cNvPr>
        <xdr:cNvSpPr txBox="1"/>
      </xdr:nvSpPr>
      <xdr:spPr>
        <a:xfrm>
          <a:off x="16357600" y="1693601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15784</xdr:rowOff>
    </xdr:from>
    <xdr:to>
      <xdr:col>86</xdr:col>
      <xdr:colOff>25400</xdr:colOff>
      <xdr:row>100</xdr:row>
      <xdr:rowOff>15784</xdr:rowOff>
    </xdr:to>
    <xdr:cxnSp macro="">
      <xdr:nvCxnSpPr>
        <xdr:cNvPr id="859" name="直線コネクタ 858">
          <a:extLst>
            <a:ext uri="{FF2B5EF4-FFF2-40B4-BE49-F238E27FC236}">
              <a16:creationId xmlns:a16="http://schemas.microsoft.com/office/drawing/2014/main" id="{00000000-0008-0000-0F00-00005B030000}"/>
            </a:ext>
          </a:extLst>
        </xdr:cNvPr>
        <xdr:cNvCxnSpPr/>
      </xdr:nvCxnSpPr>
      <xdr:spPr>
        <a:xfrm>
          <a:off x="16230600" y="17160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158948</xdr:rowOff>
    </xdr:from>
    <xdr:ext cx="405111" cy="259045"/>
    <xdr:sp macro="" textlink="">
      <xdr:nvSpPr>
        <xdr:cNvPr id="860" name="【庁舎】&#10;有形固定資産減価償却率平均値テキスト">
          <a:extLst>
            <a:ext uri="{FF2B5EF4-FFF2-40B4-BE49-F238E27FC236}">
              <a16:creationId xmlns:a16="http://schemas.microsoft.com/office/drawing/2014/main" id="{00000000-0008-0000-0F00-00005C030000}"/>
            </a:ext>
          </a:extLst>
        </xdr:cNvPr>
        <xdr:cNvSpPr txBox="1"/>
      </xdr:nvSpPr>
      <xdr:spPr>
        <a:xfrm>
          <a:off x="16357600" y="1781829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9071</xdr:rowOff>
    </xdr:from>
    <xdr:to>
      <xdr:col>85</xdr:col>
      <xdr:colOff>177800</xdr:colOff>
      <xdr:row>104</xdr:row>
      <xdr:rowOff>110671</xdr:rowOff>
    </xdr:to>
    <xdr:sp macro="" textlink="">
      <xdr:nvSpPr>
        <xdr:cNvPr id="861" name="フローチャート: 判断 860">
          <a:extLst>
            <a:ext uri="{FF2B5EF4-FFF2-40B4-BE49-F238E27FC236}">
              <a16:creationId xmlns:a16="http://schemas.microsoft.com/office/drawing/2014/main" id="{00000000-0008-0000-0F00-00005D030000}"/>
            </a:ext>
          </a:extLst>
        </xdr:cNvPr>
        <xdr:cNvSpPr/>
      </xdr:nvSpPr>
      <xdr:spPr>
        <a:xfrm>
          <a:off x="16268700" y="17839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165826</xdr:rowOff>
    </xdr:from>
    <xdr:to>
      <xdr:col>81</xdr:col>
      <xdr:colOff>101600</xdr:colOff>
      <xdr:row>104</xdr:row>
      <xdr:rowOff>95976</xdr:rowOff>
    </xdr:to>
    <xdr:sp macro="" textlink="">
      <xdr:nvSpPr>
        <xdr:cNvPr id="862" name="フローチャート: 判断 861">
          <a:extLst>
            <a:ext uri="{FF2B5EF4-FFF2-40B4-BE49-F238E27FC236}">
              <a16:creationId xmlns:a16="http://schemas.microsoft.com/office/drawing/2014/main" id="{00000000-0008-0000-0F00-00005E030000}"/>
            </a:ext>
          </a:extLst>
        </xdr:cNvPr>
        <xdr:cNvSpPr/>
      </xdr:nvSpPr>
      <xdr:spPr>
        <a:xfrm>
          <a:off x="15430500" y="17825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12337</xdr:rowOff>
    </xdr:from>
    <xdr:to>
      <xdr:col>76</xdr:col>
      <xdr:colOff>165100</xdr:colOff>
      <xdr:row>104</xdr:row>
      <xdr:rowOff>113937</xdr:rowOff>
    </xdr:to>
    <xdr:sp macro="" textlink="">
      <xdr:nvSpPr>
        <xdr:cNvPr id="863" name="フローチャート: 判断 862">
          <a:extLst>
            <a:ext uri="{FF2B5EF4-FFF2-40B4-BE49-F238E27FC236}">
              <a16:creationId xmlns:a16="http://schemas.microsoft.com/office/drawing/2014/main" id="{00000000-0008-0000-0F00-00005F030000}"/>
            </a:ext>
          </a:extLst>
        </xdr:cNvPr>
        <xdr:cNvSpPr/>
      </xdr:nvSpPr>
      <xdr:spPr>
        <a:xfrm>
          <a:off x="14541500" y="17843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41729</xdr:rowOff>
    </xdr:from>
    <xdr:to>
      <xdr:col>72</xdr:col>
      <xdr:colOff>38100</xdr:colOff>
      <xdr:row>104</xdr:row>
      <xdr:rowOff>143329</xdr:rowOff>
    </xdr:to>
    <xdr:sp macro="" textlink="">
      <xdr:nvSpPr>
        <xdr:cNvPr id="864" name="フローチャート: 判断 863">
          <a:extLst>
            <a:ext uri="{FF2B5EF4-FFF2-40B4-BE49-F238E27FC236}">
              <a16:creationId xmlns:a16="http://schemas.microsoft.com/office/drawing/2014/main" id="{00000000-0008-0000-0F00-000060030000}"/>
            </a:ext>
          </a:extLst>
        </xdr:cNvPr>
        <xdr:cNvSpPr/>
      </xdr:nvSpPr>
      <xdr:spPr>
        <a:xfrm>
          <a:off x="13652500" y="17872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89081</xdr:rowOff>
    </xdr:from>
    <xdr:to>
      <xdr:col>67</xdr:col>
      <xdr:colOff>101600</xdr:colOff>
      <xdr:row>105</xdr:row>
      <xdr:rowOff>19231</xdr:rowOff>
    </xdr:to>
    <xdr:sp macro="" textlink="">
      <xdr:nvSpPr>
        <xdr:cNvPr id="865" name="フローチャート: 判断 864">
          <a:extLst>
            <a:ext uri="{FF2B5EF4-FFF2-40B4-BE49-F238E27FC236}">
              <a16:creationId xmlns:a16="http://schemas.microsoft.com/office/drawing/2014/main" id="{00000000-0008-0000-0F00-000061030000}"/>
            </a:ext>
          </a:extLst>
        </xdr:cNvPr>
        <xdr:cNvSpPr/>
      </xdr:nvSpPr>
      <xdr:spPr>
        <a:xfrm>
          <a:off x="12763500" y="17919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66" name="テキスト ボックス 865">
          <a:extLst>
            <a:ext uri="{FF2B5EF4-FFF2-40B4-BE49-F238E27FC236}">
              <a16:creationId xmlns:a16="http://schemas.microsoft.com/office/drawing/2014/main" id="{00000000-0008-0000-0F00-00006203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67" name="テキスト ボックス 866">
          <a:extLst>
            <a:ext uri="{FF2B5EF4-FFF2-40B4-BE49-F238E27FC236}">
              <a16:creationId xmlns:a16="http://schemas.microsoft.com/office/drawing/2014/main" id="{00000000-0008-0000-0F00-00006303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68" name="テキスト ボックス 867">
          <a:extLst>
            <a:ext uri="{FF2B5EF4-FFF2-40B4-BE49-F238E27FC236}">
              <a16:creationId xmlns:a16="http://schemas.microsoft.com/office/drawing/2014/main" id="{00000000-0008-0000-0F00-00006403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69" name="テキスト ボックス 868">
          <a:extLst>
            <a:ext uri="{FF2B5EF4-FFF2-40B4-BE49-F238E27FC236}">
              <a16:creationId xmlns:a16="http://schemas.microsoft.com/office/drawing/2014/main" id="{00000000-0008-0000-0F00-00006503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0" name="テキスト ボックス 869">
          <a:extLst>
            <a:ext uri="{FF2B5EF4-FFF2-40B4-BE49-F238E27FC236}">
              <a16:creationId xmlns:a16="http://schemas.microsoft.com/office/drawing/2014/main" id="{00000000-0008-0000-0F00-00006603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100</xdr:row>
      <xdr:rowOff>136434</xdr:rowOff>
    </xdr:from>
    <xdr:to>
      <xdr:col>85</xdr:col>
      <xdr:colOff>177800</xdr:colOff>
      <xdr:row>101</xdr:row>
      <xdr:rowOff>66584</xdr:rowOff>
    </xdr:to>
    <xdr:sp macro="" textlink="">
      <xdr:nvSpPr>
        <xdr:cNvPr id="871" name="楕円 870">
          <a:extLst>
            <a:ext uri="{FF2B5EF4-FFF2-40B4-BE49-F238E27FC236}">
              <a16:creationId xmlns:a16="http://schemas.microsoft.com/office/drawing/2014/main" id="{00000000-0008-0000-0F00-000067030000}"/>
            </a:ext>
          </a:extLst>
        </xdr:cNvPr>
        <xdr:cNvSpPr/>
      </xdr:nvSpPr>
      <xdr:spPr>
        <a:xfrm>
          <a:off x="16268700" y="17281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99</xdr:row>
      <xdr:rowOff>159311</xdr:rowOff>
    </xdr:from>
    <xdr:ext cx="405111" cy="259045"/>
    <xdr:sp macro="" textlink="">
      <xdr:nvSpPr>
        <xdr:cNvPr id="872" name="【庁舎】&#10;有形固定資産減価償却率該当値テキスト">
          <a:extLst>
            <a:ext uri="{FF2B5EF4-FFF2-40B4-BE49-F238E27FC236}">
              <a16:creationId xmlns:a16="http://schemas.microsoft.com/office/drawing/2014/main" id="{00000000-0008-0000-0F00-000068030000}"/>
            </a:ext>
          </a:extLst>
        </xdr:cNvPr>
        <xdr:cNvSpPr txBox="1"/>
      </xdr:nvSpPr>
      <xdr:spPr>
        <a:xfrm>
          <a:off x="16357600" y="171328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101</xdr:row>
      <xdr:rowOff>53158</xdr:rowOff>
    </xdr:from>
    <xdr:to>
      <xdr:col>81</xdr:col>
      <xdr:colOff>101600</xdr:colOff>
      <xdr:row>101</xdr:row>
      <xdr:rowOff>154758</xdr:rowOff>
    </xdr:to>
    <xdr:sp macro="" textlink="">
      <xdr:nvSpPr>
        <xdr:cNvPr id="873" name="楕円 872">
          <a:extLst>
            <a:ext uri="{FF2B5EF4-FFF2-40B4-BE49-F238E27FC236}">
              <a16:creationId xmlns:a16="http://schemas.microsoft.com/office/drawing/2014/main" id="{00000000-0008-0000-0F00-000069030000}"/>
            </a:ext>
          </a:extLst>
        </xdr:cNvPr>
        <xdr:cNvSpPr/>
      </xdr:nvSpPr>
      <xdr:spPr>
        <a:xfrm>
          <a:off x="15430500" y="17369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101</xdr:row>
      <xdr:rowOff>15784</xdr:rowOff>
    </xdr:from>
    <xdr:to>
      <xdr:col>85</xdr:col>
      <xdr:colOff>127000</xdr:colOff>
      <xdr:row>101</xdr:row>
      <xdr:rowOff>103958</xdr:rowOff>
    </xdr:to>
    <xdr:cxnSp macro="">
      <xdr:nvCxnSpPr>
        <xdr:cNvPr id="874" name="直線コネクタ 873">
          <a:extLst>
            <a:ext uri="{FF2B5EF4-FFF2-40B4-BE49-F238E27FC236}">
              <a16:creationId xmlns:a16="http://schemas.microsoft.com/office/drawing/2014/main" id="{00000000-0008-0000-0F00-00006A030000}"/>
            </a:ext>
          </a:extLst>
        </xdr:cNvPr>
        <xdr:cNvCxnSpPr/>
      </xdr:nvCxnSpPr>
      <xdr:spPr>
        <a:xfrm flipV="1">
          <a:off x="15481300" y="17332234"/>
          <a:ext cx="838200" cy="88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110308</xdr:rowOff>
    </xdr:from>
    <xdr:to>
      <xdr:col>76</xdr:col>
      <xdr:colOff>165100</xdr:colOff>
      <xdr:row>106</xdr:row>
      <xdr:rowOff>40458</xdr:rowOff>
    </xdr:to>
    <xdr:sp macro="" textlink="">
      <xdr:nvSpPr>
        <xdr:cNvPr id="875" name="楕円 874">
          <a:extLst>
            <a:ext uri="{FF2B5EF4-FFF2-40B4-BE49-F238E27FC236}">
              <a16:creationId xmlns:a16="http://schemas.microsoft.com/office/drawing/2014/main" id="{00000000-0008-0000-0F00-00006B030000}"/>
            </a:ext>
          </a:extLst>
        </xdr:cNvPr>
        <xdr:cNvSpPr/>
      </xdr:nvSpPr>
      <xdr:spPr>
        <a:xfrm>
          <a:off x="14541500" y="18112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101</xdr:row>
      <xdr:rowOff>103958</xdr:rowOff>
    </xdr:from>
    <xdr:to>
      <xdr:col>81</xdr:col>
      <xdr:colOff>50800</xdr:colOff>
      <xdr:row>105</xdr:row>
      <xdr:rowOff>161108</xdr:rowOff>
    </xdr:to>
    <xdr:cxnSp macro="">
      <xdr:nvCxnSpPr>
        <xdr:cNvPr id="876" name="直線コネクタ 875">
          <a:extLst>
            <a:ext uri="{FF2B5EF4-FFF2-40B4-BE49-F238E27FC236}">
              <a16:creationId xmlns:a16="http://schemas.microsoft.com/office/drawing/2014/main" id="{00000000-0008-0000-0F00-00006C030000}"/>
            </a:ext>
          </a:extLst>
        </xdr:cNvPr>
        <xdr:cNvCxnSpPr/>
      </xdr:nvCxnSpPr>
      <xdr:spPr>
        <a:xfrm flipV="1">
          <a:off x="14592300" y="17420408"/>
          <a:ext cx="889000" cy="742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89081</xdr:rowOff>
    </xdr:from>
    <xdr:to>
      <xdr:col>72</xdr:col>
      <xdr:colOff>38100</xdr:colOff>
      <xdr:row>106</xdr:row>
      <xdr:rowOff>19231</xdr:rowOff>
    </xdr:to>
    <xdr:sp macro="" textlink="">
      <xdr:nvSpPr>
        <xdr:cNvPr id="877" name="楕円 876">
          <a:extLst>
            <a:ext uri="{FF2B5EF4-FFF2-40B4-BE49-F238E27FC236}">
              <a16:creationId xmlns:a16="http://schemas.microsoft.com/office/drawing/2014/main" id="{00000000-0008-0000-0F00-00006D030000}"/>
            </a:ext>
          </a:extLst>
        </xdr:cNvPr>
        <xdr:cNvSpPr/>
      </xdr:nvSpPr>
      <xdr:spPr>
        <a:xfrm>
          <a:off x="13652500" y="18091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139881</xdr:rowOff>
    </xdr:from>
    <xdr:to>
      <xdr:col>76</xdr:col>
      <xdr:colOff>114300</xdr:colOff>
      <xdr:row>105</xdr:row>
      <xdr:rowOff>161108</xdr:rowOff>
    </xdr:to>
    <xdr:cxnSp macro="">
      <xdr:nvCxnSpPr>
        <xdr:cNvPr id="878" name="直線コネクタ 877">
          <a:extLst>
            <a:ext uri="{FF2B5EF4-FFF2-40B4-BE49-F238E27FC236}">
              <a16:creationId xmlns:a16="http://schemas.microsoft.com/office/drawing/2014/main" id="{00000000-0008-0000-0F00-00006E030000}"/>
            </a:ext>
          </a:extLst>
        </xdr:cNvPr>
        <xdr:cNvCxnSpPr/>
      </xdr:nvCxnSpPr>
      <xdr:spPr>
        <a:xfrm>
          <a:off x="13703300" y="18142131"/>
          <a:ext cx="8890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15602</xdr:rowOff>
    </xdr:from>
    <xdr:to>
      <xdr:col>67</xdr:col>
      <xdr:colOff>101600</xdr:colOff>
      <xdr:row>106</xdr:row>
      <xdr:rowOff>117202</xdr:rowOff>
    </xdr:to>
    <xdr:sp macro="" textlink="">
      <xdr:nvSpPr>
        <xdr:cNvPr id="879" name="楕円 878">
          <a:extLst>
            <a:ext uri="{FF2B5EF4-FFF2-40B4-BE49-F238E27FC236}">
              <a16:creationId xmlns:a16="http://schemas.microsoft.com/office/drawing/2014/main" id="{00000000-0008-0000-0F00-00006F030000}"/>
            </a:ext>
          </a:extLst>
        </xdr:cNvPr>
        <xdr:cNvSpPr/>
      </xdr:nvSpPr>
      <xdr:spPr>
        <a:xfrm>
          <a:off x="12763500" y="18189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139881</xdr:rowOff>
    </xdr:from>
    <xdr:to>
      <xdr:col>71</xdr:col>
      <xdr:colOff>177800</xdr:colOff>
      <xdr:row>106</xdr:row>
      <xdr:rowOff>66402</xdr:rowOff>
    </xdr:to>
    <xdr:cxnSp macro="">
      <xdr:nvCxnSpPr>
        <xdr:cNvPr id="880" name="直線コネクタ 879">
          <a:extLst>
            <a:ext uri="{FF2B5EF4-FFF2-40B4-BE49-F238E27FC236}">
              <a16:creationId xmlns:a16="http://schemas.microsoft.com/office/drawing/2014/main" id="{00000000-0008-0000-0F00-000070030000}"/>
            </a:ext>
          </a:extLst>
        </xdr:cNvPr>
        <xdr:cNvCxnSpPr/>
      </xdr:nvCxnSpPr>
      <xdr:spPr>
        <a:xfrm flipV="1">
          <a:off x="12814300" y="18142131"/>
          <a:ext cx="889000" cy="97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87103</xdr:rowOff>
    </xdr:from>
    <xdr:ext cx="405111" cy="259045"/>
    <xdr:sp macro="" textlink="">
      <xdr:nvSpPr>
        <xdr:cNvPr id="881" name="n_1aveValue【庁舎】&#10;有形固定資産減価償却率">
          <a:extLst>
            <a:ext uri="{FF2B5EF4-FFF2-40B4-BE49-F238E27FC236}">
              <a16:creationId xmlns:a16="http://schemas.microsoft.com/office/drawing/2014/main" id="{00000000-0008-0000-0F00-000071030000}"/>
            </a:ext>
          </a:extLst>
        </xdr:cNvPr>
        <xdr:cNvSpPr txBox="1"/>
      </xdr:nvSpPr>
      <xdr:spPr>
        <a:xfrm>
          <a:off x="15266044" y="179179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130464</xdr:rowOff>
    </xdr:from>
    <xdr:ext cx="405111" cy="259045"/>
    <xdr:sp macro="" textlink="">
      <xdr:nvSpPr>
        <xdr:cNvPr id="882" name="n_2aveValue【庁舎】&#10;有形固定資産減価償却率">
          <a:extLst>
            <a:ext uri="{FF2B5EF4-FFF2-40B4-BE49-F238E27FC236}">
              <a16:creationId xmlns:a16="http://schemas.microsoft.com/office/drawing/2014/main" id="{00000000-0008-0000-0F00-000072030000}"/>
            </a:ext>
          </a:extLst>
        </xdr:cNvPr>
        <xdr:cNvSpPr txBox="1"/>
      </xdr:nvSpPr>
      <xdr:spPr>
        <a:xfrm>
          <a:off x="14389744" y="176183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159856</xdr:rowOff>
    </xdr:from>
    <xdr:ext cx="405111" cy="259045"/>
    <xdr:sp macro="" textlink="">
      <xdr:nvSpPr>
        <xdr:cNvPr id="883" name="n_3aveValue【庁舎】&#10;有形固定資産減価償却率">
          <a:extLst>
            <a:ext uri="{FF2B5EF4-FFF2-40B4-BE49-F238E27FC236}">
              <a16:creationId xmlns:a16="http://schemas.microsoft.com/office/drawing/2014/main" id="{00000000-0008-0000-0F00-000073030000}"/>
            </a:ext>
          </a:extLst>
        </xdr:cNvPr>
        <xdr:cNvSpPr txBox="1"/>
      </xdr:nvSpPr>
      <xdr:spPr>
        <a:xfrm>
          <a:off x="13500744" y="176477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35758</xdr:rowOff>
    </xdr:from>
    <xdr:ext cx="405111" cy="259045"/>
    <xdr:sp macro="" textlink="">
      <xdr:nvSpPr>
        <xdr:cNvPr id="884" name="n_4aveValue【庁舎】&#10;有形固定資産減価償却率">
          <a:extLst>
            <a:ext uri="{FF2B5EF4-FFF2-40B4-BE49-F238E27FC236}">
              <a16:creationId xmlns:a16="http://schemas.microsoft.com/office/drawing/2014/main" id="{00000000-0008-0000-0F00-000074030000}"/>
            </a:ext>
          </a:extLst>
        </xdr:cNvPr>
        <xdr:cNvSpPr txBox="1"/>
      </xdr:nvSpPr>
      <xdr:spPr>
        <a:xfrm>
          <a:off x="12611744" y="176951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99</xdr:row>
      <xdr:rowOff>171285</xdr:rowOff>
    </xdr:from>
    <xdr:ext cx="405111" cy="259045"/>
    <xdr:sp macro="" textlink="">
      <xdr:nvSpPr>
        <xdr:cNvPr id="885" name="n_1mainValue【庁舎】&#10;有形固定資産減価償却率">
          <a:extLst>
            <a:ext uri="{FF2B5EF4-FFF2-40B4-BE49-F238E27FC236}">
              <a16:creationId xmlns:a16="http://schemas.microsoft.com/office/drawing/2014/main" id="{00000000-0008-0000-0F00-000075030000}"/>
            </a:ext>
          </a:extLst>
        </xdr:cNvPr>
        <xdr:cNvSpPr txBox="1"/>
      </xdr:nvSpPr>
      <xdr:spPr>
        <a:xfrm>
          <a:off x="15266044" y="171448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31585</xdr:rowOff>
    </xdr:from>
    <xdr:ext cx="405111" cy="259045"/>
    <xdr:sp macro="" textlink="">
      <xdr:nvSpPr>
        <xdr:cNvPr id="886" name="n_2mainValue【庁舎】&#10;有形固定資産減価償却率">
          <a:extLst>
            <a:ext uri="{FF2B5EF4-FFF2-40B4-BE49-F238E27FC236}">
              <a16:creationId xmlns:a16="http://schemas.microsoft.com/office/drawing/2014/main" id="{00000000-0008-0000-0F00-000076030000}"/>
            </a:ext>
          </a:extLst>
        </xdr:cNvPr>
        <xdr:cNvSpPr txBox="1"/>
      </xdr:nvSpPr>
      <xdr:spPr>
        <a:xfrm>
          <a:off x="14389744" y="182052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10358</xdr:rowOff>
    </xdr:from>
    <xdr:ext cx="405111" cy="259045"/>
    <xdr:sp macro="" textlink="">
      <xdr:nvSpPr>
        <xdr:cNvPr id="887" name="n_3mainValue【庁舎】&#10;有形固定資産減価償却率">
          <a:extLst>
            <a:ext uri="{FF2B5EF4-FFF2-40B4-BE49-F238E27FC236}">
              <a16:creationId xmlns:a16="http://schemas.microsoft.com/office/drawing/2014/main" id="{00000000-0008-0000-0F00-000077030000}"/>
            </a:ext>
          </a:extLst>
        </xdr:cNvPr>
        <xdr:cNvSpPr txBox="1"/>
      </xdr:nvSpPr>
      <xdr:spPr>
        <a:xfrm>
          <a:off x="13500744" y="181840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108329</xdr:rowOff>
    </xdr:from>
    <xdr:ext cx="405111" cy="259045"/>
    <xdr:sp macro="" textlink="">
      <xdr:nvSpPr>
        <xdr:cNvPr id="888" name="n_4mainValue【庁舎】&#10;有形固定資産減価償却率">
          <a:extLst>
            <a:ext uri="{FF2B5EF4-FFF2-40B4-BE49-F238E27FC236}">
              <a16:creationId xmlns:a16="http://schemas.microsoft.com/office/drawing/2014/main" id="{00000000-0008-0000-0F00-000078030000}"/>
            </a:ext>
          </a:extLst>
        </xdr:cNvPr>
        <xdr:cNvSpPr txBox="1"/>
      </xdr:nvSpPr>
      <xdr:spPr>
        <a:xfrm>
          <a:off x="12611744" y="182820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89" name="正方形/長方形 888">
          <a:extLst>
            <a:ext uri="{FF2B5EF4-FFF2-40B4-BE49-F238E27FC236}">
              <a16:creationId xmlns:a16="http://schemas.microsoft.com/office/drawing/2014/main" id="{00000000-0008-0000-0F00-000079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0" name="正方形/長方形 889">
          <a:extLst>
            <a:ext uri="{FF2B5EF4-FFF2-40B4-BE49-F238E27FC236}">
              <a16:creationId xmlns:a16="http://schemas.microsoft.com/office/drawing/2014/main" id="{00000000-0008-0000-0F00-00007A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1" name="正方形/長方形 890">
          <a:extLst>
            <a:ext uri="{FF2B5EF4-FFF2-40B4-BE49-F238E27FC236}">
              <a16:creationId xmlns:a16="http://schemas.microsoft.com/office/drawing/2014/main" id="{00000000-0008-0000-0F00-00007B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2" name="正方形/長方形 891">
          <a:extLst>
            <a:ext uri="{FF2B5EF4-FFF2-40B4-BE49-F238E27FC236}">
              <a16:creationId xmlns:a16="http://schemas.microsoft.com/office/drawing/2014/main" id="{00000000-0008-0000-0F00-00007C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3" name="正方形/長方形 892">
          <a:extLst>
            <a:ext uri="{FF2B5EF4-FFF2-40B4-BE49-F238E27FC236}">
              <a16:creationId xmlns:a16="http://schemas.microsoft.com/office/drawing/2014/main" id="{00000000-0008-0000-0F00-00007D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4" name="正方形/長方形 893">
          <a:extLst>
            <a:ext uri="{FF2B5EF4-FFF2-40B4-BE49-F238E27FC236}">
              <a16:creationId xmlns:a16="http://schemas.microsoft.com/office/drawing/2014/main" id="{00000000-0008-0000-0F00-00007E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5" name="正方形/長方形 894">
          <a:extLst>
            <a:ext uri="{FF2B5EF4-FFF2-40B4-BE49-F238E27FC236}">
              <a16:creationId xmlns:a16="http://schemas.microsoft.com/office/drawing/2014/main" id="{00000000-0008-0000-0F00-00007F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96" name="正方形/長方形 895">
          <a:extLst>
            <a:ext uri="{FF2B5EF4-FFF2-40B4-BE49-F238E27FC236}">
              <a16:creationId xmlns:a16="http://schemas.microsoft.com/office/drawing/2014/main" id="{00000000-0008-0000-0F00-000080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97" name="テキスト ボックス 896">
          <a:extLst>
            <a:ext uri="{FF2B5EF4-FFF2-40B4-BE49-F238E27FC236}">
              <a16:creationId xmlns:a16="http://schemas.microsoft.com/office/drawing/2014/main" id="{00000000-0008-0000-0F00-000081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8" name="直線コネクタ 897">
          <a:extLst>
            <a:ext uri="{FF2B5EF4-FFF2-40B4-BE49-F238E27FC236}">
              <a16:creationId xmlns:a16="http://schemas.microsoft.com/office/drawing/2014/main" id="{00000000-0008-0000-0F00-000082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899" name="直線コネクタ 898">
          <a:extLst>
            <a:ext uri="{FF2B5EF4-FFF2-40B4-BE49-F238E27FC236}">
              <a16:creationId xmlns:a16="http://schemas.microsoft.com/office/drawing/2014/main" id="{00000000-0008-0000-0F00-000083030000}"/>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900" name="テキスト ボックス 899">
          <a:extLst>
            <a:ext uri="{FF2B5EF4-FFF2-40B4-BE49-F238E27FC236}">
              <a16:creationId xmlns:a16="http://schemas.microsoft.com/office/drawing/2014/main" id="{00000000-0008-0000-0F00-000084030000}"/>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901" name="直線コネクタ 900">
          <a:extLst>
            <a:ext uri="{FF2B5EF4-FFF2-40B4-BE49-F238E27FC236}">
              <a16:creationId xmlns:a16="http://schemas.microsoft.com/office/drawing/2014/main" id="{00000000-0008-0000-0F00-000085030000}"/>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902" name="テキスト ボックス 901">
          <a:extLst>
            <a:ext uri="{FF2B5EF4-FFF2-40B4-BE49-F238E27FC236}">
              <a16:creationId xmlns:a16="http://schemas.microsoft.com/office/drawing/2014/main" id="{00000000-0008-0000-0F00-000086030000}"/>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903" name="直線コネクタ 902">
          <a:extLst>
            <a:ext uri="{FF2B5EF4-FFF2-40B4-BE49-F238E27FC236}">
              <a16:creationId xmlns:a16="http://schemas.microsoft.com/office/drawing/2014/main" id="{00000000-0008-0000-0F00-000087030000}"/>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904" name="テキスト ボックス 903">
          <a:extLst>
            <a:ext uri="{FF2B5EF4-FFF2-40B4-BE49-F238E27FC236}">
              <a16:creationId xmlns:a16="http://schemas.microsoft.com/office/drawing/2014/main" id="{00000000-0008-0000-0F00-000088030000}"/>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905" name="直線コネクタ 904">
          <a:extLst>
            <a:ext uri="{FF2B5EF4-FFF2-40B4-BE49-F238E27FC236}">
              <a16:creationId xmlns:a16="http://schemas.microsoft.com/office/drawing/2014/main" id="{00000000-0008-0000-0F00-000089030000}"/>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906" name="テキスト ボックス 905">
          <a:extLst>
            <a:ext uri="{FF2B5EF4-FFF2-40B4-BE49-F238E27FC236}">
              <a16:creationId xmlns:a16="http://schemas.microsoft.com/office/drawing/2014/main" id="{00000000-0008-0000-0F00-00008A030000}"/>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907" name="直線コネクタ 906">
          <a:extLst>
            <a:ext uri="{FF2B5EF4-FFF2-40B4-BE49-F238E27FC236}">
              <a16:creationId xmlns:a16="http://schemas.microsoft.com/office/drawing/2014/main" id="{00000000-0008-0000-0F00-00008B030000}"/>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908" name="テキスト ボックス 907">
          <a:extLst>
            <a:ext uri="{FF2B5EF4-FFF2-40B4-BE49-F238E27FC236}">
              <a16:creationId xmlns:a16="http://schemas.microsoft.com/office/drawing/2014/main" id="{00000000-0008-0000-0F00-00008C030000}"/>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909" name="直線コネクタ 908">
          <a:extLst>
            <a:ext uri="{FF2B5EF4-FFF2-40B4-BE49-F238E27FC236}">
              <a16:creationId xmlns:a16="http://schemas.microsoft.com/office/drawing/2014/main" id="{00000000-0008-0000-0F00-00008D030000}"/>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910" name="テキスト ボックス 909">
          <a:extLst>
            <a:ext uri="{FF2B5EF4-FFF2-40B4-BE49-F238E27FC236}">
              <a16:creationId xmlns:a16="http://schemas.microsoft.com/office/drawing/2014/main" id="{00000000-0008-0000-0F00-00008E030000}"/>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1" name="直線コネクタ 910">
          <a:extLst>
            <a:ext uri="{FF2B5EF4-FFF2-40B4-BE49-F238E27FC236}">
              <a16:creationId xmlns:a16="http://schemas.microsoft.com/office/drawing/2014/main" id="{00000000-0008-0000-0F00-00008F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2" name="テキスト ボックス 911">
          <a:extLst>
            <a:ext uri="{FF2B5EF4-FFF2-40B4-BE49-F238E27FC236}">
              <a16:creationId xmlns:a16="http://schemas.microsoft.com/office/drawing/2014/main" id="{00000000-0008-0000-0F00-00009003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3" name="【庁舎】&#10;一人当たり面積グラフ枠">
          <a:extLst>
            <a:ext uri="{FF2B5EF4-FFF2-40B4-BE49-F238E27FC236}">
              <a16:creationId xmlns:a16="http://schemas.microsoft.com/office/drawing/2014/main" id="{00000000-0008-0000-0F00-000091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87630</xdr:rowOff>
    </xdr:from>
    <xdr:to>
      <xdr:col>116</xdr:col>
      <xdr:colOff>62864</xdr:colOff>
      <xdr:row>107</xdr:row>
      <xdr:rowOff>169273</xdr:rowOff>
    </xdr:to>
    <xdr:cxnSp macro="">
      <xdr:nvCxnSpPr>
        <xdr:cNvPr id="914" name="直線コネクタ 913">
          <a:extLst>
            <a:ext uri="{FF2B5EF4-FFF2-40B4-BE49-F238E27FC236}">
              <a16:creationId xmlns:a16="http://schemas.microsoft.com/office/drawing/2014/main" id="{00000000-0008-0000-0F00-000092030000}"/>
            </a:ext>
          </a:extLst>
        </xdr:cNvPr>
        <xdr:cNvCxnSpPr/>
      </xdr:nvCxnSpPr>
      <xdr:spPr>
        <a:xfrm flipV="1">
          <a:off x="22160864" y="17061180"/>
          <a:ext cx="0" cy="14532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1650</xdr:rowOff>
    </xdr:from>
    <xdr:ext cx="469744" cy="259045"/>
    <xdr:sp macro="" textlink="">
      <xdr:nvSpPr>
        <xdr:cNvPr id="915" name="【庁舎】&#10;一人当たり面積最小値テキスト">
          <a:extLst>
            <a:ext uri="{FF2B5EF4-FFF2-40B4-BE49-F238E27FC236}">
              <a16:creationId xmlns:a16="http://schemas.microsoft.com/office/drawing/2014/main" id="{00000000-0008-0000-0F00-000093030000}"/>
            </a:ext>
          </a:extLst>
        </xdr:cNvPr>
        <xdr:cNvSpPr txBox="1"/>
      </xdr:nvSpPr>
      <xdr:spPr>
        <a:xfrm>
          <a:off x="22199600" y="18518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169273</xdr:rowOff>
    </xdr:from>
    <xdr:to>
      <xdr:col>116</xdr:col>
      <xdr:colOff>152400</xdr:colOff>
      <xdr:row>107</xdr:row>
      <xdr:rowOff>169273</xdr:rowOff>
    </xdr:to>
    <xdr:cxnSp macro="">
      <xdr:nvCxnSpPr>
        <xdr:cNvPr id="916" name="直線コネクタ 915">
          <a:extLst>
            <a:ext uri="{FF2B5EF4-FFF2-40B4-BE49-F238E27FC236}">
              <a16:creationId xmlns:a16="http://schemas.microsoft.com/office/drawing/2014/main" id="{00000000-0008-0000-0F00-000094030000}"/>
            </a:ext>
          </a:extLst>
        </xdr:cNvPr>
        <xdr:cNvCxnSpPr/>
      </xdr:nvCxnSpPr>
      <xdr:spPr>
        <a:xfrm>
          <a:off x="22072600" y="185144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34307</xdr:rowOff>
    </xdr:from>
    <xdr:ext cx="469744" cy="259045"/>
    <xdr:sp macro="" textlink="">
      <xdr:nvSpPr>
        <xdr:cNvPr id="917" name="【庁舎】&#10;一人当たり面積最大値テキスト">
          <a:extLst>
            <a:ext uri="{FF2B5EF4-FFF2-40B4-BE49-F238E27FC236}">
              <a16:creationId xmlns:a16="http://schemas.microsoft.com/office/drawing/2014/main" id="{00000000-0008-0000-0F00-000095030000}"/>
            </a:ext>
          </a:extLst>
        </xdr:cNvPr>
        <xdr:cNvSpPr txBox="1"/>
      </xdr:nvSpPr>
      <xdr:spPr>
        <a:xfrm>
          <a:off x="22199600" y="16836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87630</xdr:rowOff>
    </xdr:from>
    <xdr:to>
      <xdr:col>116</xdr:col>
      <xdr:colOff>152400</xdr:colOff>
      <xdr:row>99</xdr:row>
      <xdr:rowOff>87630</xdr:rowOff>
    </xdr:to>
    <xdr:cxnSp macro="">
      <xdr:nvCxnSpPr>
        <xdr:cNvPr id="918" name="直線コネクタ 917">
          <a:extLst>
            <a:ext uri="{FF2B5EF4-FFF2-40B4-BE49-F238E27FC236}">
              <a16:creationId xmlns:a16="http://schemas.microsoft.com/office/drawing/2014/main" id="{00000000-0008-0000-0F00-000096030000}"/>
            </a:ext>
          </a:extLst>
        </xdr:cNvPr>
        <xdr:cNvCxnSpPr/>
      </xdr:nvCxnSpPr>
      <xdr:spPr>
        <a:xfrm>
          <a:off x="22072600" y="17061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15257</xdr:rowOff>
    </xdr:from>
    <xdr:ext cx="469744" cy="259045"/>
    <xdr:sp macro="" textlink="">
      <xdr:nvSpPr>
        <xdr:cNvPr id="919" name="【庁舎】&#10;一人当たり面積平均値テキスト">
          <a:extLst>
            <a:ext uri="{FF2B5EF4-FFF2-40B4-BE49-F238E27FC236}">
              <a16:creationId xmlns:a16="http://schemas.microsoft.com/office/drawing/2014/main" id="{00000000-0008-0000-0F00-000097030000}"/>
            </a:ext>
          </a:extLst>
        </xdr:cNvPr>
        <xdr:cNvSpPr txBox="1"/>
      </xdr:nvSpPr>
      <xdr:spPr>
        <a:xfrm>
          <a:off x="22199600" y="180175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36830</xdr:rowOff>
    </xdr:from>
    <xdr:to>
      <xdr:col>116</xdr:col>
      <xdr:colOff>114300</xdr:colOff>
      <xdr:row>105</xdr:row>
      <xdr:rowOff>138430</xdr:rowOff>
    </xdr:to>
    <xdr:sp macro="" textlink="">
      <xdr:nvSpPr>
        <xdr:cNvPr id="920" name="フローチャート: 判断 919">
          <a:extLst>
            <a:ext uri="{FF2B5EF4-FFF2-40B4-BE49-F238E27FC236}">
              <a16:creationId xmlns:a16="http://schemas.microsoft.com/office/drawing/2014/main" id="{00000000-0008-0000-0F00-000098030000}"/>
            </a:ext>
          </a:extLst>
        </xdr:cNvPr>
        <xdr:cNvSpPr/>
      </xdr:nvSpPr>
      <xdr:spPr>
        <a:xfrm>
          <a:off x="22110700" y="1803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40095</xdr:rowOff>
    </xdr:from>
    <xdr:to>
      <xdr:col>112</xdr:col>
      <xdr:colOff>38100</xdr:colOff>
      <xdr:row>105</xdr:row>
      <xdr:rowOff>141695</xdr:rowOff>
    </xdr:to>
    <xdr:sp macro="" textlink="">
      <xdr:nvSpPr>
        <xdr:cNvPr id="921" name="フローチャート: 判断 920">
          <a:extLst>
            <a:ext uri="{FF2B5EF4-FFF2-40B4-BE49-F238E27FC236}">
              <a16:creationId xmlns:a16="http://schemas.microsoft.com/office/drawing/2014/main" id="{00000000-0008-0000-0F00-000099030000}"/>
            </a:ext>
          </a:extLst>
        </xdr:cNvPr>
        <xdr:cNvSpPr/>
      </xdr:nvSpPr>
      <xdr:spPr>
        <a:xfrm>
          <a:off x="21272500" y="18042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66221</xdr:rowOff>
    </xdr:from>
    <xdr:to>
      <xdr:col>107</xdr:col>
      <xdr:colOff>101600</xdr:colOff>
      <xdr:row>105</xdr:row>
      <xdr:rowOff>167821</xdr:rowOff>
    </xdr:to>
    <xdr:sp macro="" textlink="">
      <xdr:nvSpPr>
        <xdr:cNvPr id="922" name="フローチャート: 判断 921">
          <a:extLst>
            <a:ext uri="{FF2B5EF4-FFF2-40B4-BE49-F238E27FC236}">
              <a16:creationId xmlns:a16="http://schemas.microsoft.com/office/drawing/2014/main" id="{00000000-0008-0000-0F00-00009A030000}"/>
            </a:ext>
          </a:extLst>
        </xdr:cNvPr>
        <xdr:cNvSpPr/>
      </xdr:nvSpPr>
      <xdr:spPr>
        <a:xfrm>
          <a:off x="20383500" y="18068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76019</xdr:rowOff>
    </xdr:from>
    <xdr:to>
      <xdr:col>102</xdr:col>
      <xdr:colOff>165100</xdr:colOff>
      <xdr:row>106</xdr:row>
      <xdr:rowOff>6169</xdr:rowOff>
    </xdr:to>
    <xdr:sp macro="" textlink="">
      <xdr:nvSpPr>
        <xdr:cNvPr id="923" name="フローチャート: 判断 922">
          <a:extLst>
            <a:ext uri="{FF2B5EF4-FFF2-40B4-BE49-F238E27FC236}">
              <a16:creationId xmlns:a16="http://schemas.microsoft.com/office/drawing/2014/main" id="{00000000-0008-0000-0F00-00009B030000}"/>
            </a:ext>
          </a:extLst>
        </xdr:cNvPr>
        <xdr:cNvSpPr/>
      </xdr:nvSpPr>
      <xdr:spPr>
        <a:xfrm>
          <a:off x="19494500" y="18078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92348</xdr:rowOff>
    </xdr:from>
    <xdr:to>
      <xdr:col>98</xdr:col>
      <xdr:colOff>38100</xdr:colOff>
      <xdr:row>106</xdr:row>
      <xdr:rowOff>22498</xdr:rowOff>
    </xdr:to>
    <xdr:sp macro="" textlink="">
      <xdr:nvSpPr>
        <xdr:cNvPr id="924" name="フローチャート: 判断 923">
          <a:extLst>
            <a:ext uri="{FF2B5EF4-FFF2-40B4-BE49-F238E27FC236}">
              <a16:creationId xmlns:a16="http://schemas.microsoft.com/office/drawing/2014/main" id="{00000000-0008-0000-0F00-00009C030000}"/>
            </a:ext>
          </a:extLst>
        </xdr:cNvPr>
        <xdr:cNvSpPr/>
      </xdr:nvSpPr>
      <xdr:spPr>
        <a:xfrm>
          <a:off x="18605500" y="18094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5" name="テキスト ボックス 924">
          <a:extLst>
            <a:ext uri="{FF2B5EF4-FFF2-40B4-BE49-F238E27FC236}">
              <a16:creationId xmlns:a16="http://schemas.microsoft.com/office/drawing/2014/main" id="{00000000-0008-0000-0F00-00009D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6" name="テキスト ボックス 925">
          <a:extLst>
            <a:ext uri="{FF2B5EF4-FFF2-40B4-BE49-F238E27FC236}">
              <a16:creationId xmlns:a16="http://schemas.microsoft.com/office/drawing/2014/main" id="{00000000-0008-0000-0F00-00009E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27" name="テキスト ボックス 926">
          <a:extLst>
            <a:ext uri="{FF2B5EF4-FFF2-40B4-BE49-F238E27FC236}">
              <a16:creationId xmlns:a16="http://schemas.microsoft.com/office/drawing/2014/main" id="{00000000-0008-0000-0F00-00009F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28" name="テキスト ボックス 927">
          <a:extLst>
            <a:ext uri="{FF2B5EF4-FFF2-40B4-BE49-F238E27FC236}">
              <a16:creationId xmlns:a16="http://schemas.microsoft.com/office/drawing/2014/main" id="{00000000-0008-0000-0F00-0000A0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29" name="テキスト ボックス 928">
          <a:extLst>
            <a:ext uri="{FF2B5EF4-FFF2-40B4-BE49-F238E27FC236}">
              <a16:creationId xmlns:a16="http://schemas.microsoft.com/office/drawing/2014/main" id="{00000000-0008-0000-0F00-0000A1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72752</xdr:rowOff>
    </xdr:from>
    <xdr:to>
      <xdr:col>116</xdr:col>
      <xdr:colOff>114300</xdr:colOff>
      <xdr:row>104</xdr:row>
      <xdr:rowOff>2902</xdr:rowOff>
    </xdr:to>
    <xdr:sp macro="" textlink="">
      <xdr:nvSpPr>
        <xdr:cNvPr id="930" name="楕円 929">
          <a:extLst>
            <a:ext uri="{FF2B5EF4-FFF2-40B4-BE49-F238E27FC236}">
              <a16:creationId xmlns:a16="http://schemas.microsoft.com/office/drawing/2014/main" id="{00000000-0008-0000-0F00-0000A2030000}"/>
            </a:ext>
          </a:extLst>
        </xdr:cNvPr>
        <xdr:cNvSpPr/>
      </xdr:nvSpPr>
      <xdr:spPr>
        <a:xfrm>
          <a:off x="22110700" y="17732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102</xdr:row>
      <xdr:rowOff>95629</xdr:rowOff>
    </xdr:from>
    <xdr:ext cx="469744" cy="259045"/>
    <xdr:sp macro="" textlink="">
      <xdr:nvSpPr>
        <xdr:cNvPr id="931" name="【庁舎】&#10;一人当たり面積該当値テキスト">
          <a:extLst>
            <a:ext uri="{FF2B5EF4-FFF2-40B4-BE49-F238E27FC236}">
              <a16:creationId xmlns:a16="http://schemas.microsoft.com/office/drawing/2014/main" id="{00000000-0008-0000-0F00-0000A3030000}"/>
            </a:ext>
          </a:extLst>
        </xdr:cNvPr>
        <xdr:cNvSpPr txBox="1"/>
      </xdr:nvSpPr>
      <xdr:spPr>
        <a:xfrm>
          <a:off x="22199600" y="175835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103</xdr:row>
      <xdr:rowOff>69487</xdr:rowOff>
    </xdr:from>
    <xdr:to>
      <xdr:col>112</xdr:col>
      <xdr:colOff>38100</xdr:colOff>
      <xdr:row>103</xdr:row>
      <xdr:rowOff>171087</xdr:rowOff>
    </xdr:to>
    <xdr:sp macro="" textlink="">
      <xdr:nvSpPr>
        <xdr:cNvPr id="932" name="楕円 931">
          <a:extLst>
            <a:ext uri="{FF2B5EF4-FFF2-40B4-BE49-F238E27FC236}">
              <a16:creationId xmlns:a16="http://schemas.microsoft.com/office/drawing/2014/main" id="{00000000-0008-0000-0F00-0000A4030000}"/>
            </a:ext>
          </a:extLst>
        </xdr:cNvPr>
        <xdr:cNvSpPr/>
      </xdr:nvSpPr>
      <xdr:spPr>
        <a:xfrm>
          <a:off x="21272500" y="17728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103</xdr:row>
      <xdr:rowOff>120287</xdr:rowOff>
    </xdr:from>
    <xdr:to>
      <xdr:col>116</xdr:col>
      <xdr:colOff>63500</xdr:colOff>
      <xdr:row>103</xdr:row>
      <xdr:rowOff>123552</xdr:rowOff>
    </xdr:to>
    <xdr:cxnSp macro="">
      <xdr:nvCxnSpPr>
        <xdr:cNvPr id="933" name="直線コネクタ 932">
          <a:extLst>
            <a:ext uri="{FF2B5EF4-FFF2-40B4-BE49-F238E27FC236}">
              <a16:creationId xmlns:a16="http://schemas.microsoft.com/office/drawing/2014/main" id="{00000000-0008-0000-0F00-0000A5030000}"/>
            </a:ext>
          </a:extLst>
        </xdr:cNvPr>
        <xdr:cNvCxnSpPr/>
      </xdr:nvCxnSpPr>
      <xdr:spPr>
        <a:xfrm>
          <a:off x="21323300" y="17779637"/>
          <a:ext cx="8382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170724</xdr:rowOff>
    </xdr:from>
    <xdr:to>
      <xdr:col>107</xdr:col>
      <xdr:colOff>101600</xdr:colOff>
      <xdr:row>106</xdr:row>
      <xdr:rowOff>100874</xdr:rowOff>
    </xdr:to>
    <xdr:sp macro="" textlink="">
      <xdr:nvSpPr>
        <xdr:cNvPr id="934" name="楕円 933">
          <a:extLst>
            <a:ext uri="{FF2B5EF4-FFF2-40B4-BE49-F238E27FC236}">
              <a16:creationId xmlns:a16="http://schemas.microsoft.com/office/drawing/2014/main" id="{00000000-0008-0000-0F00-0000A6030000}"/>
            </a:ext>
          </a:extLst>
        </xdr:cNvPr>
        <xdr:cNvSpPr/>
      </xdr:nvSpPr>
      <xdr:spPr>
        <a:xfrm>
          <a:off x="20383500" y="18172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103</xdr:row>
      <xdr:rowOff>120287</xdr:rowOff>
    </xdr:from>
    <xdr:to>
      <xdr:col>111</xdr:col>
      <xdr:colOff>177800</xdr:colOff>
      <xdr:row>106</xdr:row>
      <xdr:rowOff>50074</xdr:rowOff>
    </xdr:to>
    <xdr:cxnSp macro="">
      <xdr:nvCxnSpPr>
        <xdr:cNvPr id="935" name="直線コネクタ 934">
          <a:extLst>
            <a:ext uri="{FF2B5EF4-FFF2-40B4-BE49-F238E27FC236}">
              <a16:creationId xmlns:a16="http://schemas.microsoft.com/office/drawing/2014/main" id="{00000000-0008-0000-0F00-0000A7030000}"/>
            </a:ext>
          </a:extLst>
        </xdr:cNvPr>
        <xdr:cNvCxnSpPr/>
      </xdr:nvCxnSpPr>
      <xdr:spPr>
        <a:xfrm flipV="1">
          <a:off x="20434300" y="17779637"/>
          <a:ext cx="889000" cy="444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167458</xdr:rowOff>
    </xdr:from>
    <xdr:to>
      <xdr:col>102</xdr:col>
      <xdr:colOff>165100</xdr:colOff>
      <xdr:row>106</xdr:row>
      <xdr:rowOff>97608</xdr:rowOff>
    </xdr:to>
    <xdr:sp macro="" textlink="">
      <xdr:nvSpPr>
        <xdr:cNvPr id="936" name="楕円 935">
          <a:extLst>
            <a:ext uri="{FF2B5EF4-FFF2-40B4-BE49-F238E27FC236}">
              <a16:creationId xmlns:a16="http://schemas.microsoft.com/office/drawing/2014/main" id="{00000000-0008-0000-0F00-0000A8030000}"/>
            </a:ext>
          </a:extLst>
        </xdr:cNvPr>
        <xdr:cNvSpPr/>
      </xdr:nvSpPr>
      <xdr:spPr>
        <a:xfrm>
          <a:off x="19494500" y="18169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46808</xdr:rowOff>
    </xdr:from>
    <xdr:to>
      <xdr:col>107</xdr:col>
      <xdr:colOff>50800</xdr:colOff>
      <xdr:row>106</xdr:row>
      <xdr:rowOff>50074</xdr:rowOff>
    </xdr:to>
    <xdr:cxnSp macro="">
      <xdr:nvCxnSpPr>
        <xdr:cNvPr id="937" name="直線コネクタ 936">
          <a:extLst>
            <a:ext uri="{FF2B5EF4-FFF2-40B4-BE49-F238E27FC236}">
              <a16:creationId xmlns:a16="http://schemas.microsoft.com/office/drawing/2014/main" id="{00000000-0008-0000-0F00-0000A9030000}"/>
            </a:ext>
          </a:extLst>
        </xdr:cNvPr>
        <xdr:cNvCxnSpPr/>
      </xdr:nvCxnSpPr>
      <xdr:spPr>
        <a:xfrm>
          <a:off x="19545300" y="18220508"/>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17236</xdr:rowOff>
    </xdr:from>
    <xdr:to>
      <xdr:col>98</xdr:col>
      <xdr:colOff>38100</xdr:colOff>
      <xdr:row>105</xdr:row>
      <xdr:rowOff>118836</xdr:rowOff>
    </xdr:to>
    <xdr:sp macro="" textlink="">
      <xdr:nvSpPr>
        <xdr:cNvPr id="938" name="楕円 937">
          <a:extLst>
            <a:ext uri="{FF2B5EF4-FFF2-40B4-BE49-F238E27FC236}">
              <a16:creationId xmlns:a16="http://schemas.microsoft.com/office/drawing/2014/main" id="{00000000-0008-0000-0F00-0000AA030000}"/>
            </a:ext>
          </a:extLst>
        </xdr:cNvPr>
        <xdr:cNvSpPr/>
      </xdr:nvSpPr>
      <xdr:spPr>
        <a:xfrm>
          <a:off x="18605500" y="18019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68036</xdr:rowOff>
    </xdr:from>
    <xdr:to>
      <xdr:col>102</xdr:col>
      <xdr:colOff>114300</xdr:colOff>
      <xdr:row>106</xdr:row>
      <xdr:rowOff>46808</xdr:rowOff>
    </xdr:to>
    <xdr:cxnSp macro="">
      <xdr:nvCxnSpPr>
        <xdr:cNvPr id="939" name="直線コネクタ 938">
          <a:extLst>
            <a:ext uri="{FF2B5EF4-FFF2-40B4-BE49-F238E27FC236}">
              <a16:creationId xmlns:a16="http://schemas.microsoft.com/office/drawing/2014/main" id="{00000000-0008-0000-0F00-0000AB030000}"/>
            </a:ext>
          </a:extLst>
        </xdr:cNvPr>
        <xdr:cNvCxnSpPr/>
      </xdr:nvCxnSpPr>
      <xdr:spPr>
        <a:xfrm>
          <a:off x="18656300" y="18070286"/>
          <a:ext cx="889000" cy="1502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132822</xdr:rowOff>
    </xdr:from>
    <xdr:ext cx="469744" cy="259045"/>
    <xdr:sp macro="" textlink="">
      <xdr:nvSpPr>
        <xdr:cNvPr id="940" name="n_1aveValue【庁舎】&#10;一人当たり面積">
          <a:extLst>
            <a:ext uri="{FF2B5EF4-FFF2-40B4-BE49-F238E27FC236}">
              <a16:creationId xmlns:a16="http://schemas.microsoft.com/office/drawing/2014/main" id="{00000000-0008-0000-0F00-0000AC030000}"/>
            </a:ext>
          </a:extLst>
        </xdr:cNvPr>
        <xdr:cNvSpPr txBox="1"/>
      </xdr:nvSpPr>
      <xdr:spPr>
        <a:xfrm>
          <a:off x="21075727" y="18135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12898</xdr:rowOff>
    </xdr:from>
    <xdr:ext cx="469744" cy="259045"/>
    <xdr:sp macro="" textlink="">
      <xdr:nvSpPr>
        <xdr:cNvPr id="941" name="n_2aveValue【庁舎】&#10;一人当たり面積">
          <a:extLst>
            <a:ext uri="{FF2B5EF4-FFF2-40B4-BE49-F238E27FC236}">
              <a16:creationId xmlns:a16="http://schemas.microsoft.com/office/drawing/2014/main" id="{00000000-0008-0000-0F00-0000AD030000}"/>
            </a:ext>
          </a:extLst>
        </xdr:cNvPr>
        <xdr:cNvSpPr txBox="1"/>
      </xdr:nvSpPr>
      <xdr:spPr>
        <a:xfrm>
          <a:off x="20199427" y="178436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22696</xdr:rowOff>
    </xdr:from>
    <xdr:ext cx="469744" cy="259045"/>
    <xdr:sp macro="" textlink="">
      <xdr:nvSpPr>
        <xdr:cNvPr id="942" name="n_3aveValue【庁舎】&#10;一人当たり面積">
          <a:extLst>
            <a:ext uri="{FF2B5EF4-FFF2-40B4-BE49-F238E27FC236}">
              <a16:creationId xmlns:a16="http://schemas.microsoft.com/office/drawing/2014/main" id="{00000000-0008-0000-0F00-0000AE030000}"/>
            </a:ext>
          </a:extLst>
        </xdr:cNvPr>
        <xdr:cNvSpPr txBox="1"/>
      </xdr:nvSpPr>
      <xdr:spPr>
        <a:xfrm>
          <a:off x="19310427" y="178534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13625</xdr:rowOff>
    </xdr:from>
    <xdr:ext cx="469744" cy="259045"/>
    <xdr:sp macro="" textlink="">
      <xdr:nvSpPr>
        <xdr:cNvPr id="943" name="n_4aveValue【庁舎】&#10;一人当たり面積">
          <a:extLst>
            <a:ext uri="{FF2B5EF4-FFF2-40B4-BE49-F238E27FC236}">
              <a16:creationId xmlns:a16="http://schemas.microsoft.com/office/drawing/2014/main" id="{00000000-0008-0000-0F00-0000AF030000}"/>
            </a:ext>
          </a:extLst>
        </xdr:cNvPr>
        <xdr:cNvSpPr txBox="1"/>
      </xdr:nvSpPr>
      <xdr:spPr>
        <a:xfrm>
          <a:off x="18421427" y="181873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102</xdr:row>
      <xdr:rowOff>16164</xdr:rowOff>
    </xdr:from>
    <xdr:ext cx="469744" cy="259045"/>
    <xdr:sp macro="" textlink="">
      <xdr:nvSpPr>
        <xdr:cNvPr id="944" name="n_1mainValue【庁舎】&#10;一人当たり面積">
          <a:extLst>
            <a:ext uri="{FF2B5EF4-FFF2-40B4-BE49-F238E27FC236}">
              <a16:creationId xmlns:a16="http://schemas.microsoft.com/office/drawing/2014/main" id="{00000000-0008-0000-0F00-0000B0030000}"/>
            </a:ext>
          </a:extLst>
        </xdr:cNvPr>
        <xdr:cNvSpPr txBox="1"/>
      </xdr:nvSpPr>
      <xdr:spPr>
        <a:xfrm>
          <a:off x="21075727" y="17504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92001</xdr:rowOff>
    </xdr:from>
    <xdr:ext cx="469744" cy="259045"/>
    <xdr:sp macro="" textlink="">
      <xdr:nvSpPr>
        <xdr:cNvPr id="945" name="n_2mainValue【庁舎】&#10;一人当たり面積">
          <a:extLst>
            <a:ext uri="{FF2B5EF4-FFF2-40B4-BE49-F238E27FC236}">
              <a16:creationId xmlns:a16="http://schemas.microsoft.com/office/drawing/2014/main" id="{00000000-0008-0000-0F00-0000B1030000}"/>
            </a:ext>
          </a:extLst>
        </xdr:cNvPr>
        <xdr:cNvSpPr txBox="1"/>
      </xdr:nvSpPr>
      <xdr:spPr>
        <a:xfrm>
          <a:off x="20199427" y="182657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88735</xdr:rowOff>
    </xdr:from>
    <xdr:ext cx="469744" cy="259045"/>
    <xdr:sp macro="" textlink="">
      <xdr:nvSpPr>
        <xdr:cNvPr id="946" name="n_3mainValue【庁舎】&#10;一人当たり面積">
          <a:extLst>
            <a:ext uri="{FF2B5EF4-FFF2-40B4-BE49-F238E27FC236}">
              <a16:creationId xmlns:a16="http://schemas.microsoft.com/office/drawing/2014/main" id="{00000000-0008-0000-0F00-0000B2030000}"/>
            </a:ext>
          </a:extLst>
        </xdr:cNvPr>
        <xdr:cNvSpPr txBox="1"/>
      </xdr:nvSpPr>
      <xdr:spPr>
        <a:xfrm>
          <a:off x="19310427" y="18262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135363</xdr:rowOff>
    </xdr:from>
    <xdr:ext cx="469744" cy="259045"/>
    <xdr:sp macro="" textlink="">
      <xdr:nvSpPr>
        <xdr:cNvPr id="947" name="n_4mainValue【庁舎】&#10;一人当たり面積">
          <a:extLst>
            <a:ext uri="{FF2B5EF4-FFF2-40B4-BE49-F238E27FC236}">
              <a16:creationId xmlns:a16="http://schemas.microsoft.com/office/drawing/2014/main" id="{00000000-0008-0000-0F00-0000B3030000}"/>
            </a:ext>
          </a:extLst>
        </xdr:cNvPr>
        <xdr:cNvSpPr txBox="1"/>
      </xdr:nvSpPr>
      <xdr:spPr>
        <a:xfrm>
          <a:off x="18421427" y="17794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8" name="正方形/長方形 947">
          <a:extLst>
            <a:ext uri="{FF2B5EF4-FFF2-40B4-BE49-F238E27FC236}">
              <a16:creationId xmlns:a16="http://schemas.microsoft.com/office/drawing/2014/main" id="{00000000-0008-0000-0F00-0000B4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49" name="正方形/長方形 948">
          <a:extLst>
            <a:ext uri="{FF2B5EF4-FFF2-40B4-BE49-F238E27FC236}">
              <a16:creationId xmlns:a16="http://schemas.microsoft.com/office/drawing/2014/main" id="{00000000-0008-0000-0F00-0000B5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0" name="テキスト ボックス 949">
          <a:extLst>
            <a:ext uri="{FF2B5EF4-FFF2-40B4-BE49-F238E27FC236}">
              <a16:creationId xmlns:a16="http://schemas.microsoft.com/office/drawing/2014/main" id="{00000000-0008-0000-0F00-0000B6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全国及び鹿児島県、類似団体内平均値と比較し、有形固定資産減価償却率が高くなっているのは、福祉施設、保健センターであ</a:t>
          </a:r>
          <a:r>
            <a:rPr kumimoji="1" lang="ja-JP" altLang="en-US" sz="1100">
              <a:solidFill>
                <a:schemeClr val="dk1"/>
              </a:solidFill>
              <a:effectLst/>
              <a:latin typeface="+mn-lt"/>
              <a:ea typeface="+mn-ea"/>
              <a:cs typeface="+mn-cs"/>
            </a:rPr>
            <a:t>り、</a:t>
          </a:r>
          <a:r>
            <a:rPr kumimoji="1" lang="ja-JP" altLang="ja-JP" sz="1100">
              <a:solidFill>
                <a:schemeClr val="dk1"/>
              </a:solidFill>
              <a:effectLst/>
              <a:latin typeface="+mn-lt"/>
              <a:ea typeface="+mn-ea"/>
              <a:cs typeface="+mn-cs"/>
            </a:rPr>
            <a:t>特に低くなっている施設は、</a:t>
          </a:r>
          <a:r>
            <a:rPr kumimoji="1" lang="ja-JP" altLang="en-US" sz="1100">
              <a:solidFill>
                <a:schemeClr val="dk1"/>
              </a:solidFill>
              <a:effectLst/>
              <a:latin typeface="+mn-lt"/>
              <a:ea typeface="+mn-ea"/>
              <a:cs typeface="+mn-cs"/>
            </a:rPr>
            <a:t>庁舎</a:t>
          </a:r>
          <a:r>
            <a:rPr kumimoji="1" lang="ja-JP" altLang="ja-JP" sz="1100">
              <a:solidFill>
                <a:schemeClr val="dk1"/>
              </a:solidFill>
              <a:effectLst/>
              <a:latin typeface="+mn-lt"/>
              <a:ea typeface="+mn-ea"/>
              <a:cs typeface="+mn-cs"/>
            </a:rPr>
            <a:t>である。</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庁舎については、老朽化した姶良庁舎の建て替えが令和５年度に完成、令和６年度に供用開始したため、有価固定資産減価償却率が低くなっている。</a:t>
          </a:r>
          <a:endParaRPr lang="ja-JP" altLang="ja-JP">
            <a:effectLst/>
          </a:endParaRPr>
        </a:p>
        <a:p>
          <a:r>
            <a:rPr kumimoji="1" lang="ja-JP" altLang="ja-JP" sz="1100">
              <a:solidFill>
                <a:schemeClr val="dk1"/>
              </a:solidFill>
              <a:effectLst/>
              <a:latin typeface="+mn-lt"/>
              <a:ea typeface="+mn-ea"/>
              <a:cs typeface="+mn-cs"/>
            </a:rPr>
            <a:t>図書館については、庁舎建設と合わせて複合化・集約化を進めていく。</a:t>
          </a:r>
          <a:endParaRPr lang="ja-JP" altLang="ja-JP">
            <a:effectLst/>
          </a:endParaRPr>
        </a:p>
        <a:p>
          <a:r>
            <a:rPr kumimoji="1" lang="ja-JP" altLang="ja-JP" sz="1100">
              <a:solidFill>
                <a:schemeClr val="dk1"/>
              </a:solidFill>
              <a:effectLst/>
              <a:latin typeface="+mn-lt"/>
              <a:ea typeface="+mn-ea"/>
              <a:cs typeface="+mn-cs"/>
            </a:rPr>
            <a:t>福祉施設・保健センターについては、姶良市公共施設等総合管理計画に基づき、他の関連事業とも連携を模索しながら、複合化・集約化などを検討していく必要がある。</a:t>
          </a:r>
          <a:endParaRPr lang="ja-JP" altLang="ja-JP">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 zeroHeight="1" x14ac:dyDescent="0.2"/>
  <cols>
    <col min="1" max="11" width="2.08984375" style="162" customWidth="1"/>
    <col min="12" max="12" width="2.26953125" style="162" customWidth="1"/>
    <col min="13" max="17" width="2.36328125" style="162" customWidth="1"/>
    <col min="18" max="119" width="2.08984375" style="162" customWidth="1"/>
    <col min="120" max="16384" width="0" style="162" hidden="1"/>
  </cols>
  <sheetData>
    <row r="1" spans="1:119" ht="33" customHeight="1" x14ac:dyDescent="0.2">
      <c r="B1" s="392" t="s">
        <v>76</v>
      </c>
      <c r="C1" s="392"/>
      <c r="D1" s="392"/>
      <c r="E1" s="392"/>
      <c r="F1" s="392"/>
      <c r="G1" s="392"/>
      <c r="H1" s="392"/>
      <c r="I1" s="392"/>
      <c r="J1" s="392"/>
      <c r="K1" s="392"/>
      <c r="L1" s="392"/>
      <c r="M1" s="392"/>
      <c r="N1" s="392"/>
      <c r="O1" s="392"/>
      <c r="P1" s="392"/>
      <c r="Q1" s="392"/>
      <c r="R1" s="392"/>
      <c r="S1" s="392"/>
      <c r="T1" s="392"/>
      <c r="U1" s="392"/>
      <c r="V1" s="392"/>
      <c r="W1" s="392"/>
      <c r="X1" s="392"/>
      <c r="Y1" s="392"/>
      <c r="Z1" s="392"/>
      <c r="AA1" s="392"/>
      <c r="AB1" s="392"/>
      <c r="AC1" s="392"/>
      <c r="AD1" s="392"/>
      <c r="AE1" s="392"/>
      <c r="AF1" s="392"/>
      <c r="AG1" s="392"/>
      <c r="AH1" s="392"/>
      <c r="AI1" s="392"/>
      <c r="AJ1" s="392"/>
      <c r="AK1" s="392"/>
      <c r="AL1" s="392"/>
      <c r="AM1" s="392"/>
      <c r="AN1" s="392"/>
      <c r="AO1" s="392"/>
      <c r="AP1" s="392"/>
      <c r="AQ1" s="392"/>
      <c r="AR1" s="392"/>
      <c r="AS1" s="392"/>
      <c r="AT1" s="392"/>
      <c r="AU1" s="392"/>
      <c r="AV1" s="392"/>
      <c r="AW1" s="392"/>
      <c r="AX1" s="392"/>
      <c r="AY1" s="392"/>
      <c r="AZ1" s="392"/>
      <c r="BA1" s="392"/>
      <c r="BB1" s="392"/>
      <c r="BC1" s="392"/>
      <c r="BD1" s="392"/>
      <c r="BE1" s="392"/>
      <c r="BF1" s="392"/>
      <c r="BG1" s="392"/>
      <c r="BH1" s="392"/>
      <c r="BI1" s="392"/>
      <c r="BJ1" s="392"/>
      <c r="BK1" s="392"/>
      <c r="BL1" s="392"/>
      <c r="BM1" s="392"/>
      <c r="BN1" s="392"/>
      <c r="BO1" s="392"/>
      <c r="BP1" s="392"/>
      <c r="BQ1" s="392"/>
      <c r="BR1" s="392"/>
      <c r="BS1" s="392"/>
      <c r="BT1" s="392"/>
      <c r="BU1" s="392"/>
      <c r="BV1" s="392"/>
      <c r="BW1" s="392"/>
      <c r="BX1" s="392"/>
      <c r="BY1" s="392"/>
      <c r="BZ1" s="392"/>
      <c r="CA1" s="392"/>
      <c r="CB1" s="392"/>
      <c r="CC1" s="392"/>
      <c r="CD1" s="392"/>
      <c r="CE1" s="392"/>
      <c r="CF1" s="392"/>
      <c r="CG1" s="392"/>
      <c r="CH1" s="392"/>
      <c r="CI1" s="392"/>
      <c r="CJ1" s="392"/>
      <c r="CK1" s="392"/>
      <c r="CL1" s="392"/>
      <c r="CM1" s="392"/>
      <c r="CN1" s="392"/>
      <c r="CO1" s="392"/>
      <c r="CP1" s="392"/>
      <c r="CQ1" s="392"/>
      <c r="CR1" s="392"/>
      <c r="CS1" s="392"/>
      <c r="CT1" s="392"/>
      <c r="CU1" s="392"/>
      <c r="CV1" s="392"/>
      <c r="CW1" s="392"/>
      <c r="CX1" s="392"/>
      <c r="CY1" s="392"/>
      <c r="CZ1" s="392"/>
      <c r="DA1" s="392"/>
      <c r="DB1" s="392"/>
      <c r="DC1" s="392"/>
      <c r="DD1" s="392"/>
      <c r="DE1" s="392"/>
      <c r="DF1" s="392"/>
      <c r="DG1" s="392"/>
      <c r="DH1" s="392"/>
      <c r="DI1" s="392"/>
      <c r="DJ1" s="163"/>
      <c r="DK1" s="163"/>
      <c r="DL1" s="163"/>
      <c r="DM1" s="163"/>
      <c r="DN1" s="163"/>
      <c r="DO1" s="163"/>
    </row>
    <row r="2" spans="1:119" ht="24" thickBot="1" x14ac:dyDescent="0.25">
      <c r="B2" s="164" t="s">
        <v>77</v>
      </c>
      <c r="C2" s="164"/>
      <c r="D2" s="165"/>
    </row>
    <row r="3" spans="1:119" ht="18.75" customHeight="1" thickBot="1" x14ac:dyDescent="0.25">
      <c r="A3" s="163"/>
      <c r="B3" s="393" t="s">
        <v>78</v>
      </c>
      <c r="C3" s="394"/>
      <c r="D3" s="394"/>
      <c r="E3" s="395"/>
      <c r="F3" s="395"/>
      <c r="G3" s="395"/>
      <c r="H3" s="395"/>
      <c r="I3" s="395"/>
      <c r="J3" s="395"/>
      <c r="K3" s="395"/>
      <c r="L3" s="395" t="s">
        <v>79</v>
      </c>
      <c r="M3" s="395"/>
      <c r="N3" s="395"/>
      <c r="O3" s="395"/>
      <c r="P3" s="395"/>
      <c r="Q3" s="395"/>
      <c r="R3" s="402"/>
      <c r="S3" s="402"/>
      <c r="T3" s="402"/>
      <c r="U3" s="402"/>
      <c r="V3" s="403"/>
      <c r="W3" s="377" t="s">
        <v>80</v>
      </c>
      <c r="X3" s="378"/>
      <c r="Y3" s="378"/>
      <c r="Z3" s="378"/>
      <c r="AA3" s="378"/>
      <c r="AB3" s="394"/>
      <c r="AC3" s="402" t="s">
        <v>81</v>
      </c>
      <c r="AD3" s="378"/>
      <c r="AE3" s="378"/>
      <c r="AF3" s="378"/>
      <c r="AG3" s="378"/>
      <c r="AH3" s="378"/>
      <c r="AI3" s="378"/>
      <c r="AJ3" s="378"/>
      <c r="AK3" s="378"/>
      <c r="AL3" s="379"/>
      <c r="AM3" s="377" t="s">
        <v>82</v>
      </c>
      <c r="AN3" s="378"/>
      <c r="AO3" s="378"/>
      <c r="AP3" s="378"/>
      <c r="AQ3" s="378"/>
      <c r="AR3" s="378"/>
      <c r="AS3" s="378"/>
      <c r="AT3" s="378"/>
      <c r="AU3" s="378"/>
      <c r="AV3" s="378"/>
      <c r="AW3" s="378"/>
      <c r="AX3" s="379"/>
      <c r="AY3" s="414" t="s">
        <v>1</v>
      </c>
      <c r="AZ3" s="415"/>
      <c r="BA3" s="415"/>
      <c r="BB3" s="415"/>
      <c r="BC3" s="415"/>
      <c r="BD3" s="415"/>
      <c r="BE3" s="415"/>
      <c r="BF3" s="415"/>
      <c r="BG3" s="415"/>
      <c r="BH3" s="415"/>
      <c r="BI3" s="415"/>
      <c r="BJ3" s="415"/>
      <c r="BK3" s="415"/>
      <c r="BL3" s="415"/>
      <c r="BM3" s="416"/>
      <c r="BN3" s="377" t="s">
        <v>83</v>
      </c>
      <c r="BO3" s="378"/>
      <c r="BP3" s="378"/>
      <c r="BQ3" s="378"/>
      <c r="BR3" s="378"/>
      <c r="BS3" s="378"/>
      <c r="BT3" s="378"/>
      <c r="BU3" s="379"/>
      <c r="BV3" s="377" t="s">
        <v>84</v>
      </c>
      <c r="BW3" s="378"/>
      <c r="BX3" s="378"/>
      <c r="BY3" s="378"/>
      <c r="BZ3" s="378"/>
      <c r="CA3" s="378"/>
      <c r="CB3" s="378"/>
      <c r="CC3" s="379"/>
      <c r="CD3" s="414" t="s">
        <v>1</v>
      </c>
      <c r="CE3" s="415"/>
      <c r="CF3" s="415"/>
      <c r="CG3" s="415"/>
      <c r="CH3" s="415"/>
      <c r="CI3" s="415"/>
      <c r="CJ3" s="415"/>
      <c r="CK3" s="415"/>
      <c r="CL3" s="415"/>
      <c r="CM3" s="415"/>
      <c r="CN3" s="415"/>
      <c r="CO3" s="415"/>
      <c r="CP3" s="415"/>
      <c r="CQ3" s="415"/>
      <c r="CR3" s="415"/>
      <c r="CS3" s="416"/>
      <c r="CT3" s="377" t="s">
        <v>85</v>
      </c>
      <c r="CU3" s="378"/>
      <c r="CV3" s="378"/>
      <c r="CW3" s="378"/>
      <c r="CX3" s="378"/>
      <c r="CY3" s="378"/>
      <c r="CZ3" s="378"/>
      <c r="DA3" s="379"/>
      <c r="DB3" s="377" t="s">
        <v>86</v>
      </c>
      <c r="DC3" s="378"/>
      <c r="DD3" s="378"/>
      <c r="DE3" s="378"/>
      <c r="DF3" s="378"/>
      <c r="DG3" s="378"/>
      <c r="DH3" s="378"/>
      <c r="DI3" s="379"/>
    </row>
    <row r="4" spans="1:119" ht="18.75" customHeight="1" x14ac:dyDescent="0.2">
      <c r="A4" s="163"/>
      <c r="B4" s="396"/>
      <c r="C4" s="397"/>
      <c r="D4" s="397"/>
      <c r="E4" s="398"/>
      <c r="F4" s="398"/>
      <c r="G4" s="398"/>
      <c r="H4" s="398"/>
      <c r="I4" s="398"/>
      <c r="J4" s="398"/>
      <c r="K4" s="398"/>
      <c r="L4" s="398"/>
      <c r="M4" s="398"/>
      <c r="N4" s="398"/>
      <c r="O4" s="398"/>
      <c r="P4" s="398"/>
      <c r="Q4" s="398"/>
      <c r="R4" s="404"/>
      <c r="S4" s="404"/>
      <c r="T4" s="404"/>
      <c r="U4" s="404"/>
      <c r="V4" s="405"/>
      <c r="W4" s="408"/>
      <c r="X4" s="409"/>
      <c r="Y4" s="409"/>
      <c r="Z4" s="409"/>
      <c r="AA4" s="409"/>
      <c r="AB4" s="397"/>
      <c r="AC4" s="404"/>
      <c r="AD4" s="409"/>
      <c r="AE4" s="409"/>
      <c r="AF4" s="409"/>
      <c r="AG4" s="409"/>
      <c r="AH4" s="409"/>
      <c r="AI4" s="409"/>
      <c r="AJ4" s="409"/>
      <c r="AK4" s="409"/>
      <c r="AL4" s="412"/>
      <c r="AM4" s="410"/>
      <c r="AN4" s="411"/>
      <c r="AO4" s="411"/>
      <c r="AP4" s="411"/>
      <c r="AQ4" s="411"/>
      <c r="AR4" s="411"/>
      <c r="AS4" s="411"/>
      <c r="AT4" s="411"/>
      <c r="AU4" s="411"/>
      <c r="AV4" s="411"/>
      <c r="AW4" s="411"/>
      <c r="AX4" s="413"/>
      <c r="AY4" s="380" t="s">
        <v>87</v>
      </c>
      <c r="AZ4" s="381"/>
      <c r="BA4" s="381"/>
      <c r="BB4" s="381"/>
      <c r="BC4" s="381"/>
      <c r="BD4" s="381"/>
      <c r="BE4" s="381"/>
      <c r="BF4" s="381"/>
      <c r="BG4" s="381"/>
      <c r="BH4" s="381"/>
      <c r="BI4" s="381"/>
      <c r="BJ4" s="381"/>
      <c r="BK4" s="381"/>
      <c r="BL4" s="381"/>
      <c r="BM4" s="382"/>
      <c r="BN4" s="383">
        <v>39386680</v>
      </c>
      <c r="BO4" s="384"/>
      <c r="BP4" s="384"/>
      <c r="BQ4" s="384"/>
      <c r="BR4" s="384"/>
      <c r="BS4" s="384"/>
      <c r="BT4" s="384"/>
      <c r="BU4" s="385"/>
      <c r="BV4" s="383">
        <v>40116291</v>
      </c>
      <c r="BW4" s="384"/>
      <c r="BX4" s="384"/>
      <c r="BY4" s="384"/>
      <c r="BZ4" s="384"/>
      <c r="CA4" s="384"/>
      <c r="CB4" s="384"/>
      <c r="CC4" s="385"/>
      <c r="CD4" s="386" t="s">
        <v>88</v>
      </c>
      <c r="CE4" s="387"/>
      <c r="CF4" s="387"/>
      <c r="CG4" s="387"/>
      <c r="CH4" s="387"/>
      <c r="CI4" s="387"/>
      <c r="CJ4" s="387"/>
      <c r="CK4" s="387"/>
      <c r="CL4" s="387"/>
      <c r="CM4" s="387"/>
      <c r="CN4" s="387"/>
      <c r="CO4" s="387"/>
      <c r="CP4" s="387"/>
      <c r="CQ4" s="387"/>
      <c r="CR4" s="387"/>
      <c r="CS4" s="388"/>
      <c r="CT4" s="389">
        <v>5.9</v>
      </c>
      <c r="CU4" s="390"/>
      <c r="CV4" s="390"/>
      <c r="CW4" s="390"/>
      <c r="CX4" s="390"/>
      <c r="CY4" s="390"/>
      <c r="CZ4" s="390"/>
      <c r="DA4" s="391"/>
      <c r="DB4" s="389">
        <v>6.7</v>
      </c>
      <c r="DC4" s="390"/>
      <c r="DD4" s="390"/>
      <c r="DE4" s="390"/>
      <c r="DF4" s="390"/>
      <c r="DG4" s="390"/>
      <c r="DH4" s="390"/>
      <c r="DI4" s="391"/>
    </row>
    <row r="5" spans="1:119" ht="18.75" customHeight="1" x14ac:dyDescent="0.2">
      <c r="A5" s="163"/>
      <c r="B5" s="399"/>
      <c r="C5" s="400"/>
      <c r="D5" s="400"/>
      <c r="E5" s="401"/>
      <c r="F5" s="401"/>
      <c r="G5" s="401"/>
      <c r="H5" s="401"/>
      <c r="I5" s="401"/>
      <c r="J5" s="401"/>
      <c r="K5" s="401"/>
      <c r="L5" s="401"/>
      <c r="M5" s="401"/>
      <c r="N5" s="401"/>
      <c r="O5" s="401"/>
      <c r="P5" s="401"/>
      <c r="Q5" s="401"/>
      <c r="R5" s="406"/>
      <c r="S5" s="406"/>
      <c r="T5" s="406"/>
      <c r="U5" s="406"/>
      <c r="V5" s="407"/>
      <c r="W5" s="410"/>
      <c r="X5" s="411"/>
      <c r="Y5" s="411"/>
      <c r="Z5" s="411"/>
      <c r="AA5" s="411"/>
      <c r="AB5" s="400"/>
      <c r="AC5" s="406"/>
      <c r="AD5" s="411"/>
      <c r="AE5" s="411"/>
      <c r="AF5" s="411"/>
      <c r="AG5" s="411"/>
      <c r="AH5" s="411"/>
      <c r="AI5" s="411"/>
      <c r="AJ5" s="411"/>
      <c r="AK5" s="411"/>
      <c r="AL5" s="413"/>
      <c r="AM5" s="449" t="s">
        <v>89</v>
      </c>
      <c r="AN5" s="450"/>
      <c r="AO5" s="450"/>
      <c r="AP5" s="450"/>
      <c r="AQ5" s="450"/>
      <c r="AR5" s="450"/>
      <c r="AS5" s="450"/>
      <c r="AT5" s="451"/>
      <c r="AU5" s="452" t="s">
        <v>90</v>
      </c>
      <c r="AV5" s="453"/>
      <c r="AW5" s="453"/>
      <c r="AX5" s="453"/>
      <c r="AY5" s="454" t="s">
        <v>91</v>
      </c>
      <c r="AZ5" s="455"/>
      <c r="BA5" s="455"/>
      <c r="BB5" s="455"/>
      <c r="BC5" s="455"/>
      <c r="BD5" s="455"/>
      <c r="BE5" s="455"/>
      <c r="BF5" s="455"/>
      <c r="BG5" s="455"/>
      <c r="BH5" s="455"/>
      <c r="BI5" s="455"/>
      <c r="BJ5" s="455"/>
      <c r="BK5" s="455"/>
      <c r="BL5" s="455"/>
      <c r="BM5" s="456"/>
      <c r="BN5" s="420">
        <v>38107724</v>
      </c>
      <c r="BO5" s="421"/>
      <c r="BP5" s="421"/>
      <c r="BQ5" s="421"/>
      <c r="BR5" s="421"/>
      <c r="BS5" s="421"/>
      <c r="BT5" s="421"/>
      <c r="BU5" s="422"/>
      <c r="BV5" s="420">
        <v>38698884</v>
      </c>
      <c r="BW5" s="421"/>
      <c r="BX5" s="421"/>
      <c r="BY5" s="421"/>
      <c r="BZ5" s="421"/>
      <c r="CA5" s="421"/>
      <c r="CB5" s="421"/>
      <c r="CC5" s="422"/>
      <c r="CD5" s="423" t="s">
        <v>92</v>
      </c>
      <c r="CE5" s="424"/>
      <c r="CF5" s="424"/>
      <c r="CG5" s="424"/>
      <c r="CH5" s="424"/>
      <c r="CI5" s="424"/>
      <c r="CJ5" s="424"/>
      <c r="CK5" s="424"/>
      <c r="CL5" s="424"/>
      <c r="CM5" s="424"/>
      <c r="CN5" s="424"/>
      <c r="CO5" s="424"/>
      <c r="CP5" s="424"/>
      <c r="CQ5" s="424"/>
      <c r="CR5" s="424"/>
      <c r="CS5" s="425"/>
      <c r="CT5" s="417">
        <v>91.1</v>
      </c>
      <c r="CU5" s="418"/>
      <c r="CV5" s="418"/>
      <c r="CW5" s="418"/>
      <c r="CX5" s="418"/>
      <c r="CY5" s="418"/>
      <c r="CZ5" s="418"/>
      <c r="DA5" s="419"/>
      <c r="DB5" s="417">
        <v>90.5</v>
      </c>
      <c r="DC5" s="418"/>
      <c r="DD5" s="418"/>
      <c r="DE5" s="418"/>
      <c r="DF5" s="418"/>
      <c r="DG5" s="418"/>
      <c r="DH5" s="418"/>
      <c r="DI5" s="419"/>
    </row>
    <row r="6" spans="1:119" ht="18.75" customHeight="1" x14ac:dyDescent="0.2">
      <c r="A6" s="163"/>
      <c r="B6" s="426" t="s">
        <v>93</v>
      </c>
      <c r="C6" s="427"/>
      <c r="D6" s="427"/>
      <c r="E6" s="428"/>
      <c r="F6" s="428"/>
      <c r="G6" s="428"/>
      <c r="H6" s="428"/>
      <c r="I6" s="428"/>
      <c r="J6" s="428"/>
      <c r="K6" s="428"/>
      <c r="L6" s="428" t="s">
        <v>94</v>
      </c>
      <c r="M6" s="428"/>
      <c r="N6" s="428"/>
      <c r="O6" s="428"/>
      <c r="P6" s="428"/>
      <c r="Q6" s="428"/>
      <c r="R6" s="432"/>
      <c r="S6" s="432"/>
      <c r="T6" s="432"/>
      <c r="U6" s="432"/>
      <c r="V6" s="433"/>
      <c r="W6" s="436" t="s">
        <v>95</v>
      </c>
      <c r="X6" s="437"/>
      <c r="Y6" s="437"/>
      <c r="Z6" s="437"/>
      <c r="AA6" s="437"/>
      <c r="AB6" s="427"/>
      <c r="AC6" s="440" t="s">
        <v>96</v>
      </c>
      <c r="AD6" s="441"/>
      <c r="AE6" s="441"/>
      <c r="AF6" s="441"/>
      <c r="AG6" s="441"/>
      <c r="AH6" s="441"/>
      <c r="AI6" s="441"/>
      <c r="AJ6" s="441"/>
      <c r="AK6" s="441"/>
      <c r="AL6" s="442"/>
      <c r="AM6" s="449" t="s">
        <v>97</v>
      </c>
      <c r="AN6" s="450"/>
      <c r="AO6" s="450"/>
      <c r="AP6" s="450"/>
      <c r="AQ6" s="450"/>
      <c r="AR6" s="450"/>
      <c r="AS6" s="450"/>
      <c r="AT6" s="451"/>
      <c r="AU6" s="452" t="s">
        <v>90</v>
      </c>
      <c r="AV6" s="453"/>
      <c r="AW6" s="453"/>
      <c r="AX6" s="453"/>
      <c r="AY6" s="454" t="s">
        <v>98</v>
      </c>
      <c r="AZ6" s="455"/>
      <c r="BA6" s="455"/>
      <c r="BB6" s="455"/>
      <c r="BC6" s="455"/>
      <c r="BD6" s="455"/>
      <c r="BE6" s="455"/>
      <c r="BF6" s="455"/>
      <c r="BG6" s="455"/>
      <c r="BH6" s="455"/>
      <c r="BI6" s="455"/>
      <c r="BJ6" s="455"/>
      <c r="BK6" s="455"/>
      <c r="BL6" s="455"/>
      <c r="BM6" s="456"/>
      <c r="BN6" s="420">
        <v>1278956</v>
      </c>
      <c r="BO6" s="421"/>
      <c r="BP6" s="421"/>
      <c r="BQ6" s="421"/>
      <c r="BR6" s="421"/>
      <c r="BS6" s="421"/>
      <c r="BT6" s="421"/>
      <c r="BU6" s="422"/>
      <c r="BV6" s="420">
        <v>1417407</v>
      </c>
      <c r="BW6" s="421"/>
      <c r="BX6" s="421"/>
      <c r="BY6" s="421"/>
      <c r="BZ6" s="421"/>
      <c r="CA6" s="421"/>
      <c r="CB6" s="421"/>
      <c r="CC6" s="422"/>
      <c r="CD6" s="423" t="s">
        <v>99</v>
      </c>
      <c r="CE6" s="424"/>
      <c r="CF6" s="424"/>
      <c r="CG6" s="424"/>
      <c r="CH6" s="424"/>
      <c r="CI6" s="424"/>
      <c r="CJ6" s="424"/>
      <c r="CK6" s="424"/>
      <c r="CL6" s="424"/>
      <c r="CM6" s="424"/>
      <c r="CN6" s="424"/>
      <c r="CO6" s="424"/>
      <c r="CP6" s="424"/>
      <c r="CQ6" s="424"/>
      <c r="CR6" s="424"/>
      <c r="CS6" s="425"/>
      <c r="CT6" s="457">
        <v>91.4</v>
      </c>
      <c r="CU6" s="458"/>
      <c r="CV6" s="458"/>
      <c r="CW6" s="458"/>
      <c r="CX6" s="458"/>
      <c r="CY6" s="458"/>
      <c r="CZ6" s="458"/>
      <c r="DA6" s="459"/>
      <c r="DB6" s="457">
        <v>91.2</v>
      </c>
      <c r="DC6" s="458"/>
      <c r="DD6" s="458"/>
      <c r="DE6" s="458"/>
      <c r="DF6" s="458"/>
      <c r="DG6" s="458"/>
      <c r="DH6" s="458"/>
      <c r="DI6" s="459"/>
    </row>
    <row r="7" spans="1:119" ht="18.75" customHeight="1" x14ac:dyDescent="0.2">
      <c r="A7" s="163"/>
      <c r="B7" s="396"/>
      <c r="C7" s="397"/>
      <c r="D7" s="397"/>
      <c r="E7" s="398"/>
      <c r="F7" s="398"/>
      <c r="G7" s="398"/>
      <c r="H7" s="398"/>
      <c r="I7" s="398"/>
      <c r="J7" s="398"/>
      <c r="K7" s="398"/>
      <c r="L7" s="398"/>
      <c r="M7" s="398"/>
      <c r="N7" s="398"/>
      <c r="O7" s="398"/>
      <c r="P7" s="398"/>
      <c r="Q7" s="398"/>
      <c r="R7" s="404"/>
      <c r="S7" s="404"/>
      <c r="T7" s="404"/>
      <c r="U7" s="404"/>
      <c r="V7" s="405"/>
      <c r="W7" s="408"/>
      <c r="X7" s="409"/>
      <c r="Y7" s="409"/>
      <c r="Z7" s="409"/>
      <c r="AA7" s="409"/>
      <c r="AB7" s="397"/>
      <c r="AC7" s="443"/>
      <c r="AD7" s="444"/>
      <c r="AE7" s="444"/>
      <c r="AF7" s="444"/>
      <c r="AG7" s="444"/>
      <c r="AH7" s="444"/>
      <c r="AI7" s="444"/>
      <c r="AJ7" s="444"/>
      <c r="AK7" s="444"/>
      <c r="AL7" s="445"/>
      <c r="AM7" s="449" t="s">
        <v>100</v>
      </c>
      <c r="AN7" s="450"/>
      <c r="AO7" s="450"/>
      <c r="AP7" s="450"/>
      <c r="AQ7" s="450"/>
      <c r="AR7" s="450"/>
      <c r="AS7" s="450"/>
      <c r="AT7" s="451"/>
      <c r="AU7" s="452" t="s">
        <v>90</v>
      </c>
      <c r="AV7" s="453"/>
      <c r="AW7" s="453"/>
      <c r="AX7" s="453"/>
      <c r="AY7" s="454" t="s">
        <v>101</v>
      </c>
      <c r="AZ7" s="455"/>
      <c r="BA7" s="455"/>
      <c r="BB7" s="455"/>
      <c r="BC7" s="455"/>
      <c r="BD7" s="455"/>
      <c r="BE7" s="455"/>
      <c r="BF7" s="455"/>
      <c r="BG7" s="455"/>
      <c r="BH7" s="455"/>
      <c r="BI7" s="455"/>
      <c r="BJ7" s="455"/>
      <c r="BK7" s="455"/>
      <c r="BL7" s="455"/>
      <c r="BM7" s="456"/>
      <c r="BN7" s="420">
        <v>145748</v>
      </c>
      <c r="BO7" s="421"/>
      <c r="BP7" s="421"/>
      <c r="BQ7" s="421"/>
      <c r="BR7" s="421"/>
      <c r="BS7" s="421"/>
      <c r="BT7" s="421"/>
      <c r="BU7" s="422"/>
      <c r="BV7" s="420">
        <v>177337</v>
      </c>
      <c r="BW7" s="421"/>
      <c r="BX7" s="421"/>
      <c r="BY7" s="421"/>
      <c r="BZ7" s="421"/>
      <c r="CA7" s="421"/>
      <c r="CB7" s="421"/>
      <c r="CC7" s="422"/>
      <c r="CD7" s="423" t="s">
        <v>102</v>
      </c>
      <c r="CE7" s="424"/>
      <c r="CF7" s="424"/>
      <c r="CG7" s="424"/>
      <c r="CH7" s="424"/>
      <c r="CI7" s="424"/>
      <c r="CJ7" s="424"/>
      <c r="CK7" s="424"/>
      <c r="CL7" s="424"/>
      <c r="CM7" s="424"/>
      <c r="CN7" s="424"/>
      <c r="CO7" s="424"/>
      <c r="CP7" s="424"/>
      <c r="CQ7" s="424"/>
      <c r="CR7" s="424"/>
      <c r="CS7" s="425"/>
      <c r="CT7" s="420">
        <v>19179245</v>
      </c>
      <c r="CU7" s="421"/>
      <c r="CV7" s="421"/>
      <c r="CW7" s="421"/>
      <c r="CX7" s="421"/>
      <c r="CY7" s="421"/>
      <c r="CZ7" s="421"/>
      <c r="DA7" s="422"/>
      <c r="DB7" s="420">
        <v>18396650</v>
      </c>
      <c r="DC7" s="421"/>
      <c r="DD7" s="421"/>
      <c r="DE7" s="421"/>
      <c r="DF7" s="421"/>
      <c r="DG7" s="421"/>
      <c r="DH7" s="421"/>
      <c r="DI7" s="422"/>
    </row>
    <row r="8" spans="1:119" ht="18.75" customHeight="1" thickBot="1" x14ac:dyDescent="0.25">
      <c r="A8" s="163"/>
      <c r="B8" s="429"/>
      <c r="C8" s="430"/>
      <c r="D8" s="430"/>
      <c r="E8" s="431"/>
      <c r="F8" s="431"/>
      <c r="G8" s="431"/>
      <c r="H8" s="431"/>
      <c r="I8" s="431"/>
      <c r="J8" s="431"/>
      <c r="K8" s="431"/>
      <c r="L8" s="431"/>
      <c r="M8" s="431"/>
      <c r="N8" s="431"/>
      <c r="O8" s="431"/>
      <c r="P8" s="431"/>
      <c r="Q8" s="431"/>
      <c r="R8" s="434"/>
      <c r="S8" s="434"/>
      <c r="T8" s="434"/>
      <c r="U8" s="434"/>
      <c r="V8" s="435"/>
      <c r="W8" s="438"/>
      <c r="X8" s="439"/>
      <c r="Y8" s="439"/>
      <c r="Z8" s="439"/>
      <c r="AA8" s="439"/>
      <c r="AB8" s="430"/>
      <c r="AC8" s="446"/>
      <c r="AD8" s="447"/>
      <c r="AE8" s="447"/>
      <c r="AF8" s="447"/>
      <c r="AG8" s="447"/>
      <c r="AH8" s="447"/>
      <c r="AI8" s="447"/>
      <c r="AJ8" s="447"/>
      <c r="AK8" s="447"/>
      <c r="AL8" s="448"/>
      <c r="AM8" s="449" t="s">
        <v>103</v>
      </c>
      <c r="AN8" s="450"/>
      <c r="AO8" s="450"/>
      <c r="AP8" s="450"/>
      <c r="AQ8" s="450"/>
      <c r="AR8" s="450"/>
      <c r="AS8" s="450"/>
      <c r="AT8" s="451"/>
      <c r="AU8" s="452" t="s">
        <v>90</v>
      </c>
      <c r="AV8" s="453"/>
      <c r="AW8" s="453"/>
      <c r="AX8" s="453"/>
      <c r="AY8" s="454" t="s">
        <v>104</v>
      </c>
      <c r="AZ8" s="455"/>
      <c r="BA8" s="455"/>
      <c r="BB8" s="455"/>
      <c r="BC8" s="455"/>
      <c r="BD8" s="455"/>
      <c r="BE8" s="455"/>
      <c r="BF8" s="455"/>
      <c r="BG8" s="455"/>
      <c r="BH8" s="455"/>
      <c r="BI8" s="455"/>
      <c r="BJ8" s="455"/>
      <c r="BK8" s="455"/>
      <c r="BL8" s="455"/>
      <c r="BM8" s="456"/>
      <c r="BN8" s="420">
        <v>1133208</v>
      </c>
      <c r="BO8" s="421"/>
      <c r="BP8" s="421"/>
      <c r="BQ8" s="421"/>
      <c r="BR8" s="421"/>
      <c r="BS8" s="421"/>
      <c r="BT8" s="421"/>
      <c r="BU8" s="422"/>
      <c r="BV8" s="420">
        <v>1240070</v>
      </c>
      <c r="BW8" s="421"/>
      <c r="BX8" s="421"/>
      <c r="BY8" s="421"/>
      <c r="BZ8" s="421"/>
      <c r="CA8" s="421"/>
      <c r="CB8" s="421"/>
      <c r="CC8" s="422"/>
      <c r="CD8" s="423" t="s">
        <v>105</v>
      </c>
      <c r="CE8" s="424"/>
      <c r="CF8" s="424"/>
      <c r="CG8" s="424"/>
      <c r="CH8" s="424"/>
      <c r="CI8" s="424"/>
      <c r="CJ8" s="424"/>
      <c r="CK8" s="424"/>
      <c r="CL8" s="424"/>
      <c r="CM8" s="424"/>
      <c r="CN8" s="424"/>
      <c r="CO8" s="424"/>
      <c r="CP8" s="424"/>
      <c r="CQ8" s="424"/>
      <c r="CR8" s="424"/>
      <c r="CS8" s="425"/>
      <c r="CT8" s="460">
        <v>0.51</v>
      </c>
      <c r="CU8" s="461"/>
      <c r="CV8" s="461"/>
      <c r="CW8" s="461"/>
      <c r="CX8" s="461"/>
      <c r="CY8" s="461"/>
      <c r="CZ8" s="461"/>
      <c r="DA8" s="462"/>
      <c r="DB8" s="460">
        <v>0.5</v>
      </c>
      <c r="DC8" s="461"/>
      <c r="DD8" s="461"/>
      <c r="DE8" s="461"/>
      <c r="DF8" s="461"/>
      <c r="DG8" s="461"/>
      <c r="DH8" s="461"/>
      <c r="DI8" s="462"/>
    </row>
    <row r="9" spans="1:119" ht="18.75" customHeight="1" thickBot="1" x14ac:dyDescent="0.25">
      <c r="A9" s="163"/>
      <c r="B9" s="414" t="s">
        <v>106</v>
      </c>
      <c r="C9" s="415"/>
      <c r="D9" s="415"/>
      <c r="E9" s="415"/>
      <c r="F9" s="415"/>
      <c r="G9" s="415"/>
      <c r="H9" s="415"/>
      <c r="I9" s="415"/>
      <c r="J9" s="415"/>
      <c r="K9" s="463"/>
      <c r="L9" s="464" t="s">
        <v>107</v>
      </c>
      <c r="M9" s="465"/>
      <c r="N9" s="465"/>
      <c r="O9" s="465"/>
      <c r="P9" s="465"/>
      <c r="Q9" s="466"/>
      <c r="R9" s="467">
        <v>76348</v>
      </c>
      <c r="S9" s="468"/>
      <c r="T9" s="468"/>
      <c r="U9" s="468"/>
      <c r="V9" s="469"/>
      <c r="W9" s="377" t="s">
        <v>108</v>
      </c>
      <c r="X9" s="378"/>
      <c r="Y9" s="378"/>
      <c r="Z9" s="378"/>
      <c r="AA9" s="378"/>
      <c r="AB9" s="378"/>
      <c r="AC9" s="378"/>
      <c r="AD9" s="378"/>
      <c r="AE9" s="378"/>
      <c r="AF9" s="378"/>
      <c r="AG9" s="378"/>
      <c r="AH9" s="378"/>
      <c r="AI9" s="378"/>
      <c r="AJ9" s="378"/>
      <c r="AK9" s="378"/>
      <c r="AL9" s="379"/>
      <c r="AM9" s="449" t="s">
        <v>109</v>
      </c>
      <c r="AN9" s="450"/>
      <c r="AO9" s="450"/>
      <c r="AP9" s="450"/>
      <c r="AQ9" s="450"/>
      <c r="AR9" s="450"/>
      <c r="AS9" s="450"/>
      <c r="AT9" s="451"/>
      <c r="AU9" s="452" t="s">
        <v>90</v>
      </c>
      <c r="AV9" s="453"/>
      <c r="AW9" s="453"/>
      <c r="AX9" s="453"/>
      <c r="AY9" s="454" t="s">
        <v>110</v>
      </c>
      <c r="AZ9" s="455"/>
      <c r="BA9" s="455"/>
      <c r="BB9" s="455"/>
      <c r="BC9" s="455"/>
      <c r="BD9" s="455"/>
      <c r="BE9" s="455"/>
      <c r="BF9" s="455"/>
      <c r="BG9" s="455"/>
      <c r="BH9" s="455"/>
      <c r="BI9" s="455"/>
      <c r="BJ9" s="455"/>
      <c r="BK9" s="455"/>
      <c r="BL9" s="455"/>
      <c r="BM9" s="456"/>
      <c r="BN9" s="420">
        <v>-106862</v>
      </c>
      <c r="BO9" s="421"/>
      <c r="BP9" s="421"/>
      <c r="BQ9" s="421"/>
      <c r="BR9" s="421"/>
      <c r="BS9" s="421"/>
      <c r="BT9" s="421"/>
      <c r="BU9" s="422"/>
      <c r="BV9" s="420">
        <v>323380</v>
      </c>
      <c r="BW9" s="421"/>
      <c r="BX9" s="421"/>
      <c r="BY9" s="421"/>
      <c r="BZ9" s="421"/>
      <c r="CA9" s="421"/>
      <c r="CB9" s="421"/>
      <c r="CC9" s="422"/>
      <c r="CD9" s="423" t="s">
        <v>111</v>
      </c>
      <c r="CE9" s="424"/>
      <c r="CF9" s="424"/>
      <c r="CG9" s="424"/>
      <c r="CH9" s="424"/>
      <c r="CI9" s="424"/>
      <c r="CJ9" s="424"/>
      <c r="CK9" s="424"/>
      <c r="CL9" s="424"/>
      <c r="CM9" s="424"/>
      <c r="CN9" s="424"/>
      <c r="CO9" s="424"/>
      <c r="CP9" s="424"/>
      <c r="CQ9" s="424"/>
      <c r="CR9" s="424"/>
      <c r="CS9" s="425"/>
      <c r="CT9" s="417">
        <v>12.8</v>
      </c>
      <c r="CU9" s="418"/>
      <c r="CV9" s="418"/>
      <c r="CW9" s="418"/>
      <c r="CX9" s="418"/>
      <c r="CY9" s="418"/>
      <c r="CZ9" s="418"/>
      <c r="DA9" s="419"/>
      <c r="DB9" s="417">
        <v>14</v>
      </c>
      <c r="DC9" s="418"/>
      <c r="DD9" s="418"/>
      <c r="DE9" s="418"/>
      <c r="DF9" s="418"/>
      <c r="DG9" s="418"/>
      <c r="DH9" s="418"/>
      <c r="DI9" s="419"/>
    </row>
    <row r="10" spans="1:119" ht="18.75" customHeight="1" thickBot="1" x14ac:dyDescent="0.25">
      <c r="A10" s="163"/>
      <c r="B10" s="414"/>
      <c r="C10" s="415"/>
      <c r="D10" s="415"/>
      <c r="E10" s="415"/>
      <c r="F10" s="415"/>
      <c r="G10" s="415"/>
      <c r="H10" s="415"/>
      <c r="I10" s="415"/>
      <c r="J10" s="415"/>
      <c r="K10" s="463"/>
      <c r="L10" s="470" t="s">
        <v>112</v>
      </c>
      <c r="M10" s="450"/>
      <c r="N10" s="450"/>
      <c r="O10" s="450"/>
      <c r="P10" s="450"/>
      <c r="Q10" s="451"/>
      <c r="R10" s="471">
        <v>75173</v>
      </c>
      <c r="S10" s="472"/>
      <c r="T10" s="472"/>
      <c r="U10" s="472"/>
      <c r="V10" s="473"/>
      <c r="W10" s="408"/>
      <c r="X10" s="409"/>
      <c r="Y10" s="409"/>
      <c r="Z10" s="409"/>
      <c r="AA10" s="409"/>
      <c r="AB10" s="409"/>
      <c r="AC10" s="409"/>
      <c r="AD10" s="409"/>
      <c r="AE10" s="409"/>
      <c r="AF10" s="409"/>
      <c r="AG10" s="409"/>
      <c r="AH10" s="409"/>
      <c r="AI10" s="409"/>
      <c r="AJ10" s="409"/>
      <c r="AK10" s="409"/>
      <c r="AL10" s="412"/>
      <c r="AM10" s="449" t="s">
        <v>113</v>
      </c>
      <c r="AN10" s="450"/>
      <c r="AO10" s="450"/>
      <c r="AP10" s="450"/>
      <c r="AQ10" s="450"/>
      <c r="AR10" s="450"/>
      <c r="AS10" s="450"/>
      <c r="AT10" s="451"/>
      <c r="AU10" s="452" t="s">
        <v>114</v>
      </c>
      <c r="AV10" s="453"/>
      <c r="AW10" s="453"/>
      <c r="AX10" s="453"/>
      <c r="AY10" s="454" t="s">
        <v>115</v>
      </c>
      <c r="AZ10" s="455"/>
      <c r="BA10" s="455"/>
      <c r="BB10" s="455"/>
      <c r="BC10" s="455"/>
      <c r="BD10" s="455"/>
      <c r="BE10" s="455"/>
      <c r="BF10" s="455"/>
      <c r="BG10" s="455"/>
      <c r="BH10" s="455"/>
      <c r="BI10" s="455"/>
      <c r="BJ10" s="455"/>
      <c r="BK10" s="455"/>
      <c r="BL10" s="455"/>
      <c r="BM10" s="456"/>
      <c r="BN10" s="420">
        <v>900</v>
      </c>
      <c r="BO10" s="421"/>
      <c r="BP10" s="421"/>
      <c r="BQ10" s="421"/>
      <c r="BR10" s="421"/>
      <c r="BS10" s="421"/>
      <c r="BT10" s="421"/>
      <c r="BU10" s="422"/>
      <c r="BV10" s="420">
        <v>533</v>
      </c>
      <c r="BW10" s="421"/>
      <c r="BX10" s="421"/>
      <c r="BY10" s="421"/>
      <c r="BZ10" s="421"/>
      <c r="CA10" s="421"/>
      <c r="CB10" s="421"/>
      <c r="CC10" s="422"/>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414"/>
      <c r="C11" s="415"/>
      <c r="D11" s="415"/>
      <c r="E11" s="415"/>
      <c r="F11" s="415"/>
      <c r="G11" s="415"/>
      <c r="H11" s="415"/>
      <c r="I11" s="415"/>
      <c r="J11" s="415"/>
      <c r="K11" s="463"/>
      <c r="L11" s="474" t="s">
        <v>117</v>
      </c>
      <c r="M11" s="475"/>
      <c r="N11" s="475"/>
      <c r="O11" s="475"/>
      <c r="P11" s="475"/>
      <c r="Q11" s="476"/>
      <c r="R11" s="477" t="s">
        <v>118</v>
      </c>
      <c r="S11" s="478"/>
      <c r="T11" s="478"/>
      <c r="U11" s="478"/>
      <c r="V11" s="479"/>
      <c r="W11" s="408"/>
      <c r="X11" s="409"/>
      <c r="Y11" s="409"/>
      <c r="Z11" s="409"/>
      <c r="AA11" s="409"/>
      <c r="AB11" s="409"/>
      <c r="AC11" s="409"/>
      <c r="AD11" s="409"/>
      <c r="AE11" s="409"/>
      <c r="AF11" s="409"/>
      <c r="AG11" s="409"/>
      <c r="AH11" s="409"/>
      <c r="AI11" s="409"/>
      <c r="AJ11" s="409"/>
      <c r="AK11" s="409"/>
      <c r="AL11" s="412"/>
      <c r="AM11" s="449" t="s">
        <v>119</v>
      </c>
      <c r="AN11" s="450"/>
      <c r="AO11" s="450"/>
      <c r="AP11" s="450"/>
      <c r="AQ11" s="450"/>
      <c r="AR11" s="450"/>
      <c r="AS11" s="450"/>
      <c r="AT11" s="451"/>
      <c r="AU11" s="452" t="s">
        <v>90</v>
      </c>
      <c r="AV11" s="453"/>
      <c r="AW11" s="453"/>
      <c r="AX11" s="453"/>
      <c r="AY11" s="454" t="s">
        <v>120</v>
      </c>
      <c r="AZ11" s="455"/>
      <c r="BA11" s="455"/>
      <c r="BB11" s="455"/>
      <c r="BC11" s="455"/>
      <c r="BD11" s="455"/>
      <c r="BE11" s="455"/>
      <c r="BF11" s="455"/>
      <c r="BG11" s="455"/>
      <c r="BH11" s="455"/>
      <c r="BI11" s="455"/>
      <c r="BJ11" s="455"/>
      <c r="BK11" s="455"/>
      <c r="BL11" s="455"/>
      <c r="BM11" s="456"/>
      <c r="BN11" s="420">
        <v>0</v>
      </c>
      <c r="BO11" s="421"/>
      <c r="BP11" s="421"/>
      <c r="BQ11" s="421"/>
      <c r="BR11" s="421"/>
      <c r="BS11" s="421"/>
      <c r="BT11" s="421"/>
      <c r="BU11" s="422"/>
      <c r="BV11" s="420">
        <v>0</v>
      </c>
      <c r="BW11" s="421"/>
      <c r="BX11" s="421"/>
      <c r="BY11" s="421"/>
      <c r="BZ11" s="421"/>
      <c r="CA11" s="421"/>
      <c r="CB11" s="421"/>
      <c r="CC11" s="422"/>
      <c r="CD11" s="423" t="s">
        <v>121</v>
      </c>
      <c r="CE11" s="424"/>
      <c r="CF11" s="424"/>
      <c r="CG11" s="424"/>
      <c r="CH11" s="424"/>
      <c r="CI11" s="424"/>
      <c r="CJ11" s="424"/>
      <c r="CK11" s="424"/>
      <c r="CL11" s="424"/>
      <c r="CM11" s="424"/>
      <c r="CN11" s="424"/>
      <c r="CO11" s="424"/>
      <c r="CP11" s="424"/>
      <c r="CQ11" s="424"/>
      <c r="CR11" s="424"/>
      <c r="CS11" s="425"/>
      <c r="CT11" s="460" t="s">
        <v>122</v>
      </c>
      <c r="CU11" s="461"/>
      <c r="CV11" s="461"/>
      <c r="CW11" s="461"/>
      <c r="CX11" s="461"/>
      <c r="CY11" s="461"/>
      <c r="CZ11" s="461"/>
      <c r="DA11" s="462"/>
      <c r="DB11" s="460" t="s">
        <v>122</v>
      </c>
      <c r="DC11" s="461"/>
      <c r="DD11" s="461"/>
      <c r="DE11" s="461"/>
      <c r="DF11" s="461"/>
      <c r="DG11" s="461"/>
      <c r="DH11" s="461"/>
      <c r="DI11" s="462"/>
    </row>
    <row r="12" spans="1:119" ht="18.75" customHeight="1" x14ac:dyDescent="0.2">
      <c r="A12" s="163"/>
      <c r="B12" s="480" t="s">
        <v>123</v>
      </c>
      <c r="C12" s="481"/>
      <c r="D12" s="481"/>
      <c r="E12" s="481"/>
      <c r="F12" s="481"/>
      <c r="G12" s="481"/>
      <c r="H12" s="481"/>
      <c r="I12" s="481"/>
      <c r="J12" s="481"/>
      <c r="K12" s="482"/>
      <c r="L12" s="489" t="s">
        <v>124</v>
      </c>
      <c r="M12" s="490"/>
      <c r="N12" s="490"/>
      <c r="O12" s="490"/>
      <c r="P12" s="490"/>
      <c r="Q12" s="491"/>
      <c r="R12" s="492">
        <v>78123</v>
      </c>
      <c r="S12" s="493"/>
      <c r="T12" s="493"/>
      <c r="U12" s="493"/>
      <c r="V12" s="494"/>
      <c r="W12" s="495" t="s">
        <v>1</v>
      </c>
      <c r="X12" s="453"/>
      <c r="Y12" s="453"/>
      <c r="Z12" s="453"/>
      <c r="AA12" s="453"/>
      <c r="AB12" s="496"/>
      <c r="AC12" s="497" t="s">
        <v>125</v>
      </c>
      <c r="AD12" s="498"/>
      <c r="AE12" s="498"/>
      <c r="AF12" s="498"/>
      <c r="AG12" s="499"/>
      <c r="AH12" s="497" t="s">
        <v>126</v>
      </c>
      <c r="AI12" s="498"/>
      <c r="AJ12" s="498"/>
      <c r="AK12" s="498"/>
      <c r="AL12" s="500"/>
      <c r="AM12" s="449" t="s">
        <v>127</v>
      </c>
      <c r="AN12" s="450"/>
      <c r="AO12" s="450"/>
      <c r="AP12" s="450"/>
      <c r="AQ12" s="450"/>
      <c r="AR12" s="450"/>
      <c r="AS12" s="450"/>
      <c r="AT12" s="451"/>
      <c r="AU12" s="452" t="s">
        <v>114</v>
      </c>
      <c r="AV12" s="453"/>
      <c r="AW12" s="453"/>
      <c r="AX12" s="453"/>
      <c r="AY12" s="454" t="s">
        <v>128</v>
      </c>
      <c r="AZ12" s="455"/>
      <c r="BA12" s="455"/>
      <c r="BB12" s="455"/>
      <c r="BC12" s="455"/>
      <c r="BD12" s="455"/>
      <c r="BE12" s="455"/>
      <c r="BF12" s="455"/>
      <c r="BG12" s="455"/>
      <c r="BH12" s="455"/>
      <c r="BI12" s="455"/>
      <c r="BJ12" s="455"/>
      <c r="BK12" s="455"/>
      <c r="BL12" s="455"/>
      <c r="BM12" s="456"/>
      <c r="BN12" s="420">
        <v>359808</v>
      </c>
      <c r="BO12" s="421"/>
      <c r="BP12" s="421"/>
      <c r="BQ12" s="421"/>
      <c r="BR12" s="421"/>
      <c r="BS12" s="421"/>
      <c r="BT12" s="421"/>
      <c r="BU12" s="422"/>
      <c r="BV12" s="420">
        <v>318000</v>
      </c>
      <c r="BW12" s="421"/>
      <c r="BX12" s="421"/>
      <c r="BY12" s="421"/>
      <c r="BZ12" s="421"/>
      <c r="CA12" s="421"/>
      <c r="CB12" s="421"/>
      <c r="CC12" s="422"/>
      <c r="CD12" s="423" t="s">
        <v>129</v>
      </c>
      <c r="CE12" s="424"/>
      <c r="CF12" s="424"/>
      <c r="CG12" s="424"/>
      <c r="CH12" s="424"/>
      <c r="CI12" s="424"/>
      <c r="CJ12" s="424"/>
      <c r="CK12" s="424"/>
      <c r="CL12" s="424"/>
      <c r="CM12" s="424"/>
      <c r="CN12" s="424"/>
      <c r="CO12" s="424"/>
      <c r="CP12" s="424"/>
      <c r="CQ12" s="424"/>
      <c r="CR12" s="424"/>
      <c r="CS12" s="425"/>
      <c r="CT12" s="460" t="s">
        <v>122</v>
      </c>
      <c r="CU12" s="461"/>
      <c r="CV12" s="461"/>
      <c r="CW12" s="461"/>
      <c r="CX12" s="461"/>
      <c r="CY12" s="461"/>
      <c r="CZ12" s="461"/>
      <c r="DA12" s="462"/>
      <c r="DB12" s="460" t="s">
        <v>122</v>
      </c>
      <c r="DC12" s="461"/>
      <c r="DD12" s="461"/>
      <c r="DE12" s="461"/>
      <c r="DF12" s="461"/>
      <c r="DG12" s="461"/>
      <c r="DH12" s="461"/>
      <c r="DI12" s="462"/>
    </row>
    <row r="13" spans="1:119" ht="18.75" customHeight="1" x14ac:dyDescent="0.2">
      <c r="A13" s="163"/>
      <c r="B13" s="483"/>
      <c r="C13" s="484"/>
      <c r="D13" s="484"/>
      <c r="E13" s="484"/>
      <c r="F13" s="484"/>
      <c r="G13" s="484"/>
      <c r="H13" s="484"/>
      <c r="I13" s="484"/>
      <c r="J13" s="484"/>
      <c r="K13" s="485"/>
      <c r="L13" s="172"/>
      <c r="M13" s="511" t="s">
        <v>130</v>
      </c>
      <c r="N13" s="512"/>
      <c r="O13" s="512"/>
      <c r="P13" s="512"/>
      <c r="Q13" s="513"/>
      <c r="R13" s="504">
        <v>77450</v>
      </c>
      <c r="S13" s="505"/>
      <c r="T13" s="505"/>
      <c r="U13" s="505"/>
      <c r="V13" s="506"/>
      <c r="W13" s="436" t="s">
        <v>131</v>
      </c>
      <c r="X13" s="437"/>
      <c r="Y13" s="437"/>
      <c r="Z13" s="437"/>
      <c r="AA13" s="437"/>
      <c r="AB13" s="427"/>
      <c r="AC13" s="471">
        <v>848</v>
      </c>
      <c r="AD13" s="472"/>
      <c r="AE13" s="472"/>
      <c r="AF13" s="472"/>
      <c r="AG13" s="514"/>
      <c r="AH13" s="471">
        <v>1034</v>
      </c>
      <c r="AI13" s="472"/>
      <c r="AJ13" s="472"/>
      <c r="AK13" s="472"/>
      <c r="AL13" s="473"/>
      <c r="AM13" s="449" t="s">
        <v>132</v>
      </c>
      <c r="AN13" s="450"/>
      <c r="AO13" s="450"/>
      <c r="AP13" s="450"/>
      <c r="AQ13" s="450"/>
      <c r="AR13" s="450"/>
      <c r="AS13" s="450"/>
      <c r="AT13" s="451"/>
      <c r="AU13" s="452" t="s">
        <v>114</v>
      </c>
      <c r="AV13" s="453"/>
      <c r="AW13" s="453"/>
      <c r="AX13" s="453"/>
      <c r="AY13" s="454" t="s">
        <v>133</v>
      </c>
      <c r="AZ13" s="455"/>
      <c r="BA13" s="455"/>
      <c r="BB13" s="455"/>
      <c r="BC13" s="455"/>
      <c r="BD13" s="455"/>
      <c r="BE13" s="455"/>
      <c r="BF13" s="455"/>
      <c r="BG13" s="455"/>
      <c r="BH13" s="455"/>
      <c r="BI13" s="455"/>
      <c r="BJ13" s="455"/>
      <c r="BK13" s="455"/>
      <c r="BL13" s="455"/>
      <c r="BM13" s="456"/>
      <c r="BN13" s="420">
        <v>-465770</v>
      </c>
      <c r="BO13" s="421"/>
      <c r="BP13" s="421"/>
      <c r="BQ13" s="421"/>
      <c r="BR13" s="421"/>
      <c r="BS13" s="421"/>
      <c r="BT13" s="421"/>
      <c r="BU13" s="422"/>
      <c r="BV13" s="420">
        <v>5913</v>
      </c>
      <c r="BW13" s="421"/>
      <c r="BX13" s="421"/>
      <c r="BY13" s="421"/>
      <c r="BZ13" s="421"/>
      <c r="CA13" s="421"/>
      <c r="CB13" s="421"/>
      <c r="CC13" s="422"/>
      <c r="CD13" s="423" t="s">
        <v>134</v>
      </c>
      <c r="CE13" s="424"/>
      <c r="CF13" s="424"/>
      <c r="CG13" s="424"/>
      <c r="CH13" s="424"/>
      <c r="CI13" s="424"/>
      <c r="CJ13" s="424"/>
      <c r="CK13" s="424"/>
      <c r="CL13" s="424"/>
      <c r="CM13" s="424"/>
      <c r="CN13" s="424"/>
      <c r="CO13" s="424"/>
      <c r="CP13" s="424"/>
      <c r="CQ13" s="424"/>
      <c r="CR13" s="424"/>
      <c r="CS13" s="425"/>
      <c r="CT13" s="417">
        <v>8.6999999999999993</v>
      </c>
      <c r="CU13" s="418"/>
      <c r="CV13" s="418"/>
      <c r="CW13" s="418"/>
      <c r="CX13" s="418"/>
      <c r="CY13" s="418"/>
      <c r="CZ13" s="418"/>
      <c r="DA13" s="419"/>
      <c r="DB13" s="417">
        <v>9.4</v>
      </c>
      <c r="DC13" s="418"/>
      <c r="DD13" s="418"/>
      <c r="DE13" s="418"/>
      <c r="DF13" s="418"/>
      <c r="DG13" s="418"/>
      <c r="DH13" s="418"/>
      <c r="DI13" s="419"/>
    </row>
    <row r="14" spans="1:119" ht="18.75" customHeight="1" thickBot="1" x14ac:dyDescent="0.25">
      <c r="A14" s="163"/>
      <c r="B14" s="483"/>
      <c r="C14" s="484"/>
      <c r="D14" s="484"/>
      <c r="E14" s="484"/>
      <c r="F14" s="484"/>
      <c r="G14" s="484"/>
      <c r="H14" s="484"/>
      <c r="I14" s="484"/>
      <c r="J14" s="484"/>
      <c r="K14" s="485"/>
      <c r="L14" s="501" t="s">
        <v>135</v>
      </c>
      <c r="M14" s="502"/>
      <c r="N14" s="502"/>
      <c r="O14" s="502"/>
      <c r="P14" s="502"/>
      <c r="Q14" s="503"/>
      <c r="R14" s="504">
        <v>78218</v>
      </c>
      <c r="S14" s="505"/>
      <c r="T14" s="505"/>
      <c r="U14" s="505"/>
      <c r="V14" s="506"/>
      <c r="W14" s="410"/>
      <c r="X14" s="411"/>
      <c r="Y14" s="411"/>
      <c r="Z14" s="411"/>
      <c r="AA14" s="411"/>
      <c r="AB14" s="400"/>
      <c r="AC14" s="507">
        <v>2.5</v>
      </c>
      <c r="AD14" s="508"/>
      <c r="AE14" s="508"/>
      <c r="AF14" s="508"/>
      <c r="AG14" s="509"/>
      <c r="AH14" s="507">
        <v>3.2</v>
      </c>
      <c r="AI14" s="508"/>
      <c r="AJ14" s="508"/>
      <c r="AK14" s="508"/>
      <c r="AL14" s="510"/>
      <c r="AM14" s="449"/>
      <c r="AN14" s="450"/>
      <c r="AO14" s="450"/>
      <c r="AP14" s="450"/>
      <c r="AQ14" s="450"/>
      <c r="AR14" s="450"/>
      <c r="AS14" s="450"/>
      <c r="AT14" s="451"/>
      <c r="AU14" s="452"/>
      <c r="AV14" s="453"/>
      <c r="AW14" s="453"/>
      <c r="AX14" s="453"/>
      <c r="AY14" s="454"/>
      <c r="AZ14" s="455"/>
      <c r="BA14" s="455"/>
      <c r="BB14" s="455"/>
      <c r="BC14" s="455"/>
      <c r="BD14" s="455"/>
      <c r="BE14" s="455"/>
      <c r="BF14" s="455"/>
      <c r="BG14" s="455"/>
      <c r="BH14" s="455"/>
      <c r="BI14" s="455"/>
      <c r="BJ14" s="455"/>
      <c r="BK14" s="455"/>
      <c r="BL14" s="455"/>
      <c r="BM14" s="456"/>
      <c r="BN14" s="420"/>
      <c r="BO14" s="421"/>
      <c r="BP14" s="421"/>
      <c r="BQ14" s="421"/>
      <c r="BR14" s="421"/>
      <c r="BS14" s="421"/>
      <c r="BT14" s="421"/>
      <c r="BU14" s="422"/>
      <c r="BV14" s="420"/>
      <c r="BW14" s="421"/>
      <c r="BX14" s="421"/>
      <c r="BY14" s="421"/>
      <c r="BZ14" s="421"/>
      <c r="CA14" s="421"/>
      <c r="CB14" s="421"/>
      <c r="CC14" s="422"/>
      <c r="CD14" s="515" t="s">
        <v>136</v>
      </c>
      <c r="CE14" s="516"/>
      <c r="CF14" s="516"/>
      <c r="CG14" s="516"/>
      <c r="CH14" s="516"/>
      <c r="CI14" s="516"/>
      <c r="CJ14" s="516"/>
      <c r="CK14" s="516"/>
      <c r="CL14" s="516"/>
      <c r="CM14" s="516"/>
      <c r="CN14" s="516"/>
      <c r="CO14" s="516"/>
      <c r="CP14" s="516"/>
      <c r="CQ14" s="516"/>
      <c r="CR14" s="516"/>
      <c r="CS14" s="517"/>
      <c r="CT14" s="518">
        <v>52.6</v>
      </c>
      <c r="CU14" s="519"/>
      <c r="CV14" s="519"/>
      <c r="CW14" s="519"/>
      <c r="CX14" s="519"/>
      <c r="CY14" s="519"/>
      <c r="CZ14" s="519"/>
      <c r="DA14" s="520"/>
      <c r="DB14" s="518">
        <v>45.7</v>
      </c>
      <c r="DC14" s="519"/>
      <c r="DD14" s="519"/>
      <c r="DE14" s="519"/>
      <c r="DF14" s="519"/>
      <c r="DG14" s="519"/>
      <c r="DH14" s="519"/>
      <c r="DI14" s="520"/>
    </row>
    <row r="15" spans="1:119" ht="18.75" customHeight="1" x14ac:dyDescent="0.2">
      <c r="A15" s="163"/>
      <c r="B15" s="483"/>
      <c r="C15" s="484"/>
      <c r="D15" s="484"/>
      <c r="E15" s="484"/>
      <c r="F15" s="484"/>
      <c r="G15" s="484"/>
      <c r="H15" s="484"/>
      <c r="I15" s="484"/>
      <c r="J15" s="484"/>
      <c r="K15" s="485"/>
      <c r="L15" s="172"/>
      <c r="M15" s="511" t="s">
        <v>130</v>
      </c>
      <c r="N15" s="512"/>
      <c r="O15" s="512"/>
      <c r="P15" s="512"/>
      <c r="Q15" s="513"/>
      <c r="R15" s="504">
        <v>77643</v>
      </c>
      <c r="S15" s="505"/>
      <c r="T15" s="505"/>
      <c r="U15" s="505"/>
      <c r="V15" s="506"/>
      <c r="W15" s="436" t="s">
        <v>137</v>
      </c>
      <c r="X15" s="437"/>
      <c r="Y15" s="437"/>
      <c r="Z15" s="437"/>
      <c r="AA15" s="437"/>
      <c r="AB15" s="427"/>
      <c r="AC15" s="471">
        <v>6629</v>
      </c>
      <c r="AD15" s="472"/>
      <c r="AE15" s="472"/>
      <c r="AF15" s="472"/>
      <c r="AG15" s="514"/>
      <c r="AH15" s="471">
        <v>6454</v>
      </c>
      <c r="AI15" s="472"/>
      <c r="AJ15" s="472"/>
      <c r="AK15" s="472"/>
      <c r="AL15" s="473"/>
      <c r="AM15" s="449"/>
      <c r="AN15" s="450"/>
      <c r="AO15" s="450"/>
      <c r="AP15" s="450"/>
      <c r="AQ15" s="450"/>
      <c r="AR15" s="450"/>
      <c r="AS15" s="450"/>
      <c r="AT15" s="451"/>
      <c r="AU15" s="452"/>
      <c r="AV15" s="453"/>
      <c r="AW15" s="453"/>
      <c r="AX15" s="453"/>
      <c r="AY15" s="380" t="s">
        <v>138</v>
      </c>
      <c r="AZ15" s="381"/>
      <c r="BA15" s="381"/>
      <c r="BB15" s="381"/>
      <c r="BC15" s="381"/>
      <c r="BD15" s="381"/>
      <c r="BE15" s="381"/>
      <c r="BF15" s="381"/>
      <c r="BG15" s="381"/>
      <c r="BH15" s="381"/>
      <c r="BI15" s="381"/>
      <c r="BJ15" s="381"/>
      <c r="BK15" s="381"/>
      <c r="BL15" s="381"/>
      <c r="BM15" s="382"/>
      <c r="BN15" s="383">
        <v>8387642</v>
      </c>
      <c r="BO15" s="384"/>
      <c r="BP15" s="384"/>
      <c r="BQ15" s="384"/>
      <c r="BR15" s="384"/>
      <c r="BS15" s="384"/>
      <c r="BT15" s="384"/>
      <c r="BU15" s="385"/>
      <c r="BV15" s="383">
        <v>8330312</v>
      </c>
      <c r="BW15" s="384"/>
      <c r="BX15" s="384"/>
      <c r="BY15" s="384"/>
      <c r="BZ15" s="384"/>
      <c r="CA15" s="384"/>
      <c r="CB15" s="384"/>
      <c r="CC15" s="385"/>
      <c r="CD15" s="521" t="s">
        <v>139</v>
      </c>
      <c r="CE15" s="522"/>
      <c r="CF15" s="522"/>
      <c r="CG15" s="522"/>
      <c r="CH15" s="522"/>
      <c r="CI15" s="522"/>
      <c r="CJ15" s="522"/>
      <c r="CK15" s="522"/>
      <c r="CL15" s="522"/>
      <c r="CM15" s="522"/>
      <c r="CN15" s="522"/>
      <c r="CO15" s="522"/>
      <c r="CP15" s="522"/>
      <c r="CQ15" s="522"/>
      <c r="CR15" s="522"/>
      <c r="CS15" s="523"/>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483"/>
      <c r="C16" s="484"/>
      <c r="D16" s="484"/>
      <c r="E16" s="484"/>
      <c r="F16" s="484"/>
      <c r="G16" s="484"/>
      <c r="H16" s="484"/>
      <c r="I16" s="484"/>
      <c r="J16" s="484"/>
      <c r="K16" s="485"/>
      <c r="L16" s="501" t="s">
        <v>140</v>
      </c>
      <c r="M16" s="524"/>
      <c r="N16" s="524"/>
      <c r="O16" s="524"/>
      <c r="P16" s="524"/>
      <c r="Q16" s="525"/>
      <c r="R16" s="526" t="s">
        <v>141</v>
      </c>
      <c r="S16" s="527"/>
      <c r="T16" s="527"/>
      <c r="U16" s="527"/>
      <c r="V16" s="528"/>
      <c r="W16" s="410"/>
      <c r="X16" s="411"/>
      <c r="Y16" s="411"/>
      <c r="Z16" s="411"/>
      <c r="AA16" s="411"/>
      <c r="AB16" s="400"/>
      <c r="AC16" s="507">
        <v>19.7</v>
      </c>
      <c r="AD16" s="508"/>
      <c r="AE16" s="508"/>
      <c r="AF16" s="508"/>
      <c r="AG16" s="509"/>
      <c r="AH16" s="507">
        <v>19.8</v>
      </c>
      <c r="AI16" s="508"/>
      <c r="AJ16" s="508"/>
      <c r="AK16" s="508"/>
      <c r="AL16" s="510"/>
      <c r="AM16" s="449"/>
      <c r="AN16" s="450"/>
      <c r="AO16" s="450"/>
      <c r="AP16" s="450"/>
      <c r="AQ16" s="450"/>
      <c r="AR16" s="450"/>
      <c r="AS16" s="450"/>
      <c r="AT16" s="451"/>
      <c r="AU16" s="452"/>
      <c r="AV16" s="453"/>
      <c r="AW16" s="453"/>
      <c r="AX16" s="453"/>
      <c r="AY16" s="454" t="s">
        <v>142</v>
      </c>
      <c r="AZ16" s="455"/>
      <c r="BA16" s="455"/>
      <c r="BB16" s="455"/>
      <c r="BC16" s="455"/>
      <c r="BD16" s="455"/>
      <c r="BE16" s="455"/>
      <c r="BF16" s="455"/>
      <c r="BG16" s="455"/>
      <c r="BH16" s="455"/>
      <c r="BI16" s="455"/>
      <c r="BJ16" s="455"/>
      <c r="BK16" s="455"/>
      <c r="BL16" s="455"/>
      <c r="BM16" s="456"/>
      <c r="BN16" s="420">
        <v>16921444</v>
      </c>
      <c r="BO16" s="421"/>
      <c r="BP16" s="421"/>
      <c r="BQ16" s="421"/>
      <c r="BR16" s="421"/>
      <c r="BS16" s="421"/>
      <c r="BT16" s="421"/>
      <c r="BU16" s="422"/>
      <c r="BV16" s="420">
        <v>16204458</v>
      </c>
      <c r="BW16" s="421"/>
      <c r="BX16" s="421"/>
      <c r="BY16" s="421"/>
      <c r="BZ16" s="421"/>
      <c r="CA16" s="421"/>
      <c r="CB16" s="421"/>
      <c r="CC16" s="422"/>
      <c r="CD16" s="176"/>
      <c r="CE16" s="534"/>
      <c r="CF16" s="534"/>
      <c r="CG16" s="534"/>
      <c r="CH16" s="534"/>
      <c r="CI16" s="534"/>
      <c r="CJ16" s="534"/>
      <c r="CK16" s="534"/>
      <c r="CL16" s="534"/>
      <c r="CM16" s="534"/>
      <c r="CN16" s="534"/>
      <c r="CO16" s="534"/>
      <c r="CP16" s="534"/>
      <c r="CQ16" s="534"/>
      <c r="CR16" s="534"/>
      <c r="CS16" s="535"/>
      <c r="CT16" s="417"/>
      <c r="CU16" s="418"/>
      <c r="CV16" s="418"/>
      <c r="CW16" s="418"/>
      <c r="CX16" s="418"/>
      <c r="CY16" s="418"/>
      <c r="CZ16" s="418"/>
      <c r="DA16" s="419"/>
      <c r="DB16" s="417"/>
      <c r="DC16" s="418"/>
      <c r="DD16" s="418"/>
      <c r="DE16" s="418"/>
      <c r="DF16" s="418"/>
      <c r="DG16" s="418"/>
      <c r="DH16" s="418"/>
      <c r="DI16" s="419"/>
    </row>
    <row r="17" spans="1:113" ht="18.75" customHeight="1" thickBot="1" x14ac:dyDescent="0.25">
      <c r="A17" s="163"/>
      <c r="B17" s="486"/>
      <c r="C17" s="487"/>
      <c r="D17" s="487"/>
      <c r="E17" s="487"/>
      <c r="F17" s="487"/>
      <c r="G17" s="487"/>
      <c r="H17" s="487"/>
      <c r="I17" s="487"/>
      <c r="J17" s="487"/>
      <c r="K17" s="488"/>
      <c r="L17" s="177"/>
      <c r="M17" s="531" t="s">
        <v>143</v>
      </c>
      <c r="N17" s="532"/>
      <c r="O17" s="532"/>
      <c r="P17" s="532"/>
      <c r="Q17" s="533"/>
      <c r="R17" s="526" t="s">
        <v>144</v>
      </c>
      <c r="S17" s="527"/>
      <c r="T17" s="527"/>
      <c r="U17" s="527"/>
      <c r="V17" s="528"/>
      <c r="W17" s="436" t="s">
        <v>145</v>
      </c>
      <c r="X17" s="437"/>
      <c r="Y17" s="437"/>
      <c r="Z17" s="437"/>
      <c r="AA17" s="437"/>
      <c r="AB17" s="427"/>
      <c r="AC17" s="471">
        <v>26181</v>
      </c>
      <c r="AD17" s="472"/>
      <c r="AE17" s="472"/>
      <c r="AF17" s="472"/>
      <c r="AG17" s="514"/>
      <c r="AH17" s="471">
        <v>25140</v>
      </c>
      <c r="AI17" s="472"/>
      <c r="AJ17" s="472"/>
      <c r="AK17" s="472"/>
      <c r="AL17" s="473"/>
      <c r="AM17" s="449"/>
      <c r="AN17" s="450"/>
      <c r="AO17" s="450"/>
      <c r="AP17" s="450"/>
      <c r="AQ17" s="450"/>
      <c r="AR17" s="450"/>
      <c r="AS17" s="450"/>
      <c r="AT17" s="451"/>
      <c r="AU17" s="452"/>
      <c r="AV17" s="453"/>
      <c r="AW17" s="453"/>
      <c r="AX17" s="453"/>
      <c r="AY17" s="454" t="s">
        <v>146</v>
      </c>
      <c r="AZ17" s="455"/>
      <c r="BA17" s="455"/>
      <c r="BB17" s="455"/>
      <c r="BC17" s="455"/>
      <c r="BD17" s="455"/>
      <c r="BE17" s="455"/>
      <c r="BF17" s="455"/>
      <c r="BG17" s="455"/>
      <c r="BH17" s="455"/>
      <c r="BI17" s="455"/>
      <c r="BJ17" s="455"/>
      <c r="BK17" s="455"/>
      <c r="BL17" s="455"/>
      <c r="BM17" s="456"/>
      <c r="BN17" s="420">
        <v>10466378</v>
      </c>
      <c r="BO17" s="421"/>
      <c r="BP17" s="421"/>
      <c r="BQ17" s="421"/>
      <c r="BR17" s="421"/>
      <c r="BS17" s="421"/>
      <c r="BT17" s="421"/>
      <c r="BU17" s="422"/>
      <c r="BV17" s="420">
        <v>10395551</v>
      </c>
      <c r="BW17" s="421"/>
      <c r="BX17" s="421"/>
      <c r="BY17" s="421"/>
      <c r="BZ17" s="421"/>
      <c r="CA17" s="421"/>
      <c r="CB17" s="421"/>
      <c r="CC17" s="422"/>
      <c r="CD17" s="176"/>
      <c r="CE17" s="534"/>
      <c r="CF17" s="534"/>
      <c r="CG17" s="534"/>
      <c r="CH17" s="534"/>
      <c r="CI17" s="534"/>
      <c r="CJ17" s="534"/>
      <c r="CK17" s="534"/>
      <c r="CL17" s="534"/>
      <c r="CM17" s="534"/>
      <c r="CN17" s="534"/>
      <c r="CO17" s="534"/>
      <c r="CP17" s="534"/>
      <c r="CQ17" s="534"/>
      <c r="CR17" s="534"/>
      <c r="CS17" s="535"/>
      <c r="CT17" s="417"/>
      <c r="CU17" s="418"/>
      <c r="CV17" s="418"/>
      <c r="CW17" s="418"/>
      <c r="CX17" s="418"/>
      <c r="CY17" s="418"/>
      <c r="CZ17" s="418"/>
      <c r="DA17" s="419"/>
      <c r="DB17" s="417"/>
      <c r="DC17" s="418"/>
      <c r="DD17" s="418"/>
      <c r="DE17" s="418"/>
      <c r="DF17" s="418"/>
      <c r="DG17" s="418"/>
      <c r="DH17" s="418"/>
      <c r="DI17" s="419"/>
    </row>
    <row r="18" spans="1:113" ht="18.75" customHeight="1" thickBot="1" x14ac:dyDescent="0.25">
      <c r="A18" s="163"/>
      <c r="B18" s="542" t="s">
        <v>147</v>
      </c>
      <c r="C18" s="463"/>
      <c r="D18" s="463"/>
      <c r="E18" s="543"/>
      <c r="F18" s="543"/>
      <c r="G18" s="543"/>
      <c r="H18" s="543"/>
      <c r="I18" s="543"/>
      <c r="J18" s="543"/>
      <c r="K18" s="543"/>
      <c r="L18" s="544">
        <v>231.25</v>
      </c>
      <c r="M18" s="544"/>
      <c r="N18" s="544"/>
      <c r="O18" s="544"/>
      <c r="P18" s="544"/>
      <c r="Q18" s="544"/>
      <c r="R18" s="545"/>
      <c r="S18" s="545"/>
      <c r="T18" s="545"/>
      <c r="U18" s="545"/>
      <c r="V18" s="546"/>
      <c r="W18" s="438"/>
      <c r="X18" s="439"/>
      <c r="Y18" s="439"/>
      <c r="Z18" s="439"/>
      <c r="AA18" s="439"/>
      <c r="AB18" s="430"/>
      <c r="AC18" s="547">
        <v>77.8</v>
      </c>
      <c r="AD18" s="548"/>
      <c r="AE18" s="548"/>
      <c r="AF18" s="548"/>
      <c r="AG18" s="549"/>
      <c r="AH18" s="547">
        <v>77.099999999999994</v>
      </c>
      <c r="AI18" s="548"/>
      <c r="AJ18" s="548"/>
      <c r="AK18" s="548"/>
      <c r="AL18" s="550"/>
      <c r="AM18" s="449"/>
      <c r="AN18" s="450"/>
      <c r="AO18" s="450"/>
      <c r="AP18" s="450"/>
      <c r="AQ18" s="450"/>
      <c r="AR18" s="450"/>
      <c r="AS18" s="450"/>
      <c r="AT18" s="451"/>
      <c r="AU18" s="452"/>
      <c r="AV18" s="453"/>
      <c r="AW18" s="453"/>
      <c r="AX18" s="453"/>
      <c r="AY18" s="454" t="s">
        <v>148</v>
      </c>
      <c r="AZ18" s="455"/>
      <c r="BA18" s="455"/>
      <c r="BB18" s="455"/>
      <c r="BC18" s="455"/>
      <c r="BD18" s="455"/>
      <c r="BE18" s="455"/>
      <c r="BF18" s="455"/>
      <c r="BG18" s="455"/>
      <c r="BH18" s="455"/>
      <c r="BI18" s="455"/>
      <c r="BJ18" s="455"/>
      <c r="BK18" s="455"/>
      <c r="BL18" s="455"/>
      <c r="BM18" s="456"/>
      <c r="BN18" s="420">
        <v>17765153</v>
      </c>
      <c r="BO18" s="421"/>
      <c r="BP18" s="421"/>
      <c r="BQ18" s="421"/>
      <c r="BR18" s="421"/>
      <c r="BS18" s="421"/>
      <c r="BT18" s="421"/>
      <c r="BU18" s="422"/>
      <c r="BV18" s="420">
        <v>16796043</v>
      </c>
      <c r="BW18" s="421"/>
      <c r="BX18" s="421"/>
      <c r="BY18" s="421"/>
      <c r="BZ18" s="421"/>
      <c r="CA18" s="421"/>
      <c r="CB18" s="421"/>
      <c r="CC18" s="422"/>
      <c r="CD18" s="176"/>
      <c r="CE18" s="534"/>
      <c r="CF18" s="534"/>
      <c r="CG18" s="534"/>
      <c r="CH18" s="534"/>
      <c r="CI18" s="534"/>
      <c r="CJ18" s="534"/>
      <c r="CK18" s="534"/>
      <c r="CL18" s="534"/>
      <c r="CM18" s="534"/>
      <c r="CN18" s="534"/>
      <c r="CO18" s="534"/>
      <c r="CP18" s="534"/>
      <c r="CQ18" s="534"/>
      <c r="CR18" s="534"/>
      <c r="CS18" s="535"/>
      <c r="CT18" s="417"/>
      <c r="CU18" s="418"/>
      <c r="CV18" s="418"/>
      <c r="CW18" s="418"/>
      <c r="CX18" s="418"/>
      <c r="CY18" s="418"/>
      <c r="CZ18" s="418"/>
      <c r="DA18" s="419"/>
      <c r="DB18" s="417"/>
      <c r="DC18" s="418"/>
      <c r="DD18" s="418"/>
      <c r="DE18" s="418"/>
      <c r="DF18" s="418"/>
      <c r="DG18" s="418"/>
      <c r="DH18" s="418"/>
      <c r="DI18" s="419"/>
    </row>
    <row r="19" spans="1:113" ht="18.75" customHeight="1" thickBot="1" x14ac:dyDescent="0.25">
      <c r="A19" s="163"/>
      <c r="B19" s="542" t="s">
        <v>149</v>
      </c>
      <c r="C19" s="463"/>
      <c r="D19" s="463"/>
      <c r="E19" s="543"/>
      <c r="F19" s="543"/>
      <c r="G19" s="543"/>
      <c r="H19" s="543"/>
      <c r="I19" s="543"/>
      <c r="J19" s="543"/>
      <c r="K19" s="543"/>
      <c r="L19" s="551">
        <v>330</v>
      </c>
      <c r="M19" s="551"/>
      <c r="N19" s="551"/>
      <c r="O19" s="551"/>
      <c r="P19" s="551"/>
      <c r="Q19" s="551"/>
      <c r="R19" s="552"/>
      <c r="S19" s="552"/>
      <c r="T19" s="552"/>
      <c r="U19" s="552"/>
      <c r="V19" s="553"/>
      <c r="W19" s="377"/>
      <c r="X19" s="378"/>
      <c r="Y19" s="378"/>
      <c r="Z19" s="378"/>
      <c r="AA19" s="378"/>
      <c r="AB19" s="378"/>
      <c r="AC19" s="529"/>
      <c r="AD19" s="529"/>
      <c r="AE19" s="529"/>
      <c r="AF19" s="529"/>
      <c r="AG19" s="529"/>
      <c r="AH19" s="529"/>
      <c r="AI19" s="529"/>
      <c r="AJ19" s="529"/>
      <c r="AK19" s="529"/>
      <c r="AL19" s="530"/>
      <c r="AM19" s="449"/>
      <c r="AN19" s="450"/>
      <c r="AO19" s="450"/>
      <c r="AP19" s="450"/>
      <c r="AQ19" s="450"/>
      <c r="AR19" s="450"/>
      <c r="AS19" s="450"/>
      <c r="AT19" s="451"/>
      <c r="AU19" s="452"/>
      <c r="AV19" s="453"/>
      <c r="AW19" s="453"/>
      <c r="AX19" s="453"/>
      <c r="AY19" s="454" t="s">
        <v>150</v>
      </c>
      <c r="AZ19" s="455"/>
      <c r="BA19" s="455"/>
      <c r="BB19" s="455"/>
      <c r="BC19" s="455"/>
      <c r="BD19" s="455"/>
      <c r="BE19" s="455"/>
      <c r="BF19" s="455"/>
      <c r="BG19" s="455"/>
      <c r="BH19" s="455"/>
      <c r="BI19" s="455"/>
      <c r="BJ19" s="455"/>
      <c r="BK19" s="455"/>
      <c r="BL19" s="455"/>
      <c r="BM19" s="456"/>
      <c r="BN19" s="420">
        <v>23110609</v>
      </c>
      <c r="BO19" s="421"/>
      <c r="BP19" s="421"/>
      <c r="BQ19" s="421"/>
      <c r="BR19" s="421"/>
      <c r="BS19" s="421"/>
      <c r="BT19" s="421"/>
      <c r="BU19" s="422"/>
      <c r="BV19" s="420">
        <v>22363336</v>
      </c>
      <c r="BW19" s="421"/>
      <c r="BX19" s="421"/>
      <c r="BY19" s="421"/>
      <c r="BZ19" s="421"/>
      <c r="CA19" s="421"/>
      <c r="CB19" s="421"/>
      <c r="CC19" s="422"/>
      <c r="CD19" s="176"/>
      <c r="CE19" s="534"/>
      <c r="CF19" s="534"/>
      <c r="CG19" s="534"/>
      <c r="CH19" s="534"/>
      <c r="CI19" s="534"/>
      <c r="CJ19" s="534"/>
      <c r="CK19" s="534"/>
      <c r="CL19" s="534"/>
      <c r="CM19" s="534"/>
      <c r="CN19" s="534"/>
      <c r="CO19" s="534"/>
      <c r="CP19" s="534"/>
      <c r="CQ19" s="534"/>
      <c r="CR19" s="534"/>
      <c r="CS19" s="535"/>
      <c r="CT19" s="417"/>
      <c r="CU19" s="418"/>
      <c r="CV19" s="418"/>
      <c r="CW19" s="418"/>
      <c r="CX19" s="418"/>
      <c r="CY19" s="418"/>
      <c r="CZ19" s="418"/>
      <c r="DA19" s="419"/>
      <c r="DB19" s="417"/>
      <c r="DC19" s="418"/>
      <c r="DD19" s="418"/>
      <c r="DE19" s="418"/>
      <c r="DF19" s="418"/>
      <c r="DG19" s="418"/>
      <c r="DH19" s="418"/>
      <c r="DI19" s="419"/>
    </row>
    <row r="20" spans="1:113" ht="18.75" customHeight="1" thickBot="1" x14ac:dyDescent="0.25">
      <c r="A20" s="163"/>
      <c r="B20" s="542" t="s">
        <v>151</v>
      </c>
      <c r="C20" s="463"/>
      <c r="D20" s="463"/>
      <c r="E20" s="543"/>
      <c r="F20" s="543"/>
      <c r="G20" s="543"/>
      <c r="H20" s="543"/>
      <c r="I20" s="543"/>
      <c r="J20" s="543"/>
      <c r="K20" s="543"/>
      <c r="L20" s="551">
        <v>32850</v>
      </c>
      <c r="M20" s="551"/>
      <c r="N20" s="551"/>
      <c r="O20" s="551"/>
      <c r="P20" s="551"/>
      <c r="Q20" s="551"/>
      <c r="R20" s="552"/>
      <c r="S20" s="552"/>
      <c r="T20" s="552"/>
      <c r="U20" s="552"/>
      <c r="V20" s="553"/>
      <c r="W20" s="438"/>
      <c r="X20" s="439"/>
      <c r="Y20" s="439"/>
      <c r="Z20" s="439"/>
      <c r="AA20" s="439"/>
      <c r="AB20" s="439"/>
      <c r="AC20" s="554"/>
      <c r="AD20" s="554"/>
      <c r="AE20" s="554"/>
      <c r="AF20" s="554"/>
      <c r="AG20" s="554"/>
      <c r="AH20" s="554"/>
      <c r="AI20" s="554"/>
      <c r="AJ20" s="554"/>
      <c r="AK20" s="554"/>
      <c r="AL20" s="555"/>
      <c r="AM20" s="556"/>
      <c r="AN20" s="475"/>
      <c r="AO20" s="475"/>
      <c r="AP20" s="475"/>
      <c r="AQ20" s="475"/>
      <c r="AR20" s="475"/>
      <c r="AS20" s="475"/>
      <c r="AT20" s="476"/>
      <c r="AU20" s="557"/>
      <c r="AV20" s="558"/>
      <c r="AW20" s="558"/>
      <c r="AX20" s="559"/>
      <c r="AY20" s="454"/>
      <c r="AZ20" s="455"/>
      <c r="BA20" s="455"/>
      <c r="BB20" s="455"/>
      <c r="BC20" s="455"/>
      <c r="BD20" s="455"/>
      <c r="BE20" s="455"/>
      <c r="BF20" s="455"/>
      <c r="BG20" s="455"/>
      <c r="BH20" s="455"/>
      <c r="BI20" s="455"/>
      <c r="BJ20" s="455"/>
      <c r="BK20" s="455"/>
      <c r="BL20" s="455"/>
      <c r="BM20" s="456"/>
      <c r="BN20" s="420"/>
      <c r="BO20" s="421"/>
      <c r="BP20" s="421"/>
      <c r="BQ20" s="421"/>
      <c r="BR20" s="421"/>
      <c r="BS20" s="421"/>
      <c r="BT20" s="421"/>
      <c r="BU20" s="422"/>
      <c r="BV20" s="420"/>
      <c r="BW20" s="421"/>
      <c r="BX20" s="421"/>
      <c r="BY20" s="421"/>
      <c r="BZ20" s="421"/>
      <c r="CA20" s="421"/>
      <c r="CB20" s="421"/>
      <c r="CC20" s="422"/>
      <c r="CD20" s="176"/>
      <c r="CE20" s="534"/>
      <c r="CF20" s="534"/>
      <c r="CG20" s="534"/>
      <c r="CH20" s="534"/>
      <c r="CI20" s="534"/>
      <c r="CJ20" s="534"/>
      <c r="CK20" s="534"/>
      <c r="CL20" s="534"/>
      <c r="CM20" s="534"/>
      <c r="CN20" s="534"/>
      <c r="CO20" s="534"/>
      <c r="CP20" s="534"/>
      <c r="CQ20" s="534"/>
      <c r="CR20" s="534"/>
      <c r="CS20" s="535"/>
      <c r="CT20" s="417"/>
      <c r="CU20" s="418"/>
      <c r="CV20" s="418"/>
      <c r="CW20" s="418"/>
      <c r="CX20" s="418"/>
      <c r="CY20" s="418"/>
      <c r="CZ20" s="418"/>
      <c r="DA20" s="419"/>
      <c r="DB20" s="417"/>
      <c r="DC20" s="418"/>
      <c r="DD20" s="418"/>
      <c r="DE20" s="418"/>
      <c r="DF20" s="418"/>
      <c r="DG20" s="418"/>
      <c r="DH20" s="418"/>
      <c r="DI20" s="419"/>
    </row>
    <row r="21" spans="1:113" ht="18.75" customHeight="1" thickBot="1" x14ac:dyDescent="0.25">
      <c r="A21" s="163"/>
      <c r="B21" s="560" t="s">
        <v>152</v>
      </c>
      <c r="C21" s="561"/>
      <c r="D21" s="561"/>
      <c r="E21" s="561"/>
      <c r="F21" s="561"/>
      <c r="G21" s="561"/>
      <c r="H21" s="561"/>
      <c r="I21" s="561"/>
      <c r="J21" s="561"/>
      <c r="K21" s="561"/>
      <c r="L21" s="561"/>
      <c r="M21" s="561"/>
      <c r="N21" s="561"/>
      <c r="O21" s="561"/>
      <c r="P21" s="561"/>
      <c r="Q21" s="561"/>
      <c r="R21" s="561"/>
      <c r="S21" s="561"/>
      <c r="T21" s="561"/>
      <c r="U21" s="561"/>
      <c r="V21" s="561"/>
      <c r="W21" s="561"/>
      <c r="X21" s="561"/>
      <c r="Y21" s="561"/>
      <c r="Z21" s="561"/>
      <c r="AA21" s="561"/>
      <c r="AB21" s="561"/>
      <c r="AC21" s="561"/>
      <c r="AD21" s="561"/>
      <c r="AE21" s="561"/>
      <c r="AF21" s="561"/>
      <c r="AG21" s="561"/>
      <c r="AH21" s="561"/>
      <c r="AI21" s="561"/>
      <c r="AJ21" s="561"/>
      <c r="AK21" s="561"/>
      <c r="AL21" s="561"/>
      <c r="AM21" s="561"/>
      <c r="AN21" s="561"/>
      <c r="AO21" s="561"/>
      <c r="AP21" s="561"/>
      <c r="AQ21" s="561"/>
      <c r="AR21" s="561"/>
      <c r="AS21" s="561"/>
      <c r="AT21" s="561"/>
      <c r="AU21" s="561"/>
      <c r="AV21" s="561"/>
      <c r="AW21" s="561"/>
      <c r="AX21" s="562"/>
      <c r="AY21" s="536"/>
      <c r="AZ21" s="537"/>
      <c r="BA21" s="537"/>
      <c r="BB21" s="537"/>
      <c r="BC21" s="537"/>
      <c r="BD21" s="537"/>
      <c r="BE21" s="537"/>
      <c r="BF21" s="537"/>
      <c r="BG21" s="537"/>
      <c r="BH21" s="537"/>
      <c r="BI21" s="537"/>
      <c r="BJ21" s="537"/>
      <c r="BK21" s="537"/>
      <c r="BL21" s="537"/>
      <c r="BM21" s="538"/>
      <c r="BN21" s="539"/>
      <c r="BO21" s="540"/>
      <c r="BP21" s="540"/>
      <c r="BQ21" s="540"/>
      <c r="BR21" s="540"/>
      <c r="BS21" s="540"/>
      <c r="BT21" s="540"/>
      <c r="BU21" s="541"/>
      <c r="BV21" s="539"/>
      <c r="BW21" s="540"/>
      <c r="BX21" s="540"/>
      <c r="BY21" s="540"/>
      <c r="BZ21" s="540"/>
      <c r="CA21" s="540"/>
      <c r="CB21" s="540"/>
      <c r="CC21" s="541"/>
      <c r="CD21" s="176"/>
      <c r="CE21" s="534"/>
      <c r="CF21" s="534"/>
      <c r="CG21" s="534"/>
      <c r="CH21" s="534"/>
      <c r="CI21" s="534"/>
      <c r="CJ21" s="534"/>
      <c r="CK21" s="534"/>
      <c r="CL21" s="534"/>
      <c r="CM21" s="534"/>
      <c r="CN21" s="534"/>
      <c r="CO21" s="534"/>
      <c r="CP21" s="534"/>
      <c r="CQ21" s="534"/>
      <c r="CR21" s="534"/>
      <c r="CS21" s="535"/>
      <c r="CT21" s="417"/>
      <c r="CU21" s="418"/>
      <c r="CV21" s="418"/>
      <c r="CW21" s="418"/>
      <c r="CX21" s="418"/>
      <c r="CY21" s="418"/>
      <c r="CZ21" s="418"/>
      <c r="DA21" s="419"/>
      <c r="DB21" s="417"/>
      <c r="DC21" s="418"/>
      <c r="DD21" s="418"/>
      <c r="DE21" s="418"/>
      <c r="DF21" s="418"/>
      <c r="DG21" s="418"/>
      <c r="DH21" s="418"/>
      <c r="DI21" s="419"/>
    </row>
    <row r="22" spans="1:113" ht="18.75" customHeight="1" x14ac:dyDescent="0.2">
      <c r="A22" s="163"/>
      <c r="B22" s="590" t="s">
        <v>153</v>
      </c>
      <c r="C22" s="564"/>
      <c r="D22" s="565"/>
      <c r="E22" s="432" t="s">
        <v>1</v>
      </c>
      <c r="F22" s="437"/>
      <c r="G22" s="437"/>
      <c r="H22" s="437"/>
      <c r="I22" s="437"/>
      <c r="J22" s="437"/>
      <c r="K22" s="427"/>
      <c r="L22" s="432" t="s">
        <v>154</v>
      </c>
      <c r="M22" s="437"/>
      <c r="N22" s="437"/>
      <c r="O22" s="437"/>
      <c r="P22" s="427"/>
      <c r="Q22" s="595" t="s">
        <v>155</v>
      </c>
      <c r="R22" s="596"/>
      <c r="S22" s="596"/>
      <c r="T22" s="596"/>
      <c r="U22" s="596"/>
      <c r="V22" s="597"/>
      <c r="W22" s="563" t="s">
        <v>156</v>
      </c>
      <c r="X22" s="564"/>
      <c r="Y22" s="565"/>
      <c r="Z22" s="432" t="s">
        <v>1</v>
      </c>
      <c r="AA22" s="437"/>
      <c r="AB22" s="437"/>
      <c r="AC22" s="437"/>
      <c r="AD22" s="437"/>
      <c r="AE22" s="437"/>
      <c r="AF22" s="437"/>
      <c r="AG22" s="427"/>
      <c r="AH22" s="601" t="s">
        <v>157</v>
      </c>
      <c r="AI22" s="437"/>
      <c r="AJ22" s="437"/>
      <c r="AK22" s="437"/>
      <c r="AL22" s="427"/>
      <c r="AM22" s="601" t="s">
        <v>158</v>
      </c>
      <c r="AN22" s="602"/>
      <c r="AO22" s="602"/>
      <c r="AP22" s="602"/>
      <c r="AQ22" s="602"/>
      <c r="AR22" s="603"/>
      <c r="AS22" s="595" t="s">
        <v>155</v>
      </c>
      <c r="AT22" s="596"/>
      <c r="AU22" s="596"/>
      <c r="AV22" s="596"/>
      <c r="AW22" s="596"/>
      <c r="AX22" s="607"/>
      <c r="AY22" s="380" t="s">
        <v>159</v>
      </c>
      <c r="AZ22" s="381"/>
      <c r="BA22" s="381"/>
      <c r="BB22" s="381"/>
      <c r="BC22" s="381"/>
      <c r="BD22" s="381"/>
      <c r="BE22" s="381"/>
      <c r="BF22" s="381"/>
      <c r="BG22" s="381"/>
      <c r="BH22" s="381"/>
      <c r="BI22" s="381"/>
      <c r="BJ22" s="381"/>
      <c r="BK22" s="381"/>
      <c r="BL22" s="381"/>
      <c r="BM22" s="382"/>
      <c r="BN22" s="383">
        <v>32363761</v>
      </c>
      <c r="BO22" s="384"/>
      <c r="BP22" s="384"/>
      <c r="BQ22" s="384"/>
      <c r="BR22" s="384"/>
      <c r="BS22" s="384"/>
      <c r="BT22" s="384"/>
      <c r="BU22" s="385"/>
      <c r="BV22" s="383">
        <v>32146642</v>
      </c>
      <c r="BW22" s="384"/>
      <c r="BX22" s="384"/>
      <c r="BY22" s="384"/>
      <c r="BZ22" s="384"/>
      <c r="CA22" s="384"/>
      <c r="CB22" s="384"/>
      <c r="CC22" s="385"/>
      <c r="CD22" s="176"/>
      <c r="CE22" s="534"/>
      <c r="CF22" s="534"/>
      <c r="CG22" s="534"/>
      <c r="CH22" s="534"/>
      <c r="CI22" s="534"/>
      <c r="CJ22" s="534"/>
      <c r="CK22" s="534"/>
      <c r="CL22" s="534"/>
      <c r="CM22" s="534"/>
      <c r="CN22" s="534"/>
      <c r="CO22" s="534"/>
      <c r="CP22" s="534"/>
      <c r="CQ22" s="534"/>
      <c r="CR22" s="534"/>
      <c r="CS22" s="535"/>
      <c r="CT22" s="417"/>
      <c r="CU22" s="418"/>
      <c r="CV22" s="418"/>
      <c r="CW22" s="418"/>
      <c r="CX22" s="418"/>
      <c r="CY22" s="418"/>
      <c r="CZ22" s="418"/>
      <c r="DA22" s="419"/>
      <c r="DB22" s="417"/>
      <c r="DC22" s="418"/>
      <c r="DD22" s="418"/>
      <c r="DE22" s="418"/>
      <c r="DF22" s="418"/>
      <c r="DG22" s="418"/>
      <c r="DH22" s="418"/>
      <c r="DI22" s="419"/>
    </row>
    <row r="23" spans="1:113" ht="18.75" customHeight="1" x14ac:dyDescent="0.2">
      <c r="A23" s="163"/>
      <c r="B23" s="591"/>
      <c r="C23" s="567"/>
      <c r="D23" s="568"/>
      <c r="E23" s="406"/>
      <c r="F23" s="411"/>
      <c r="G23" s="411"/>
      <c r="H23" s="411"/>
      <c r="I23" s="411"/>
      <c r="J23" s="411"/>
      <c r="K23" s="400"/>
      <c r="L23" s="406"/>
      <c r="M23" s="411"/>
      <c r="N23" s="411"/>
      <c r="O23" s="411"/>
      <c r="P23" s="400"/>
      <c r="Q23" s="598"/>
      <c r="R23" s="599"/>
      <c r="S23" s="599"/>
      <c r="T23" s="599"/>
      <c r="U23" s="599"/>
      <c r="V23" s="600"/>
      <c r="W23" s="566"/>
      <c r="X23" s="567"/>
      <c r="Y23" s="568"/>
      <c r="Z23" s="406"/>
      <c r="AA23" s="411"/>
      <c r="AB23" s="411"/>
      <c r="AC23" s="411"/>
      <c r="AD23" s="411"/>
      <c r="AE23" s="411"/>
      <c r="AF23" s="411"/>
      <c r="AG23" s="400"/>
      <c r="AH23" s="406"/>
      <c r="AI23" s="411"/>
      <c r="AJ23" s="411"/>
      <c r="AK23" s="411"/>
      <c r="AL23" s="400"/>
      <c r="AM23" s="604"/>
      <c r="AN23" s="605"/>
      <c r="AO23" s="605"/>
      <c r="AP23" s="605"/>
      <c r="AQ23" s="605"/>
      <c r="AR23" s="606"/>
      <c r="AS23" s="598"/>
      <c r="AT23" s="599"/>
      <c r="AU23" s="599"/>
      <c r="AV23" s="599"/>
      <c r="AW23" s="599"/>
      <c r="AX23" s="608"/>
      <c r="AY23" s="454" t="s">
        <v>160</v>
      </c>
      <c r="AZ23" s="455"/>
      <c r="BA23" s="455"/>
      <c r="BB23" s="455"/>
      <c r="BC23" s="455"/>
      <c r="BD23" s="455"/>
      <c r="BE23" s="455"/>
      <c r="BF23" s="455"/>
      <c r="BG23" s="455"/>
      <c r="BH23" s="455"/>
      <c r="BI23" s="455"/>
      <c r="BJ23" s="455"/>
      <c r="BK23" s="455"/>
      <c r="BL23" s="455"/>
      <c r="BM23" s="456"/>
      <c r="BN23" s="420">
        <v>28623211</v>
      </c>
      <c r="BO23" s="421"/>
      <c r="BP23" s="421"/>
      <c r="BQ23" s="421"/>
      <c r="BR23" s="421"/>
      <c r="BS23" s="421"/>
      <c r="BT23" s="421"/>
      <c r="BU23" s="422"/>
      <c r="BV23" s="420">
        <v>27896400</v>
      </c>
      <c r="BW23" s="421"/>
      <c r="BX23" s="421"/>
      <c r="BY23" s="421"/>
      <c r="BZ23" s="421"/>
      <c r="CA23" s="421"/>
      <c r="CB23" s="421"/>
      <c r="CC23" s="422"/>
      <c r="CD23" s="176"/>
      <c r="CE23" s="534"/>
      <c r="CF23" s="534"/>
      <c r="CG23" s="534"/>
      <c r="CH23" s="534"/>
      <c r="CI23" s="534"/>
      <c r="CJ23" s="534"/>
      <c r="CK23" s="534"/>
      <c r="CL23" s="534"/>
      <c r="CM23" s="534"/>
      <c r="CN23" s="534"/>
      <c r="CO23" s="534"/>
      <c r="CP23" s="534"/>
      <c r="CQ23" s="534"/>
      <c r="CR23" s="534"/>
      <c r="CS23" s="535"/>
      <c r="CT23" s="417"/>
      <c r="CU23" s="418"/>
      <c r="CV23" s="418"/>
      <c r="CW23" s="418"/>
      <c r="CX23" s="418"/>
      <c r="CY23" s="418"/>
      <c r="CZ23" s="418"/>
      <c r="DA23" s="419"/>
      <c r="DB23" s="417"/>
      <c r="DC23" s="418"/>
      <c r="DD23" s="418"/>
      <c r="DE23" s="418"/>
      <c r="DF23" s="418"/>
      <c r="DG23" s="418"/>
      <c r="DH23" s="418"/>
      <c r="DI23" s="419"/>
    </row>
    <row r="24" spans="1:113" ht="18.75" customHeight="1" thickBot="1" x14ac:dyDescent="0.25">
      <c r="A24" s="163"/>
      <c r="B24" s="591"/>
      <c r="C24" s="567"/>
      <c r="D24" s="568"/>
      <c r="E24" s="470" t="s">
        <v>161</v>
      </c>
      <c r="F24" s="450"/>
      <c r="G24" s="450"/>
      <c r="H24" s="450"/>
      <c r="I24" s="450"/>
      <c r="J24" s="450"/>
      <c r="K24" s="451"/>
      <c r="L24" s="471">
        <v>1</v>
      </c>
      <c r="M24" s="472"/>
      <c r="N24" s="472"/>
      <c r="O24" s="472"/>
      <c r="P24" s="514"/>
      <c r="Q24" s="471">
        <v>8680</v>
      </c>
      <c r="R24" s="472"/>
      <c r="S24" s="472"/>
      <c r="T24" s="472"/>
      <c r="U24" s="472"/>
      <c r="V24" s="514"/>
      <c r="W24" s="566"/>
      <c r="X24" s="567"/>
      <c r="Y24" s="568"/>
      <c r="Z24" s="470" t="s">
        <v>162</v>
      </c>
      <c r="AA24" s="450"/>
      <c r="AB24" s="450"/>
      <c r="AC24" s="450"/>
      <c r="AD24" s="450"/>
      <c r="AE24" s="450"/>
      <c r="AF24" s="450"/>
      <c r="AG24" s="451"/>
      <c r="AH24" s="471">
        <v>514</v>
      </c>
      <c r="AI24" s="472"/>
      <c r="AJ24" s="472"/>
      <c r="AK24" s="472"/>
      <c r="AL24" s="514"/>
      <c r="AM24" s="471">
        <v>1622698</v>
      </c>
      <c r="AN24" s="472"/>
      <c r="AO24" s="472"/>
      <c r="AP24" s="472"/>
      <c r="AQ24" s="472"/>
      <c r="AR24" s="514"/>
      <c r="AS24" s="471">
        <v>3157</v>
      </c>
      <c r="AT24" s="472"/>
      <c r="AU24" s="472"/>
      <c r="AV24" s="472"/>
      <c r="AW24" s="472"/>
      <c r="AX24" s="473"/>
      <c r="AY24" s="536" t="s">
        <v>163</v>
      </c>
      <c r="AZ24" s="537"/>
      <c r="BA24" s="537"/>
      <c r="BB24" s="537"/>
      <c r="BC24" s="537"/>
      <c r="BD24" s="537"/>
      <c r="BE24" s="537"/>
      <c r="BF24" s="537"/>
      <c r="BG24" s="537"/>
      <c r="BH24" s="537"/>
      <c r="BI24" s="537"/>
      <c r="BJ24" s="537"/>
      <c r="BK24" s="537"/>
      <c r="BL24" s="537"/>
      <c r="BM24" s="538"/>
      <c r="BN24" s="420">
        <v>22989076</v>
      </c>
      <c r="BO24" s="421"/>
      <c r="BP24" s="421"/>
      <c r="BQ24" s="421"/>
      <c r="BR24" s="421"/>
      <c r="BS24" s="421"/>
      <c r="BT24" s="421"/>
      <c r="BU24" s="422"/>
      <c r="BV24" s="420">
        <v>21826838</v>
      </c>
      <c r="BW24" s="421"/>
      <c r="BX24" s="421"/>
      <c r="BY24" s="421"/>
      <c r="BZ24" s="421"/>
      <c r="CA24" s="421"/>
      <c r="CB24" s="421"/>
      <c r="CC24" s="422"/>
      <c r="CD24" s="176"/>
      <c r="CE24" s="534"/>
      <c r="CF24" s="534"/>
      <c r="CG24" s="534"/>
      <c r="CH24" s="534"/>
      <c r="CI24" s="534"/>
      <c r="CJ24" s="534"/>
      <c r="CK24" s="534"/>
      <c r="CL24" s="534"/>
      <c r="CM24" s="534"/>
      <c r="CN24" s="534"/>
      <c r="CO24" s="534"/>
      <c r="CP24" s="534"/>
      <c r="CQ24" s="534"/>
      <c r="CR24" s="534"/>
      <c r="CS24" s="535"/>
      <c r="CT24" s="417"/>
      <c r="CU24" s="418"/>
      <c r="CV24" s="418"/>
      <c r="CW24" s="418"/>
      <c r="CX24" s="418"/>
      <c r="CY24" s="418"/>
      <c r="CZ24" s="418"/>
      <c r="DA24" s="419"/>
      <c r="DB24" s="417"/>
      <c r="DC24" s="418"/>
      <c r="DD24" s="418"/>
      <c r="DE24" s="418"/>
      <c r="DF24" s="418"/>
      <c r="DG24" s="418"/>
      <c r="DH24" s="418"/>
      <c r="DI24" s="419"/>
    </row>
    <row r="25" spans="1:113" ht="18.75" customHeight="1" x14ac:dyDescent="0.2">
      <c r="A25" s="163"/>
      <c r="B25" s="591"/>
      <c r="C25" s="567"/>
      <c r="D25" s="568"/>
      <c r="E25" s="470" t="s">
        <v>164</v>
      </c>
      <c r="F25" s="450"/>
      <c r="G25" s="450"/>
      <c r="H25" s="450"/>
      <c r="I25" s="450"/>
      <c r="J25" s="450"/>
      <c r="K25" s="451"/>
      <c r="L25" s="471">
        <v>2</v>
      </c>
      <c r="M25" s="472"/>
      <c r="N25" s="472"/>
      <c r="O25" s="472"/>
      <c r="P25" s="514"/>
      <c r="Q25" s="471">
        <v>6860</v>
      </c>
      <c r="R25" s="472"/>
      <c r="S25" s="472"/>
      <c r="T25" s="472"/>
      <c r="U25" s="472"/>
      <c r="V25" s="514"/>
      <c r="W25" s="566"/>
      <c r="X25" s="567"/>
      <c r="Y25" s="568"/>
      <c r="Z25" s="470" t="s">
        <v>165</v>
      </c>
      <c r="AA25" s="450"/>
      <c r="AB25" s="450"/>
      <c r="AC25" s="450"/>
      <c r="AD25" s="450"/>
      <c r="AE25" s="450"/>
      <c r="AF25" s="450"/>
      <c r="AG25" s="451"/>
      <c r="AH25" s="471">
        <v>97</v>
      </c>
      <c r="AI25" s="472"/>
      <c r="AJ25" s="472"/>
      <c r="AK25" s="472"/>
      <c r="AL25" s="514"/>
      <c r="AM25" s="471">
        <v>292552</v>
      </c>
      <c r="AN25" s="472"/>
      <c r="AO25" s="472"/>
      <c r="AP25" s="472"/>
      <c r="AQ25" s="472"/>
      <c r="AR25" s="514"/>
      <c r="AS25" s="471">
        <v>3016</v>
      </c>
      <c r="AT25" s="472"/>
      <c r="AU25" s="472"/>
      <c r="AV25" s="472"/>
      <c r="AW25" s="472"/>
      <c r="AX25" s="473"/>
      <c r="AY25" s="380" t="s">
        <v>166</v>
      </c>
      <c r="AZ25" s="381"/>
      <c r="BA25" s="381"/>
      <c r="BB25" s="381"/>
      <c r="BC25" s="381"/>
      <c r="BD25" s="381"/>
      <c r="BE25" s="381"/>
      <c r="BF25" s="381"/>
      <c r="BG25" s="381"/>
      <c r="BH25" s="381"/>
      <c r="BI25" s="381"/>
      <c r="BJ25" s="381"/>
      <c r="BK25" s="381"/>
      <c r="BL25" s="381"/>
      <c r="BM25" s="382"/>
      <c r="BN25" s="383">
        <v>19567959</v>
      </c>
      <c r="BO25" s="384"/>
      <c r="BP25" s="384"/>
      <c r="BQ25" s="384"/>
      <c r="BR25" s="384"/>
      <c r="BS25" s="384"/>
      <c r="BT25" s="384"/>
      <c r="BU25" s="385"/>
      <c r="BV25" s="383">
        <v>2225363</v>
      </c>
      <c r="BW25" s="384"/>
      <c r="BX25" s="384"/>
      <c r="BY25" s="384"/>
      <c r="BZ25" s="384"/>
      <c r="CA25" s="384"/>
      <c r="CB25" s="384"/>
      <c r="CC25" s="385"/>
      <c r="CD25" s="176"/>
      <c r="CE25" s="534"/>
      <c r="CF25" s="534"/>
      <c r="CG25" s="534"/>
      <c r="CH25" s="534"/>
      <c r="CI25" s="534"/>
      <c r="CJ25" s="534"/>
      <c r="CK25" s="534"/>
      <c r="CL25" s="534"/>
      <c r="CM25" s="534"/>
      <c r="CN25" s="534"/>
      <c r="CO25" s="534"/>
      <c r="CP25" s="534"/>
      <c r="CQ25" s="534"/>
      <c r="CR25" s="534"/>
      <c r="CS25" s="535"/>
      <c r="CT25" s="417"/>
      <c r="CU25" s="418"/>
      <c r="CV25" s="418"/>
      <c r="CW25" s="418"/>
      <c r="CX25" s="418"/>
      <c r="CY25" s="418"/>
      <c r="CZ25" s="418"/>
      <c r="DA25" s="419"/>
      <c r="DB25" s="417"/>
      <c r="DC25" s="418"/>
      <c r="DD25" s="418"/>
      <c r="DE25" s="418"/>
      <c r="DF25" s="418"/>
      <c r="DG25" s="418"/>
      <c r="DH25" s="418"/>
      <c r="DI25" s="419"/>
    </row>
    <row r="26" spans="1:113" ht="18.75" customHeight="1" x14ac:dyDescent="0.2">
      <c r="A26" s="163"/>
      <c r="B26" s="591"/>
      <c r="C26" s="567"/>
      <c r="D26" s="568"/>
      <c r="E26" s="470" t="s">
        <v>167</v>
      </c>
      <c r="F26" s="450"/>
      <c r="G26" s="450"/>
      <c r="H26" s="450"/>
      <c r="I26" s="450"/>
      <c r="J26" s="450"/>
      <c r="K26" s="451"/>
      <c r="L26" s="471">
        <v>1</v>
      </c>
      <c r="M26" s="472"/>
      <c r="N26" s="472"/>
      <c r="O26" s="472"/>
      <c r="P26" s="514"/>
      <c r="Q26" s="471">
        <v>6470</v>
      </c>
      <c r="R26" s="472"/>
      <c r="S26" s="472"/>
      <c r="T26" s="472"/>
      <c r="U26" s="472"/>
      <c r="V26" s="514"/>
      <c r="W26" s="566"/>
      <c r="X26" s="567"/>
      <c r="Y26" s="568"/>
      <c r="Z26" s="470" t="s">
        <v>168</v>
      </c>
      <c r="AA26" s="572"/>
      <c r="AB26" s="572"/>
      <c r="AC26" s="572"/>
      <c r="AD26" s="572"/>
      <c r="AE26" s="572"/>
      <c r="AF26" s="572"/>
      <c r="AG26" s="573"/>
      <c r="AH26" s="471">
        <v>3</v>
      </c>
      <c r="AI26" s="472"/>
      <c r="AJ26" s="472"/>
      <c r="AK26" s="472"/>
      <c r="AL26" s="514"/>
      <c r="AM26" s="471">
        <v>11115</v>
      </c>
      <c r="AN26" s="472"/>
      <c r="AO26" s="472"/>
      <c r="AP26" s="472"/>
      <c r="AQ26" s="472"/>
      <c r="AR26" s="514"/>
      <c r="AS26" s="471">
        <v>3705</v>
      </c>
      <c r="AT26" s="472"/>
      <c r="AU26" s="472"/>
      <c r="AV26" s="472"/>
      <c r="AW26" s="472"/>
      <c r="AX26" s="473"/>
      <c r="AY26" s="423" t="s">
        <v>169</v>
      </c>
      <c r="AZ26" s="424"/>
      <c r="BA26" s="424"/>
      <c r="BB26" s="424"/>
      <c r="BC26" s="424"/>
      <c r="BD26" s="424"/>
      <c r="BE26" s="424"/>
      <c r="BF26" s="424"/>
      <c r="BG26" s="424"/>
      <c r="BH26" s="424"/>
      <c r="BI26" s="424"/>
      <c r="BJ26" s="424"/>
      <c r="BK26" s="424"/>
      <c r="BL26" s="424"/>
      <c r="BM26" s="425"/>
      <c r="BN26" s="420" t="s">
        <v>122</v>
      </c>
      <c r="BO26" s="421"/>
      <c r="BP26" s="421"/>
      <c r="BQ26" s="421"/>
      <c r="BR26" s="421"/>
      <c r="BS26" s="421"/>
      <c r="BT26" s="421"/>
      <c r="BU26" s="422"/>
      <c r="BV26" s="420" t="s">
        <v>122</v>
      </c>
      <c r="BW26" s="421"/>
      <c r="BX26" s="421"/>
      <c r="BY26" s="421"/>
      <c r="BZ26" s="421"/>
      <c r="CA26" s="421"/>
      <c r="CB26" s="421"/>
      <c r="CC26" s="422"/>
      <c r="CD26" s="176"/>
      <c r="CE26" s="534"/>
      <c r="CF26" s="534"/>
      <c r="CG26" s="534"/>
      <c r="CH26" s="534"/>
      <c r="CI26" s="534"/>
      <c r="CJ26" s="534"/>
      <c r="CK26" s="534"/>
      <c r="CL26" s="534"/>
      <c r="CM26" s="534"/>
      <c r="CN26" s="534"/>
      <c r="CO26" s="534"/>
      <c r="CP26" s="534"/>
      <c r="CQ26" s="534"/>
      <c r="CR26" s="534"/>
      <c r="CS26" s="535"/>
      <c r="CT26" s="417"/>
      <c r="CU26" s="418"/>
      <c r="CV26" s="418"/>
      <c r="CW26" s="418"/>
      <c r="CX26" s="418"/>
      <c r="CY26" s="418"/>
      <c r="CZ26" s="418"/>
      <c r="DA26" s="419"/>
      <c r="DB26" s="417"/>
      <c r="DC26" s="418"/>
      <c r="DD26" s="418"/>
      <c r="DE26" s="418"/>
      <c r="DF26" s="418"/>
      <c r="DG26" s="418"/>
      <c r="DH26" s="418"/>
      <c r="DI26" s="419"/>
    </row>
    <row r="27" spans="1:113" ht="18.75" customHeight="1" thickBot="1" x14ac:dyDescent="0.25">
      <c r="A27" s="163"/>
      <c r="B27" s="591"/>
      <c r="C27" s="567"/>
      <c r="D27" s="568"/>
      <c r="E27" s="470" t="s">
        <v>170</v>
      </c>
      <c r="F27" s="450"/>
      <c r="G27" s="450"/>
      <c r="H27" s="450"/>
      <c r="I27" s="450"/>
      <c r="J27" s="450"/>
      <c r="K27" s="451"/>
      <c r="L27" s="471">
        <v>1</v>
      </c>
      <c r="M27" s="472"/>
      <c r="N27" s="472"/>
      <c r="O27" s="472"/>
      <c r="P27" s="514"/>
      <c r="Q27" s="471">
        <v>4090</v>
      </c>
      <c r="R27" s="472"/>
      <c r="S27" s="472"/>
      <c r="T27" s="472"/>
      <c r="U27" s="472"/>
      <c r="V27" s="514"/>
      <c r="W27" s="566"/>
      <c r="X27" s="567"/>
      <c r="Y27" s="568"/>
      <c r="Z27" s="470" t="s">
        <v>171</v>
      </c>
      <c r="AA27" s="450"/>
      <c r="AB27" s="450"/>
      <c r="AC27" s="450"/>
      <c r="AD27" s="450"/>
      <c r="AE27" s="450"/>
      <c r="AF27" s="450"/>
      <c r="AG27" s="451"/>
      <c r="AH27" s="471">
        <v>19</v>
      </c>
      <c r="AI27" s="472"/>
      <c r="AJ27" s="472"/>
      <c r="AK27" s="472"/>
      <c r="AL27" s="514"/>
      <c r="AM27" s="471">
        <v>68233</v>
      </c>
      <c r="AN27" s="472"/>
      <c r="AO27" s="472"/>
      <c r="AP27" s="472"/>
      <c r="AQ27" s="472"/>
      <c r="AR27" s="514"/>
      <c r="AS27" s="471">
        <v>3591</v>
      </c>
      <c r="AT27" s="472"/>
      <c r="AU27" s="472"/>
      <c r="AV27" s="472"/>
      <c r="AW27" s="472"/>
      <c r="AX27" s="473"/>
      <c r="AY27" s="515" t="s">
        <v>172</v>
      </c>
      <c r="AZ27" s="516"/>
      <c r="BA27" s="516"/>
      <c r="BB27" s="516"/>
      <c r="BC27" s="516"/>
      <c r="BD27" s="516"/>
      <c r="BE27" s="516"/>
      <c r="BF27" s="516"/>
      <c r="BG27" s="516"/>
      <c r="BH27" s="516"/>
      <c r="BI27" s="516"/>
      <c r="BJ27" s="516"/>
      <c r="BK27" s="516"/>
      <c r="BL27" s="516"/>
      <c r="BM27" s="517"/>
      <c r="BN27" s="539">
        <v>500147</v>
      </c>
      <c r="BO27" s="540"/>
      <c r="BP27" s="540"/>
      <c r="BQ27" s="540"/>
      <c r="BR27" s="540"/>
      <c r="BS27" s="540"/>
      <c r="BT27" s="540"/>
      <c r="BU27" s="541"/>
      <c r="BV27" s="539">
        <v>500126</v>
      </c>
      <c r="BW27" s="540"/>
      <c r="BX27" s="540"/>
      <c r="BY27" s="540"/>
      <c r="BZ27" s="540"/>
      <c r="CA27" s="540"/>
      <c r="CB27" s="540"/>
      <c r="CC27" s="541"/>
      <c r="CD27" s="178"/>
      <c r="CE27" s="534"/>
      <c r="CF27" s="534"/>
      <c r="CG27" s="534"/>
      <c r="CH27" s="534"/>
      <c r="CI27" s="534"/>
      <c r="CJ27" s="534"/>
      <c r="CK27" s="534"/>
      <c r="CL27" s="534"/>
      <c r="CM27" s="534"/>
      <c r="CN27" s="534"/>
      <c r="CO27" s="534"/>
      <c r="CP27" s="534"/>
      <c r="CQ27" s="534"/>
      <c r="CR27" s="534"/>
      <c r="CS27" s="535"/>
      <c r="CT27" s="417"/>
      <c r="CU27" s="418"/>
      <c r="CV27" s="418"/>
      <c r="CW27" s="418"/>
      <c r="CX27" s="418"/>
      <c r="CY27" s="418"/>
      <c r="CZ27" s="418"/>
      <c r="DA27" s="419"/>
      <c r="DB27" s="417"/>
      <c r="DC27" s="418"/>
      <c r="DD27" s="418"/>
      <c r="DE27" s="418"/>
      <c r="DF27" s="418"/>
      <c r="DG27" s="418"/>
      <c r="DH27" s="418"/>
      <c r="DI27" s="419"/>
    </row>
    <row r="28" spans="1:113" ht="18.75" customHeight="1" x14ac:dyDescent="0.2">
      <c r="A28" s="163"/>
      <c r="B28" s="591"/>
      <c r="C28" s="567"/>
      <c r="D28" s="568"/>
      <c r="E28" s="470" t="s">
        <v>173</v>
      </c>
      <c r="F28" s="450"/>
      <c r="G28" s="450"/>
      <c r="H28" s="450"/>
      <c r="I28" s="450"/>
      <c r="J28" s="450"/>
      <c r="K28" s="451"/>
      <c r="L28" s="471">
        <v>1</v>
      </c>
      <c r="M28" s="472"/>
      <c r="N28" s="472"/>
      <c r="O28" s="472"/>
      <c r="P28" s="514"/>
      <c r="Q28" s="471">
        <v>3260</v>
      </c>
      <c r="R28" s="472"/>
      <c r="S28" s="472"/>
      <c r="T28" s="472"/>
      <c r="U28" s="472"/>
      <c r="V28" s="514"/>
      <c r="W28" s="566"/>
      <c r="X28" s="567"/>
      <c r="Y28" s="568"/>
      <c r="Z28" s="470" t="s">
        <v>174</v>
      </c>
      <c r="AA28" s="450"/>
      <c r="AB28" s="450"/>
      <c r="AC28" s="450"/>
      <c r="AD28" s="450"/>
      <c r="AE28" s="450"/>
      <c r="AF28" s="450"/>
      <c r="AG28" s="451"/>
      <c r="AH28" s="471" t="s">
        <v>122</v>
      </c>
      <c r="AI28" s="472"/>
      <c r="AJ28" s="472"/>
      <c r="AK28" s="472"/>
      <c r="AL28" s="514"/>
      <c r="AM28" s="471" t="s">
        <v>122</v>
      </c>
      <c r="AN28" s="472"/>
      <c r="AO28" s="472"/>
      <c r="AP28" s="472"/>
      <c r="AQ28" s="472"/>
      <c r="AR28" s="514"/>
      <c r="AS28" s="471" t="s">
        <v>122</v>
      </c>
      <c r="AT28" s="472"/>
      <c r="AU28" s="472"/>
      <c r="AV28" s="472"/>
      <c r="AW28" s="472"/>
      <c r="AX28" s="473"/>
      <c r="AY28" s="574" t="s">
        <v>175</v>
      </c>
      <c r="AZ28" s="575"/>
      <c r="BA28" s="575"/>
      <c r="BB28" s="576"/>
      <c r="BC28" s="380" t="s">
        <v>46</v>
      </c>
      <c r="BD28" s="381"/>
      <c r="BE28" s="381"/>
      <c r="BF28" s="381"/>
      <c r="BG28" s="381"/>
      <c r="BH28" s="381"/>
      <c r="BI28" s="381"/>
      <c r="BJ28" s="381"/>
      <c r="BK28" s="381"/>
      <c r="BL28" s="381"/>
      <c r="BM28" s="382"/>
      <c r="BN28" s="383">
        <v>3046342</v>
      </c>
      <c r="BO28" s="384"/>
      <c r="BP28" s="384"/>
      <c r="BQ28" s="384"/>
      <c r="BR28" s="384"/>
      <c r="BS28" s="384"/>
      <c r="BT28" s="384"/>
      <c r="BU28" s="385"/>
      <c r="BV28" s="383">
        <v>2705250</v>
      </c>
      <c r="BW28" s="384"/>
      <c r="BX28" s="384"/>
      <c r="BY28" s="384"/>
      <c r="BZ28" s="384"/>
      <c r="CA28" s="384"/>
      <c r="CB28" s="384"/>
      <c r="CC28" s="385"/>
      <c r="CD28" s="176"/>
      <c r="CE28" s="534"/>
      <c r="CF28" s="534"/>
      <c r="CG28" s="534"/>
      <c r="CH28" s="534"/>
      <c r="CI28" s="534"/>
      <c r="CJ28" s="534"/>
      <c r="CK28" s="534"/>
      <c r="CL28" s="534"/>
      <c r="CM28" s="534"/>
      <c r="CN28" s="534"/>
      <c r="CO28" s="534"/>
      <c r="CP28" s="534"/>
      <c r="CQ28" s="534"/>
      <c r="CR28" s="534"/>
      <c r="CS28" s="535"/>
      <c r="CT28" s="417"/>
      <c r="CU28" s="418"/>
      <c r="CV28" s="418"/>
      <c r="CW28" s="418"/>
      <c r="CX28" s="418"/>
      <c r="CY28" s="418"/>
      <c r="CZ28" s="418"/>
      <c r="DA28" s="419"/>
      <c r="DB28" s="417"/>
      <c r="DC28" s="418"/>
      <c r="DD28" s="418"/>
      <c r="DE28" s="418"/>
      <c r="DF28" s="418"/>
      <c r="DG28" s="418"/>
      <c r="DH28" s="418"/>
      <c r="DI28" s="419"/>
    </row>
    <row r="29" spans="1:113" ht="18.75" customHeight="1" x14ac:dyDescent="0.2">
      <c r="A29" s="163"/>
      <c r="B29" s="591"/>
      <c r="C29" s="567"/>
      <c r="D29" s="568"/>
      <c r="E29" s="470" t="s">
        <v>176</v>
      </c>
      <c r="F29" s="450"/>
      <c r="G29" s="450"/>
      <c r="H29" s="450"/>
      <c r="I29" s="450"/>
      <c r="J29" s="450"/>
      <c r="K29" s="451"/>
      <c r="L29" s="471">
        <v>22</v>
      </c>
      <c r="M29" s="472"/>
      <c r="N29" s="472"/>
      <c r="O29" s="472"/>
      <c r="P29" s="514"/>
      <c r="Q29" s="471">
        <v>3030</v>
      </c>
      <c r="R29" s="472"/>
      <c r="S29" s="472"/>
      <c r="T29" s="472"/>
      <c r="U29" s="472"/>
      <c r="V29" s="514"/>
      <c r="W29" s="569"/>
      <c r="X29" s="570"/>
      <c r="Y29" s="571"/>
      <c r="Z29" s="470" t="s">
        <v>177</v>
      </c>
      <c r="AA29" s="450"/>
      <c r="AB29" s="450"/>
      <c r="AC29" s="450"/>
      <c r="AD29" s="450"/>
      <c r="AE29" s="450"/>
      <c r="AF29" s="450"/>
      <c r="AG29" s="451"/>
      <c r="AH29" s="471">
        <v>533</v>
      </c>
      <c r="AI29" s="472"/>
      <c r="AJ29" s="472"/>
      <c r="AK29" s="472"/>
      <c r="AL29" s="514"/>
      <c r="AM29" s="471">
        <v>1690931</v>
      </c>
      <c r="AN29" s="472"/>
      <c r="AO29" s="472"/>
      <c r="AP29" s="472"/>
      <c r="AQ29" s="472"/>
      <c r="AR29" s="514"/>
      <c r="AS29" s="471">
        <v>3172</v>
      </c>
      <c r="AT29" s="472"/>
      <c r="AU29" s="472"/>
      <c r="AV29" s="472"/>
      <c r="AW29" s="472"/>
      <c r="AX29" s="473"/>
      <c r="AY29" s="577"/>
      <c r="AZ29" s="578"/>
      <c r="BA29" s="578"/>
      <c r="BB29" s="579"/>
      <c r="BC29" s="454" t="s">
        <v>178</v>
      </c>
      <c r="BD29" s="455"/>
      <c r="BE29" s="455"/>
      <c r="BF29" s="455"/>
      <c r="BG29" s="455"/>
      <c r="BH29" s="455"/>
      <c r="BI29" s="455"/>
      <c r="BJ29" s="455"/>
      <c r="BK29" s="455"/>
      <c r="BL29" s="455"/>
      <c r="BM29" s="456"/>
      <c r="BN29" s="420">
        <v>466350</v>
      </c>
      <c r="BO29" s="421"/>
      <c r="BP29" s="421"/>
      <c r="BQ29" s="421"/>
      <c r="BR29" s="421"/>
      <c r="BS29" s="421"/>
      <c r="BT29" s="421"/>
      <c r="BU29" s="422"/>
      <c r="BV29" s="420">
        <v>403600</v>
      </c>
      <c r="BW29" s="421"/>
      <c r="BX29" s="421"/>
      <c r="BY29" s="421"/>
      <c r="BZ29" s="421"/>
      <c r="CA29" s="421"/>
      <c r="CB29" s="421"/>
      <c r="CC29" s="422"/>
      <c r="CD29" s="178"/>
      <c r="CE29" s="534"/>
      <c r="CF29" s="534"/>
      <c r="CG29" s="534"/>
      <c r="CH29" s="534"/>
      <c r="CI29" s="534"/>
      <c r="CJ29" s="534"/>
      <c r="CK29" s="534"/>
      <c r="CL29" s="534"/>
      <c r="CM29" s="534"/>
      <c r="CN29" s="534"/>
      <c r="CO29" s="534"/>
      <c r="CP29" s="534"/>
      <c r="CQ29" s="534"/>
      <c r="CR29" s="534"/>
      <c r="CS29" s="535"/>
      <c r="CT29" s="417"/>
      <c r="CU29" s="418"/>
      <c r="CV29" s="418"/>
      <c r="CW29" s="418"/>
      <c r="CX29" s="418"/>
      <c r="CY29" s="418"/>
      <c r="CZ29" s="418"/>
      <c r="DA29" s="419"/>
      <c r="DB29" s="417"/>
      <c r="DC29" s="418"/>
      <c r="DD29" s="418"/>
      <c r="DE29" s="418"/>
      <c r="DF29" s="418"/>
      <c r="DG29" s="418"/>
      <c r="DH29" s="418"/>
      <c r="DI29" s="419"/>
    </row>
    <row r="30" spans="1:113" ht="18.75" customHeight="1" thickBot="1" x14ac:dyDescent="0.25">
      <c r="A30" s="163"/>
      <c r="B30" s="592"/>
      <c r="C30" s="593"/>
      <c r="D30" s="594"/>
      <c r="E30" s="474"/>
      <c r="F30" s="475"/>
      <c r="G30" s="475"/>
      <c r="H30" s="475"/>
      <c r="I30" s="475"/>
      <c r="J30" s="475"/>
      <c r="K30" s="476"/>
      <c r="L30" s="584"/>
      <c r="M30" s="585"/>
      <c r="N30" s="585"/>
      <c r="O30" s="585"/>
      <c r="P30" s="586"/>
      <c r="Q30" s="584"/>
      <c r="R30" s="585"/>
      <c r="S30" s="585"/>
      <c r="T30" s="585"/>
      <c r="U30" s="585"/>
      <c r="V30" s="586"/>
      <c r="W30" s="587" t="s">
        <v>179</v>
      </c>
      <c r="X30" s="588"/>
      <c r="Y30" s="588"/>
      <c r="Z30" s="588"/>
      <c r="AA30" s="588"/>
      <c r="AB30" s="588"/>
      <c r="AC30" s="588"/>
      <c r="AD30" s="588"/>
      <c r="AE30" s="588"/>
      <c r="AF30" s="588"/>
      <c r="AG30" s="589"/>
      <c r="AH30" s="547">
        <v>99.6</v>
      </c>
      <c r="AI30" s="548"/>
      <c r="AJ30" s="548"/>
      <c r="AK30" s="548"/>
      <c r="AL30" s="548"/>
      <c r="AM30" s="548"/>
      <c r="AN30" s="548"/>
      <c r="AO30" s="548"/>
      <c r="AP30" s="548"/>
      <c r="AQ30" s="548"/>
      <c r="AR30" s="548"/>
      <c r="AS30" s="548"/>
      <c r="AT30" s="548"/>
      <c r="AU30" s="548"/>
      <c r="AV30" s="548"/>
      <c r="AW30" s="548"/>
      <c r="AX30" s="550"/>
      <c r="AY30" s="580"/>
      <c r="AZ30" s="581"/>
      <c r="BA30" s="581"/>
      <c r="BB30" s="582"/>
      <c r="BC30" s="536" t="s">
        <v>48</v>
      </c>
      <c r="BD30" s="537"/>
      <c r="BE30" s="537"/>
      <c r="BF30" s="537"/>
      <c r="BG30" s="537"/>
      <c r="BH30" s="537"/>
      <c r="BI30" s="537"/>
      <c r="BJ30" s="537"/>
      <c r="BK30" s="537"/>
      <c r="BL30" s="537"/>
      <c r="BM30" s="538"/>
      <c r="BN30" s="539">
        <v>1818698</v>
      </c>
      <c r="BO30" s="540"/>
      <c r="BP30" s="540"/>
      <c r="BQ30" s="540"/>
      <c r="BR30" s="540"/>
      <c r="BS30" s="540"/>
      <c r="BT30" s="540"/>
      <c r="BU30" s="541"/>
      <c r="BV30" s="539">
        <v>2022630</v>
      </c>
      <c r="BW30" s="540"/>
      <c r="BX30" s="540"/>
      <c r="BY30" s="540"/>
      <c r="BZ30" s="540"/>
      <c r="CA30" s="540"/>
      <c r="CB30" s="540"/>
      <c r="CC30" s="541"/>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583" t="s">
        <v>180</v>
      </c>
      <c r="D32" s="583"/>
      <c r="E32" s="583"/>
      <c r="F32" s="583"/>
      <c r="G32" s="583"/>
      <c r="H32" s="583"/>
      <c r="I32" s="583"/>
      <c r="J32" s="583"/>
      <c r="K32" s="583"/>
      <c r="L32" s="583"/>
      <c r="M32" s="583"/>
      <c r="N32" s="583"/>
      <c r="O32" s="583"/>
      <c r="P32" s="583"/>
      <c r="Q32" s="583"/>
      <c r="R32" s="583"/>
      <c r="S32" s="583"/>
      <c r="U32" s="424" t="s">
        <v>181</v>
      </c>
      <c r="V32" s="424"/>
      <c r="W32" s="424"/>
      <c r="X32" s="424"/>
      <c r="Y32" s="424"/>
      <c r="Z32" s="424"/>
      <c r="AA32" s="424"/>
      <c r="AB32" s="424"/>
      <c r="AC32" s="424"/>
      <c r="AD32" s="424"/>
      <c r="AE32" s="424"/>
      <c r="AF32" s="424"/>
      <c r="AG32" s="424"/>
      <c r="AH32" s="424"/>
      <c r="AI32" s="424"/>
      <c r="AJ32" s="424"/>
      <c r="AK32" s="424"/>
      <c r="AM32" s="424" t="s">
        <v>182</v>
      </c>
      <c r="AN32" s="424"/>
      <c r="AO32" s="424"/>
      <c r="AP32" s="424"/>
      <c r="AQ32" s="424"/>
      <c r="AR32" s="424"/>
      <c r="AS32" s="424"/>
      <c r="AT32" s="424"/>
      <c r="AU32" s="424"/>
      <c r="AV32" s="424"/>
      <c r="AW32" s="424"/>
      <c r="AX32" s="424"/>
      <c r="AY32" s="424"/>
      <c r="AZ32" s="424"/>
      <c r="BA32" s="424"/>
      <c r="BB32" s="424"/>
      <c r="BC32" s="424"/>
      <c r="BE32" s="424" t="s">
        <v>183</v>
      </c>
      <c r="BF32" s="424"/>
      <c r="BG32" s="424"/>
      <c r="BH32" s="424"/>
      <c r="BI32" s="424"/>
      <c r="BJ32" s="424"/>
      <c r="BK32" s="424"/>
      <c r="BL32" s="424"/>
      <c r="BM32" s="424"/>
      <c r="BN32" s="424"/>
      <c r="BO32" s="424"/>
      <c r="BP32" s="424"/>
      <c r="BQ32" s="424"/>
      <c r="BR32" s="424"/>
      <c r="BS32" s="424"/>
      <c r="BT32" s="424"/>
      <c r="BU32" s="424"/>
      <c r="BW32" s="424" t="s">
        <v>184</v>
      </c>
      <c r="BX32" s="424"/>
      <c r="BY32" s="424"/>
      <c r="BZ32" s="424"/>
      <c r="CA32" s="424"/>
      <c r="CB32" s="424"/>
      <c r="CC32" s="424"/>
      <c r="CD32" s="424"/>
      <c r="CE32" s="424"/>
      <c r="CF32" s="424"/>
      <c r="CG32" s="424"/>
      <c r="CH32" s="424"/>
      <c r="CI32" s="424"/>
      <c r="CJ32" s="424"/>
      <c r="CK32" s="424"/>
      <c r="CL32" s="424"/>
      <c r="CM32" s="424"/>
      <c r="CO32" s="424" t="s">
        <v>185</v>
      </c>
      <c r="CP32" s="424"/>
      <c r="CQ32" s="424"/>
      <c r="CR32" s="424"/>
      <c r="CS32" s="424"/>
      <c r="CT32" s="424"/>
      <c r="CU32" s="424"/>
      <c r="CV32" s="424"/>
      <c r="CW32" s="424"/>
      <c r="CX32" s="424"/>
      <c r="CY32" s="424"/>
      <c r="CZ32" s="424"/>
      <c r="DA32" s="424"/>
      <c r="DB32" s="424"/>
      <c r="DC32" s="424"/>
      <c r="DD32" s="424"/>
      <c r="DE32" s="424"/>
      <c r="DI32" s="186"/>
    </row>
    <row r="33" spans="1:113" ht="13.5" customHeight="1" x14ac:dyDescent="0.2">
      <c r="A33" s="163"/>
      <c r="B33" s="187"/>
      <c r="C33" s="444" t="s">
        <v>186</v>
      </c>
      <c r="D33" s="444"/>
      <c r="E33" s="409" t="s">
        <v>187</v>
      </c>
      <c r="F33" s="409"/>
      <c r="G33" s="409"/>
      <c r="H33" s="409"/>
      <c r="I33" s="409"/>
      <c r="J33" s="409"/>
      <c r="K33" s="409"/>
      <c r="L33" s="409"/>
      <c r="M33" s="409"/>
      <c r="N33" s="409"/>
      <c r="O33" s="409"/>
      <c r="P33" s="409"/>
      <c r="Q33" s="409"/>
      <c r="R33" s="409"/>
      <c r="S33" s="409"/>
      <c r="T33" s="188"/>
      <c r="U33" s="444" t="s">
        <v>186</v>
      </c>
      <c r="V33" s="444"/>
      <c r="W33" s="409" t="s">
        <v>187</v>
      </c>
      <c r="X33" s="409"/>
      <c r="Y33" s="409"/>
      <c r="Z33" s="409"/>
      <c r="AA33" s="409"/>
      <c r="AB33" s="409"/>
      <c r="AC33" s="409"/>
      <c r="AD33" s="409"/>
      <c r="AE33" s="409"/>
      <c r="AF33" s="409"/>
      <c r="AG33" s="409"/>
      <c r="AH33" s="409"/>
      <c r="AI33" s="409"/>
      <c r="AJ33" s="409"/>
      <c r="AK33" s="409"/>
      <c r="AL33" s="188"/>
      <c r="AM33" s="444" t="s">
        <v>186</v>
      </c>
      <c r="AN33" s="444"/>
      <c r="AO33" s="409" t="s">
        <v>187</v>
      </c>
      <c r="AP33" s="409"/>
      <c r="AQ33" s="409"/>
      <c r="AR33" s="409"/>
      <c r="AS33" s="409"/>
      <c r="AT33" s="409"/>
      <c r="AU33" s="409"/>
      <c r="AV33" s="409"/>
      <c r="AW33" s="409"/>
      <c r="AX33" s="409"/>
      <c r="AY33" s="409"/>
      <c r="AZ33" s="409"/>
      <c r="BA33" s="409"/>
      <c r="BB33" s="409"/>
      <c r="BC33" s="409"/>
      <c r="BD33" s="189"/>
      <c r="BE33" s="409" t="s">
        <v>188</v>
      </c>
      <c r="BF33" s="409"/>
      <c r="BG33" s="409" t="s">
        <v>189</v>
      </c>
      <c r="BH33" s="409"/>
      <c r="BI33" s="409"/>
      <c r="BJ33" s="409"/>
      <c r="BK33" s="409"/>
      <c r="BL33" s="409"/>
      <c r="BM33" s="409"/>
      <c r="BN33" s="409"/>
      <c r="BO33" s="409"/>
      <c r="BP33" s="409"/>
      <c r="BQ33" s="409"/>
      <c r="BR33" s="409"/>
      <c r="BS33" s="409"/>
      <c r="BT33" s="409"/>
      <c r="BU33" s="409"/>
      <c r="BV33" s="189"/>
      <c r="BW33" s="444" t="s">
        <v>188</v>
      </c>
      <c r="BX33" s="444"/>
      <c r="BY33" s="409" t="s">
        <v>190</v>
      </c>
      <c r="BZ33" s="409"/>
      <c r="CA33" s="409"/>
      <c r="CB33" s="409"/>
      <c r="CC33" s="409"/>
      <c r="CD33" s="409"/>
      <c r="CE33" s="409"/>
      <c r="CF33" s="409"/>
      <c r="CG33" s="409"/>
      <c r="CH33" s="409"/>
      <c r="CI33" s="409"/>
      <c r="CJ33" s="409"/>
      <c r="CK33" s="409"/>
      <c r="CL33" s="409"/>
      <c r="CM33" s="409"/>
      <c r="CN33" s="188"/>
      <c r="CO33" s="444" t="s">
        <v>186</v>
      </c>
      <c r="CP33" s="444"/>
      <c r="CQ33" s="409" t="s">
        <v>191</v>
      </c>
      <c r="CR33" s="409"/>
      <c r="CS33" s="409"/>
      <c r="CT33" s="409"/>
      <c r="CU33" s="409"/>
      <c r="CV33" s="409"/>
      <c r="CW33" s="409"/>
      <c r="CX33" s="409"/>
      <c r="CY33" s="409"/>
      <c r="CZ33" s="409"/>
      <c r="DA33" s="409"/>
      <c r="DB33" s="409"/>
      <c r="DC33" s="409"/>
      <c r="DD33" s="409"/>
      <c r="DE33" s="409"/>
      <c r="DF33" s="188"/>
      <c r="DG33" s="609" t="s">
        <v>192</v>
      </c>
      <c r="DH33" s="609"/>
      <c r="DI33" s="190"/>
    </row>
    <row r="34" spans="1:113" ht="32.25" customHeight="1" x14ac:dyDescent="0.2">
      <c r="A34" s="163"/>
      <c r="B34" s="187"/>
      <c r="C34" s="610">
        <f>IF(E34="","",1)</f>
        <v>1</v>
      </c>
      <c r="D34" s="610"/>
      <c r="E34" s="611" t="str">
        <f>IF('各会計、関係団体の財政状況及び健全化判断比率'!B7="","",'各会計、関係団体の財政状況及び健全化判断比率'!B7)</f>
        <v>一般会計</v>
      </c>
      <c r="F34" s="611"/>
      <c r="G34" s="611"/>
      <c r="H34" s="611"/>
      <c r="I34" s="611"/>
      <c r="J34" s="611"/>
      <c r="K34" s="611"/>
      <c r="L34" s="611"/>
      <c r="M34" s="611"/>
      <c r="N34" s="611"/>
      <c r="O34" s="611"/>
      <c r="P34" s="611"/>
      <c r="Q34" s="611"/>
      <c r="R34" s="611"/>
      <c r="S34" s="611"/>
      <c r="T34" s="163"/>
      <c r="U34" s="610">
        <f>IF(W34="","",MAX(C34:D43)+1)</f>
        <v>3</v>
      </c>
      <c r="V34" s="610"/>
      <c r="W34" s="611" t="str">
        <f>IF('各会計、関係団体の財政状況及び健全化判断比率'!B28="","",'各会計、関係団体の財政状況及び健全化判断比率'!B28)</f>
        <v>姶良市国民健康保険特別会計事業勘定</v>
      </c>
      <c r="X34" s="611"/>
      <c r="Y34" s="611"/>
      <c r="Z34" s="611"/>
      <c r="AA34" s="611"/>
      <c r="AB34" s="611"/>
      <c r="AC34" s="611"/>
      <c r="AD34" s="611"/>
      <c r="AE34" s="611"/>
      <c r="AF34" s="611"/>
      <c r="AG34" s="611"/>
      <c r="AH34" s="611"/>
      <c r="AI34" s="611"/>
      <c r="AJ34" s="611"/>
      <c r="AK34" s="611"/>
      <c r="AL34" s="163"/>
      <c r="AM34" s="610">
        <f>IF(AO34="","",MAX(C34:D43,U34:V43)+1)</f>
        <v>8</v>
      </c>
      <c r="AN34" s="610"/>
      <c r="AO34" s="611" t="str">
        <f>IF('各会計、関係団体の財政状況及び健全化判断比率'!B33="","",'各会計、関係団体の財政状況及び健全化判断比率'!B33)</f>
        <v>姶良市水道事業会計</v>
      </c>
      <c r="AP34" s="611"/>
      <c r="AQ34" s="611"/>
      <c r="AR34" s="611"/>
      <c r="AS34" s="611"/>
      <c r="AT34" s="611"/>
      <c r="AU34" s="611"/>
      <c r="AV34" s="611"/>
      <c r="AW34" s="611"/>
      <c r="AX34" s="611"/>
      <c r="AY34" s="611"/>
      <c r="AZ34" s="611"/>
      <c r="BA34" s="611"/>
      <c r="BB34" s="611"/>
      <c r="BC34" s="611"/>
      <c r="BD34" s="163"/>
      <c r="BE34" s="610" t="str">
        <f>IF(BG34="","",MAX(C34:D43,U34:V43,AM34:AN43)+1)</f>
        <v/>
      </c>
      <c r="BF34" s="610"/>
      <c r="BG34" s="611"/>
      <c r="BH34" s="611"/>
      <c r="BI34" s="611"/>
      <c r="BJ34" s="611"/>
      <c r="BK34" s="611"/>
      <c r="BL34" s="611"/>
      <c r="BM34" s="611"/>
      <c r="BN34" s="611"/>
      <c r="BO34" s="611"/>
      <c r="BP34" s="611"/>
      <c r="BQ34" s="611"/>
      <c r="BR34" s="611"/>
      <c r="BS34" s="611"/>
      <c r="BT34" s="611"/>
      <c r="BU34" s="611"/>
      <c r="BV34" s="163"/>
      <c r="BW34" s="610">
        <f>IF(BY34="","",MAX(C34:D43,U34:V43,AM34:AN43,BE34:BF43)+1)</f>
        <v>10</v>
      </c>
      <c r="BX34" s="610"/>
      <c r="BY34" s="611" t="str">
        <f>IF('各会計、関係団体の財政状況及び健全化判断比率'!B68="","",'各会計、関係団体の財政状況及び健全化判断比率'!B68)</f>
        <v>鹿児島県市町村総合事務組合</v>
      </c>
      <c r="BZ34" s="611"/>
      <c r="CA34" s="611"/>
      <c r="CB34" s="611"/>
      <c r="CC34" s="611"/>
      <c r="CD34" s="611"/>
      <c r="CE34" s="611"/>
      <c r="CF34" s="611"/>
      <c r="CG34" s="611"/>
      <c r="CH34" s="611"/>
      <c r="CI34" s="611"/>
      <c r="CJ34" s="611"/>
      <c r="CK34" s="611"/>
      <c r="CL34" s="611"/>
      <c r="CM34" s="611"/>
      <c r="CN34" s="163"/>
      <c r="CO34" s="610">
        <f>IF(CQ34="","",MAX(C34:D43,U34:V43,AM34:AN43,BE34:BF43,BW34:BX43)+1)</f>
        <v>14</v>
      </c>
      <c r="CP34" s="610"/>
      <c r="CQ34" s="611" t="str">
        <f>IF('各会計、関係団体の財政状況及び健全化判断比率'!BS7="","",'各会計、関係団体の財政状況及び健全化判断比率'!BS7)</f>
        <v>姶良市土地開発公社</v>
      </c>
      <c r="CR34" s="611"/>
      <c r="CS34" s="611"/>
      <c r="CT34" s="611"/>
      <c r="CU34" s="611"/>
      <c r="CV34" s="611"/>
      <c r="CW34" s="611"/>
      <c r="CX34" s="611"/>
      <c r="CY34" s="611"/>
      <c r="CZ34" s="611"/>
      <c r="DA34" s="611"/>
      <c r="DB34" s="611"/>
      <c r="DC34" s="611"/>
      <c r="DD34" s="611"/>
      <c r="DE34" s="611"/>
      <c r="DG34" s="612" t="str">
        <f>IF('各会計、関係団体の財政状況及び健全化判断比率'!BR7="","",'各会計、関係団体の財政状況及び健全化判断比率'!BR7)</f>
        <v/>
      </c>
      <c r="DH34" s="612"/>
      <c r="DI34" s="190"/>
    </row>
    <row r="35" spans="1:113" ht="32.25" customHeight="1" x14ac:dyDescent="0.2">
      <c r="A35" s="163"/>
      <c r="B35" s="187"/>
      <c r="C35" s="610">
        <f>IF(E35="","",C34+1)</f>
        <v>2</v>
      </c>
      <c r="D35" s="610"/>
      <c r="E35" s="611" t="str">
        <f>IF('各会計、関係団体の財政状況及び健全化判断比率'!B8="","",'各会計、関係団体の財政状況及び健全化判断比率'!B8)</f>
        <v>姶良市農林業労働者災害共済事業特別会計</v>
      </c>
      <c r="F35" s="611"/>
      <c r="G35" s="611"/>
      <c r="H35" s="611"/>
      <c r="I35" s="611"/>
      <c r="J35" s="611"/>
      <c r="K35" s="611"/>
      <c r="L35" s="611"/>
      <c r="M35" s="611"/>
      <c r="N35" s="611"/>
      <c r="O35" s="611"/>
      <c r="P35" s="611"/>
      <c r="Q35" s="611"/>
      <c r="R35" s="611"/>
      <c r="S35" s="611"/>
      <c r="T35" s="163"/>
      <c r="U35" s="610">
        <f>IF(W35="","",U34+1)</f>
        <v>4</v>
      </c>
      <c r="V35" s="610"/>
      <c r="W35" s="611" t="str">
        <f>IF('各会計、関係団体の財政状況及び健全化判断比率'!B29="","",'各会計、関係団体の財政状況及び健全化判断比率'!B29)</f>
        <v>姶良市国民健康保険特別会計施設勘定</v>
      </c>
      <c r="X35" s="611"/>
      <c r="Y35" s="611"/>
      <c r="Z35" s="611"/>
      <c r="AA35" s="611"/>
      <c r="AB35" s="611"/>
      <c r="AC35" s="611"/>
      <c r="AD35" s="611"/>
      <c r="AE35" s="611"/>
      <c r="AF35" s="611"/>
      <c r="AG35" s="611"/>
      <c r="AH35" s="611"/>
      <c r="AI35" s="611"/>
      <c r="AJ35" s="611"/>
      <c r="AK35" s="611"/>
      <c r="AL35" s="163"/>
      <c r="AM35" s="610">
        <f t="shared" ref="AM35:AM43" si="0">IF(AO35="","",AM34+1)</f>
        <v>9</v>
      </c>
      <c r="AN35" s="610"/>
      <c r="AO35" s="611" t="str">
        <f>IF('各会計、関係団体の財政状況及び健全化判断比率'!B34="","",'各会計、関係団体の財政状況及び健全化判断比率'!B34)</f>
        <v>姶良市下水道事業会計</v>
      </c>
      <c r="AP35" s="611"/>
      <c r="AQ35" s="611"/>
      <c r="AR35" s="611"/>
      <c r="AS35" s="611"/>
      <c r="AT35" s="611"/>
      <c r="AU35" s="611"/>
      <c r="AV35" s="611"/>
      <c r="AW35" s="611"/>
      <c r="AX35" s="611"/>
      <c r="AY35" s="611"/>
      <c r="AZ35" s="611"/>
      <c r="BA35" s="611"/>
      <c r="BB35" s="611"/>
      <c r="BC35" s="611"/>
      <c r="BD35" s="163"/>
      <c r="BE35" s="610" t="str">
        <f t="shared" ref="BE35:BE43" si="1">IF(BG35="","",BE34+1)</f>
        <v/>
      </c>
      <c r="BF35" s="610"/>
      <c r="BG35" s="611"/>
      <c r="BH35" s="611"/>
      <c r="BI35" s="611"/>
      <c r="BJ35" s="611"/>
      <c r="BK35" s="611"/>
      <c r="BL35" s="611"/>
      <c r="BM35" s="611"/>
      <c r="BN35" s="611"/>
      <c r="BO35" s="611"/>
      <c r="BP35" s="611"/>
      <c r="BQ35" s="611"/>
      <c r="BR35" s="611"/>
      <c r="BS35" s="611"/>
      <c r="BT35" s="611"/>
      <c r="BU35" s="611"/>
      <c r="BV35" s="163"/>
      <c r="BW35" s="610">
        <f t="shared" ref="BW35:BW43" si="2">IF(BY35="","",BW34+1)</f>
        <v>11</v>
      </c>
      <c r="BX35" s="610"/>
      <c r="BY35" s="611" t="str">
        <f>IF('各会計、関係団体の財政状況及び健全化判断比率'!B69="","",'各会計、関係団体の財政状況及び健全化判断比率'!B69)</f>
        <v>姶良・伊佐地区介護保険組合</v>
      </c>
      <c r="BZ35" s="611"/>
      <c r="CA35" s="611"/>
      <c r="CB35" s="611"/>
      <c r="CC35" s="611"/>
      <c r="CD35" s="611"/>
      <c r="CE35" s="611"/>
      <c r="CF35" s="611"/>
      <c r="CG35" s="611"/>
      <c r="CH35" s="611"/>
      <c r="CI35" s="611"/>
      <c r="CJ35" s="611"/>
      <c r="CK35" s="611"/>
      <c r="CL35" s="611"/>
      <c r="CM35" s="611"/>
      <c r="CN35" s="163"/>
      <c r="CO35" s="610">
        <f t="shared" ref="CO35:CO43" si="3">IF(CQ35="","",CO34+1)</f>
        <v>15</v>
      </c>
      <c r="CP35" s="610"/>
      <c r="CQ35" s="611" t="str">
        <f>IF('各会計、関係団体の財政状況及び健全化判断比率'!BS8="","",'各会計、関係団体の財政状況及び健全化判断比率'!BS8)</f>
        <v>姶良市文化振興公社</v>
      </c>
      <c r="CR35" s="611"/>
      <c r="CS35" s="611"/>
      <c r="CT35" s="611"/>
      <c r="CU35" s="611"/>
      <c r="CV35" s="611"/>
      <c r="CW35" s="611"/>
      <c r="CX35" s="611"/>
      <c r="CY35" s="611"/>
      <c r="CZ35" s="611"/>
      <c r="DA35" s="611"/>
      <c r="DB35" s="611"/>
      <c r="DC35" s="611"/>
      <c r="DD35" s="611"/>
      <c r="DE35" s="611"/>
      <c r="DG35" s="612" t="str">
        <f>IF('各会計、関係団体の財政状況及び健全化判断比率'!BR8="","",'各会計、関係団体の財政状況及び健全化判断比率'!BR8)</f>
        <v/>
      </c>
      <c r="DH35" s="612"/>
      <c r="DI35" s="190"/>
    </row>
    <row r="36" spans="1:113" ht="32.25" customHeight="1" x14ac:dyDescent="0.2">
      <c r="A36" s="163"/>
      <c r="B36" s="187"/>
      <c r="C36" s="610" t="str">
        <f>IF(E36="","",C35+1)</f>
        <v/>
      </c>
      <c r="D36" s="610"/>
      <c r="E36" s="611" t="str">
        <f>IF('各会計、関係団体の財政状況及び健全化判断比率'!B9="","",'各会計、関係団体の財政状況及び健全化判断比率'!B9)</f>
        <v/>
      </c>
      <c r="F36" s="611"/>
      <c r="G36" s="611"/>
      <c r="H36" s="611"/>
      <c r="I36" s="611"/>
      <c r="J36" s="611"/>
      <c r="K36" s="611"/>
      <c r="L36" s="611"/>
      <c r="M36" s="611"/>
      <c r="N36" s="611"/>
      <c r="O36" s="611"/>
      <c r="P36" s="611"/>
      <c r="Q36" s="611"/>
      <c r="R36" s="611"/>
      <c r="S36" s="611"/>
      <c r="T36" s="163"/>
      <c r="U36" s="610">
        <f t="shared" ref="U36:U43" si="4">IF(W36="","",U35+1)</f>
        <v>5</v>
      </c>
      <c r="V36" s="610"/>
      <c r="W36" s="611" t="str">
        <f>IF('各会計、関係団体の財政状況及び健全化判断比率'!B30="","",'各会計、関係団体の財政状況及び健全化判断比率'!B30)</f>
        <v>姶良市後期高齢者医療特別会計</v>
      </c>
      <c r="X36" s="611"/>
      <c r="Y36" s="611"/>
      <c r="Z36" s="611"/>
      <c r="AA36" s="611"/>
      <c r="AB36" s="611"/>
      <c r="AC36" s="611"/>
      <c r="AD36" s="611"/>
      <c r="AE36" s="611"/>
      <c r="AF36" s="611"/>
      <c r="AG36" s="611"/>
      <c r="AH36" s="611"/>
      <c r="AI36" s="611"/>
      <c r="AJ36" s="611"/>
      <c r="AK36" s="611"/>
      <c r="AL36" s="163"/>
      <c r="AM36" s="610" t="str">
        <f t="shared" si="0"/>
        <v/>
      </c>
      <c r="AN36" s="610"/>
      <c r="AO36" s="611"/>
      <c r="AP36" s="611"/>
      <c r="AQ36" s="611"/>
      <c r="AR36" s="611"/>
      <c r="AS36" s="611"/>
      <c r="AT36" s="611"/>
      <c r="AU36" s="611"/>
      <c r="AV36" s="611"/>
      <c r="AW36" s="611"/>
      <c r="AX36" s="611"/>
      <c r="AY36" s="611"/>
      <c r="AZ36" s="611"/>
      <c r="BA36" s="611"/>
      <c r="BB36" s="611"/>
      <c r="BC36" s="611"/>
      <c r="BD36" s="163"/>
      <c r="BE36" s="610" t="str">
        <f t="shared" si="1"/>
        <v/>
      </c>
      <c r="BF36" s="610"/>
      <c r="BG36" s="611"/>
      <c r="BH36" s="611"/>
      <c r="BI36" s="611"/>
      <c r="BJ36" s="611"/>
      <c r="BK36" s="611"/>
      <c r="BL36" s="611"/>
      <c r="BM36" s="611"/>
      <c r="BN36" s="611"/>
      <c r="BO36" s="611"/>
      <c r="BP36" s="611"/>
      <c r="BQ36" s="611"/>
      <c r="BR36" s="611"/>
      <c r="BS36" s="611"/>
      <c r="BT36" s="611"/>
      <c r="BU36" s="611"/>
      <c r="BV36" s="163"/>
      <c r="BW36" s="610">
        <f t="shared" si="2"/>
        <v>12</v>
      </c>
      <c r="BX36" s="610"/>
      <c r="BY36" s="611" t="str">
        <f>IF('各会計、関係団体の財政状況及び健全化判断比率'!B70="","",'各会計、関係団体の財政状況及び健全化判断比率'!B70)</f>
        <v>鹿児島県後期高齢者医療広域連合（一般会計）</v>
      </c>
      <c r="BZ36" s="611"/>
      <c r="CA36" s="611"/>
      <c r="CB36" s="611"/>
      <c r="CC36" s="611"/>
      <c r="CD36" s="611"/>
      <c r="CE36" s="611"/>
      <c r="CF36" s="611"/>
      <c r="CG36" s="611"/>
      <c r="CH36" s="611"/>
      <c r="CI36" s="611"/>
      <c r="CJ36" s="611"/>
      <c r="CK36" s="611"/>
      <c r="CL36" s="611"/>
      <c r="CM36" s="611"/>
      <c r="CN36" s="163"/>
      <c r="CO36" s="610" t="str">
        <f t="shared" si="3"/>
        <v/>
      </c>
      <c r="CP36" s="610"/>
      <c r="CQ36" s="611" t="str">
        <f>IF('各会計、関係団体の財政状況及び健全化判断比率'!BS9="","",'各会計、関係団体の財政状況及び健全化判断比率'!BS9)</f>
        <v/>
      </c>
      <c r="CR36" s="611"/>
      <c r="CS36" s="611"/>
      <c r="CT36" s="611"/>
      <c r="CU36" s="611"/>
      <c r="CV36" s="611"/>
      <c r="CW36" s="611"/>
      <c r="CX36" s="611"/>
      <c r="CY36" s="611"/>
      <c r="CZ36" s="611"/>
      <c r="DA36" s="611"/>
      <c r="DB36" s="611"/>
      <c r="DC36" s="611"/>
      <c r="DD36" s="611"/>
      <c r="DE36" s="611"/>
      <c r="DG36" s="612" t="str">
        <f>IF('各会計、関係団体の財政状況及び健全化判断比率'!BR9="","",'各会計、関係団体の財政状況及び健全化判断比率'!BR9)</f>
        <v/>
      </c>
      <c r="DH36" s="612"/>
      <c r="DI36" s="190"/>
    </row>
    <row r="37" spans="1:113" ht="32.25" customHeight="1" x14ac:dyDescent="0.2">
      <c r="A37" s="163"/>
      <c r="B37" s="187"/>
      <c r="C37" s="610" t="str">
        <f>IF(E37="","",C36+1)</f>
        <v/>
      </c>
      <c r="D37" s="610"/>
      <c r="E37" s="611" t="str">
        <f>IF('各会計、関係団体の財政状況及び健全化判断比率'!B10="","",'各会計、関係団体の財政状況及び健全化判断比率'!B10)</f>
        <v/>
      </c>
      <c r="F37" s="611"/>
      <c r="G37" s="611"/>
      <c r="H37" s="611"/>
      <c r="I37" s="611"/>
      <c r="J37" s="611"/>
      <c r="K37" s="611"/>
      <c r="L37" s="611"/>
      <c r="M37" s="611"/>
      <c r="N37" s="611"/>
      <c r="O37" s="611"/>
      <c r="P37" s="611"/>
      <c r="Q37" s="611"/>
      <c r="R37" s="611"/>
      <c r="S37" s="611"/>
      <c r="T37" s="163"/>
      <c r="U37" s="610">
        <f t="shared" si="4"/>
        <v>6</v>
      </c>
      <c r="V37" s="610"/>
      <c r="W37" s="611" t="str">
        <f>IF('各会計、関係団体の財政状況及び健全化判断比率'!B31="","",'各会計、関係団体の財政状況及び健全化判断比率'!B31)</f>
        <v>姶良市介護保険特別会計保険事業勘定</v>
      </c>
      <c r="X37" s="611"/>
      <c r="Y37" s="611"/>
      <c r="Z37" s="611"/>
      <c r="AA37" s="611"/>
      <c r="AB37" s="611"/>
      <c r="AC37" s="611"/>
      <c r="AD37" s="611"/>
      <c r="AE37" s="611"/>
      <c r="AF37" s="611"/>
      <c r="AG37" s="611"/>
      <c r="AH37" s="611"/>
      <c r="AI37" s="611"/>
      <c r="AJ37" s="611"/>
      <c r="AK37" s="611"/>
      <c r="AL37" s="163"/>
      <c r="AM37" s="610" t="str">
        <f t="shared" si="0"/>
        <v/>
      </c>
      <c r="AN37" s="610"/>
      <c r="AO37" s="611"/>
      <c r="AP37" s="611"/>
      <c r="AQ37" s="611"/>
      <c r="AR37" s="611"/>
      <c r="AS37" s="611"/>
      <c r="AT37" s="611"/>
      <c r="AU37" s="611"/>
      <c r="AV37" s="611"/>
      <c r="AW37" s="611"/>
      <c r="AX37" s="611"/>
      <c r="AY37" s="611"/>
      <c r="AZ37" s="611"/>
      <c r="BA37" s="611"/>
      <c r="BB37" s="611"/>
      <c r="BC37" s="611"/>
      <c r="BD37" s="163"/>
      <c r="BE37" s="610" t="str">
        <f t="shared" si="1"/>
        <v/>
      </c>
      <c r="BF37" s="610"/>
      <c r="BG37" s="611"/>
      <c r="BH37" s="611"/>
      <c r="BI37" s="611"/>
      <c r="BJ37" s="611"/>
      <c r="BK37" s="611"/>
      <c r="BL37" s="611"/>
      <c r="BM37" s="611"/>
      <c r="BN37" s="611"/>
      <c r="BO37" s="611"/>
      <c r="BP37" s="611"/>
      <c r="BQ37" s="611"/>
      <c r="BR37" s="611"/>
      <c r="BS37" s="611"/>
      <c r="BT37" s="611"/>
      <c r="BU37" s="611"/>
      <c r="BV37" s="163"/>
      <c r="BW37" s="610">
        <f t="shared" si="2"/>
        <v>13</v>
      </c>
      <c r="BX37" s="610"/>
      <c r="BY37" s="611" t="str">
        <f>IF('各会計、関係団体の財政状況及び健全化判断比率'!B71="","",'各会計、関係団体の財政状況及び健全化判断比率'!B71)</f>
        <v>鹿児島県後期高齢者医療広域連合（後期高齢者医療特別会計）</v>
      </c>
      <c r="BZ37" s="611"/>
      <c r="CA37" s="611"/>
      <c r="CB37" s="611"/>
      <c r="CC37" s="611"/>
      <c r="CD37" s="611"/>
      <c r="CE37" s="611"/>
      <c r="CF37" s="611"/>
      <c r="CG37" s="611"/>
      <c r="CH37" s="611"/>
      <c r="CI37" s="611"/>
      <c r="CJ37" s="611"/>
      <c r="CK37" s="611"/>
      <c r="CL37" s="611"/>
      <c r="CM37" s="611"/>
      <c r="CN37" s="163"/>
      <c r="CO37" s="610" t="str">
        <f t="shared" si="3"/>
        <v/>
      </c>
      <c r="CP37" s="610"/>
      <c r="CQ37" s="611" t="str">
        <f>IF('各会計、関係団体の財政状況及び健全化判断比率'!BS10="","",'各会計、関係団体の財政状況及び健全化判断比率'!BS10)</f>
        <v/>
      </c>
      <c r="CR37" s="611"/>
      <c r="CS37" s="611"/>
      <c r="CT37" s="611"/>
      <c r="CU37" s="611"/>
      <c r="CV37" s="611"/>
      <c r="CW37" s="611"/>
      <c r="CX37" s="611"/>
      <c r="CY37" s="611"/>
      <c r="CZ37" s="611"/>
      <c r="DA37" s="611"/>
      <c r="DB37" s="611"/>
      <c r="DC37" s="611"/>
      <c r="DD37" s="611"/>
      <c r="DE37" s="611"/>
      <c r="DG37" s="612" t="str">
        <f>IF('各会計、関係団体の財政状況及び健全化判断比率'!BR10="","",'各会計、関係団体の財政状況及び健全化判断比率'!BR10)</f>
        <v/>
      </c>
      <c r="DH37" s="612"/>
      <c r="DI37" s="190"/>
    </row>
    <row r="38" spans="1:113" ht="32.25" customHeight="1" x14ac:dyDescent="0.2">
      <c r="A38" s="163"/>
      <c r="B38" s="187"/>
      <c r="C38" s="610" t="str">
        <f t="shared" ref="C38:C43" si="5">IF(E38="","",C37+1)</f>
        <v/>
      </c>
      <c r="D38" s="610"/>
      <c r="E38" s="611" t="str">
        <f>IF('各会計、関係団体の財政状況及び健全化判断比率'!B11="","",'各会計、関係団体の財政状況及び健全化判断比率'!B11)</f>
        <v/>
      </c>
      <c r="F38" s="611"/>
      <c r="G38" s="611"/>
      <c r="H38" s="611"/>
      <c r="I38" s="611"/>
      <c r="J38" s="611"/>
      <c r="K38" s="611"/>
      <c r="L38" s="611"/>
      <c r="M38" s="611"/>
      <c r="N38" s="611"/>
      <c r="O38" s="611"/>
      <c r="P38" s="611"/>
      <c r="Q38" s="611"/>
      <c r="R38" s="611"/>
      <c r="S38" s="611"/>
      <c r="T38" s="163"/>
      <c r="U38" s="610">
        <f t="shared" si="4"/>
        <v>7</v>
      </c>
      <c r="V38" s="610"/>
      <c r="W38" s="611" t="str">
        <f>IF('各会計、関係団体の財政状況及び健全化判断比率'!B32="","",'各会計、関係団体の財政状況及び健全化判断比率'!B32)</f>
        <v>姶良市介護保険特別会計介護サービス事業勘定</v>
      </c>
      <c r="X38" s="611"/>
      <c r="Y38" s="611"/>
      <c r="Z38" s="611"/>
      <c r="AA38" s="611"/>
      <c r="AB38" s="611"/>
      <c r="AC38" s="611"/>
      <c r="AD38" s="611"/>
      <c r="AE38" s="611"/>
      <c r="AF38" s="611"/>
      <c r="AG38" s="611"/>
      <c r="AH38" s="611"/>
      <c r="AI38" s="611"/>
      <c r="AJ38" s="611"/>
      <c r="AK38" s="611"/>
      <c r="AL38" s="163"/>
      <c r="AM38" s="610" t="str">
        <f t="shared" si="0"/>
        <v/>
      </c>
      <c r="AN38" s="610"/>
      <c r="AO38" s="611"/>
      <c r="AP38" s="611"/>
      <c r="AQ38" s="611"/>
      <c r="AR38" s="611"/>
      <c r="AS38" s="611"/>
      <c r="AT38" s="611"/>
      <c r="AU38" s="611"/>
      <c r="AV38" s="611"/>
      <c r="AW38" s="611"/>
      <c r="AX38" s="611"/>
      <c r="AY38" s="611"/>
      <c r="AZ38" s="611"/>
      <c r="BA38" s="611"/>
      <c r="BB38" s="611"/>
      <c r="BC38" s="611"/>
      <c r="BD38" s="163"/>
      <c r="BE38" s="610" t="str">
        <f t="shared" si="1"/>
        <v/>
      </c>
      <c r="BF38" s="610"/>
      <c r="BG38" s="611"/>
      <c r="BH38" s="611"/>
      <c r="BI38" s="611"/>
      <c r="BJ38" s="611"/>
      <c r="BK38" s="611"/>
      <c r="BL38" s="611"/>
      <c r="BM38" s="611"/>
      <c r="BN38" s="611"/>
      <c r="BO38" s="611"/>
      <c r="BP38" s="611"/>
      <c r="BQ38" s="611"/>
      <c r="BR38" s="611"/>
      <c r="BS38" s="611"/>
      <c r="BT38" s="611"/>
      <c r="BU38" s="611"/>
      <c r="BV38" s="163"/>
      <c r="BW38" s="610" t="str">
        <f t="shared" si="2"/>
        <v/>
      </c>
      <c r="BX38" s="610"/>
      <c r="BY38" s="611" t="str">
        <f>IF('各会計、関係団体の財政状況及び健全化判断比率'!B72="","",'各会計、関係団体の財政状況及び健全化判断比率'!B72)</f>
        <v/>
      </c>
      <c r="BZ38" s="611"/>
      <c r="CA38" s="611"/>
      <c r="CB38" s="611"/>
      <c r="CC38" s="611"/>
      <c r="CD38" s="611"/>
      <c r="CE38" s="611"/>
      <c r="CF38" s="611"/>
      <c r="CG38" s="611"/>
      <c r="CH38" s="611"/>
      <c r="CI38" s="611"/>
      <c r="CJ38" s="611"/>
      <c r="CK38" s="611"/>
      <c r="CL38" s="611"/>
      <c r="CM38" s="611"/>
      <c r="CN38" s="163"/>
      <c r="CO38" s="610" t="str">
        <f t="shared" si="3"/>
        <v/>
      </c>
      <c r="CP38" s="610"/>
      <c r="CQ38" s="611" t="str">
        <f>IF('各会計、関係団体の財政状況及び健全化判断比率'!BS11="","",'各会計、関係団体の財政状況及び健全化判断比率'!BS11)</f>
        <v/>
      </c>
      <c r="CR38" s="611"/>
      <c r="CS38" s="611"/>
      <c r="CT38" s="611"/>
      <c r="CU38" s="611"/>
      <c r="CV38" s="611"/>
      <c r="CW38" s="611"/>
      <c r="CX38" s="611"/>
      <c r="CY38" s="611"/>
      <c r="CZ38" s="611"/>
      <c r="DA38" s="611"/>
      <c r="DB38" s="611"/>
      <c r="DC38" s="611"/>
      <c r="DD38" s="611"/>
      <c r="DE38" s="611"/>
      <c r="DG38" s="612" t="str">
        <f>IF('各会計、関係団体の財政状況及び健全化判断比率'!BR11="","",'各会計、関係団体の財政状況及び健全化判断比率'!BR11)</f>
        <v/>
      </c>
      <c r="DH38" s="612"/>
      <c r="DI38" s="190"/>
    </row>
    <row r="39" spans="1:113" ht="32.25" customHeight="1" x14ac:dyDescent="0.2">
      <c r="A39" s="163"/>
      <c r="B39" s="187"/>
      <c r="C39" s="610" t="str">
        <f t="shared" si="5"/>
        <v/>
      </c>
      <c r="D39" s="610"/>
      <c r="E39" s="611" t="str">
        <f>IF('各会計、関係団体の財政状況及び健全化判断比率'!B12="","",'各会計、関係団体の財政状況及び健全化判断比率'!B12)</f>
        <v/>
      </c>
      <c r="F39" s="611"/>
      <c r="G39" s="611"/>
      <c r="H39" s="611"/>
      <c r="I39" s="611"/>
      <c r="J39" s="611"/>
      <c r="K39" s="611"/>
      <c r="L39" s="611"/>
      <c r="M39" s="611"/>
      <c r="N39" s="611"/>
      <c r="O39" s="611"/>
      <c r="P39" s="611"/>
      <c r="Q39" s="611"/>
      <c r="R39" s="611"/>
      <c r="S39" s="611"/>
      <c r="T39" s="163"/>
      <c r="U39" s="610" t="str">
        <f t="shared" si="4"/>
        <v/>
      </c>
      <c r="V39" s="610"/>
      <c r="W39" s="611"/>
      <c r="X39" s="611"/>
      <c r="Y39" s="611"/>
      <c r="Z39" s="611"/>
      <c r="AA39" s="611"/>
      <c r="AB39" s="611"/>
      <c r="AC39" s="611"/>
      <c r="AD39" s="611"/>
      <c r="AE39" s="611"/>
      <c r="AF39" s="611"/>
      <c r="AG39" s="611"/>
      <c r="AH39" s="611"/>
      <c r="AI39" s="611"/>
      <c r="AJ39" s="611"/>
      <c r="AK39" s="611"/>
      <c r="AL39" s="163"/>
      <c r="AM39" s="610" t="str">
        <f t="shared" si="0"/>
        <v/>
      </c>
      <c r="AN39" s="610"/>
      <c r="AO39" s="611"/>
      <c r="AP39" s="611"/>
      <c r="AQ39" s="611"/>
      <c r="AR39" s="611"/>
      <c r="AS39" s="611"/>
      <c r="AT39" s="611"/>
      <c r="AU39" s="611"/>
      <c r="AV39" s="611"/>
      <c r="AW39" s="611"/>
      <c r="AX39" s="611"/>
      <c r="AY39" s="611"/>
      <c r="AZ39" s="611"/>
      <c r="BA39" s="611"/>
      <c r="BB39" s="611"/>
      <c r="BC39" s="611"/>
      <c r="BD39" s="163"/>
      <c r="BE39" s="610" t="str">
        <f t="shared" si="1"/>
        <v/>
      </c>
      <c r="BF39" s="610"/>
      <c r="BG39" s="611"/>
      <c r="BH39" s="611"/>
      <c r="BI39" s="611"/>
      <c r="BJ39" s="611"/>
      <c r="BK39" s="611"/>
      <c r="BL39" s="611"/>
      <c r="BM39" s="611"/>
      <c r="BN39" s="611"/>
      <c r="BO39" s="611"/>
      <c r="BP39" s="611"/>
      <c r="BQ39" s="611"/>
      <c r="BR39" s="611"/>
      <c r="BS39" s="611"/>
      <c r="BT39" s="611"/>
      <c r="BU39" s="611"/>
      <c r="BV39" s="163"/>
      <c r="BW39" s="610" t="str">
        <f t="shared" si="2"/>
        <v/>
      </c>
      <c r="BX39" s="610"/>
      <c r="BY39" s="611" t="str">
        <f>IF('各会計、関係団体の財政状況及び健全化判断比率'!B73="","",'各会計、関係団体の財政状況及び健全化判断比率'!B73)</f>
        <v/>
      </c>
      <c r="BZ39" s="611"/>
      <c r="CA39" s="611"/>
      <c r="CB39" s="611"/>
      <c r="CC39" s="611"/>
      <c r="CD39" s="611"/>
      <c r="CE39" s="611"/>
      <c r="CF39" s="611"/>
      <c r="CG39" s="611"/>
      <c r="CH39" s="611"/>
      <c r="CI39" s="611"/>
      <c r="CJ39" s="611"/>
      <c r="CK39" s="611"/>
      <c r="CL39" s="611"/>
      <c r="CM39" s="611"/>
      <c r="CN39" s="163"/>
      <c r="CO39" s="610" t="str">
        <f t="shared" si="3"/>
        <v/>
      </c>
      <c r="CP39" s="610"/>
      <c r="CQ39" s="611" t="str">
        <f>IF('各会計、関係団体の財政状況及び健全化判断比率'!BS12="","",'各会計、関係団体の財政状況及び健全化判断比率'!BS12)</f>
        <v/>
      </c>
      <c r="CR39" s="611"/>
      <c r="CS39" s="611"/>
      <c r="CT39" s="611"/>
      <c r="CU39" s="611"/>
      <c r="CV39" s="611"/>
      <c r="CW39" s="611"/>
      <c r="CX39" s="611"/>
      <c r="CY39" s="611"/>
      <c r="CZ39" s="611"/>
      <c r="DA39" s="611"/>
      <c r="DB39" s="611"/>
      <c r="DC39" s="611"/>
      <c r="DD39" s="611"/>
      <c r="DE39" s="611"/>
      <c r="DG39" s="612" t="str">
        <f>IF('各会計、関係団体の財政状況及び健全化判断比率'!BR12="","",'各会計、関係団体の財政状況及び健全化判断比率'!BR12)</f>
        <v/>
      </c>
      <c r="DH39" s="612"/>
      <c r="DI39" s="190"/>
    </row>
    <row r="40" spans="1:113" ht="32.25" customHeight="1" x14ac:dyDescent="0.2">
      <c r="A40" s="163"/>
      <c r="B40" s="187"/>
      <c r="C40" s="610" t="str">
        <f t="shared" si="5"/>
        <v/>
      </c>
      <c r="D40" s="610"/>
      <c r="E40" s="611" t="str">
        <f>IF('各会計、関係団体の財政状況及び健全化判断比率'!B13="","",'各会計、関係団体の財政状況及び健全化判断比率'!B13)</f>
        <v/>
      </c>
      <c r="F40" s="611"/>
      <c r="G40" s="611"/>
      <c r="H40" s="611"/>
      <c r="I40" s="611"/>
      <c r="J40" s="611"/>
      <c r="K40" s="611"/>
      <c r="L40" s="611"/>
      <c r="M40" s="611"/>
      <c r="N40" s="611"/>
      <c r="O40" s="611"/>
      <c r="P40" s="611"/>
      <c r="Q40" s="611"/>
      <c r="R40" s="611"/>
      <c r="S40" s="611"/>
      <c r="T40" s="163"/>
      <c r="U40" s="610" t="str">
        <f t="shared" si="4"/>
        <v/>
      </c>
      <c r="V40" s="610"/>
      <c r="W40" s="611"/>
      <c r="X40" s="611"/>
      <c r="Y40" s="611"/>
      <c r="Z40" s="611"/>
      <c r="AA40" s="611"/>
      <c r="AB40" s="611"/>
      <c r="AC40" s="611"/>
      <c r="AD40" s="611"/>
      <c r="AE40" s="611"/>
      <c r="AF40" s="611"/>
      <c r="AG40" s="611"/>
      <c r="AH40" s="611"/>
      <c r="AI40" s="611"/>
      <c r="AJ40" s="611"/>
      <c r="AK40" s="611"/>
      <c r="AL40" s="163"/>
      <c r="AM40" s="610" t="str">
        <f t="shared" si="0"/>
        <v/>
      </c>
      <c r="AN40" s="610"/>
      <c r="AO40" s="611"/>
      <c r="AP40" s="611"/>
      <c r="AQ40" s="611"/>
      <c r="AR40" s="611"/>
      <c r="AS40" s="611"/>
      <c r="AT40" s="611"/>
      <c r="AU40" s="611"/>
      <c r="AV40" s="611"/>
      <c r="AW40" s="611"/>
      <c r="AX40" s="611"/>
      <c r="AY40" s="611"/>
      <c r="AZ40" s="611"/>
      <c r="BA40" s="611"/>
      <c r="BB40" s="611"/>
      <c r="BC40" s="611"/>
      <c r="BD40" s="163"/>
      <c r="BE40" s="610" t="str">
        <f t="shared" si="1"/>
        <v/>
      </c>
      <c r="BF40" s="610"/>
      <c r="BG40" s="611"/>
      <c r="BH40" s="611"/>
      <c r="BI40" s="611"/>
      <c r="BJ40" s="611"/>
      <c r="BK40" s="611"/>
      <c r="BL40" s="611"/>
      <c r="BM40" s="611"/>
      <c r="BN40" s="611"/>
      <c r="BO40" s="611"/>
      <c r="BP40" s="611"/>
      <c r="BQ40" s="611"/>
      <c r="BR40" s="611"/>
      <c r="BS40" s="611"/>
      <c r="BT40" s="611"/>
      <c r="BU40" s="611"/>
      <c r="BV40" s="163"/>
      <c r="BW40" s="610" t="str">
        <f t="shared" si="2"/>
        <v/>
      </c>
      <c r="BX40" s="610"/>
      <c r="BY40" s="611" t="str">
        <f>IF('各会計、関係団体の財政状況及び健全化判断比率'!B74="","",'各会計、関係団体の財政状況及び健全化判断比率'!B74)</f>
        <v/>
      </c>
      <c r="BZ40" s="611"/>
      <c r="CA40" s="611"/>
      <c r="CB40" s="611"/>
      <c r="CC40" s="611"/>
      <c r="CD40" s="611"/>
      <c r="CE40" s="611"/>
      <c r="CF40" s="611"/>
      <c r="CG40" s="611"/>
      <c r="CH40" s="611"/>
      <c r="CI40" s="611"/>
      <c r="CJ40" s="611"/>
      <c r="CK40" s="611"/>
      <c r="CL40" s="611"/>
      <c r="CM40" s="611"/>
      <c r="CN40" s="163"/>
      <c r="CO40" s="610" t="str">
        <f t="shared" si="3"/>
        <v/>
      </c>
      <c r="CP40" s="610"/>
      <c r="CQ40" s="611" t="str">
        <f>IF('各会計、関係団体の財政状況及び健全化判断比率'!BS13="","",'各会計、関係団体の財政状況及び健全化判断比率'!BS13)</f>
        <v/>
      </c>
      <c r="CR40" s="611"/>
      <c r="CS40" s="611"/>
      <c r="CT40" s="611"/>
      <c r="CU40" s="611"/>
      <c r="CV40" s="611"/>
      <c r="CW40" s="611"/>
      <c r="CX40" s="611"/>
      <c r="CY40" s="611"/>
      <c r="CZ40" s="611"/>
      <c r="DA40" s="611"/>
      <c r="DB40" s="611"/>
      <c r="DC40" s="611"/>
      <c r="DD40" s="611"/>
      <c r="DE40" s="611"/>
      <c r="DG40" s="612" t="str">
        <f>IF('各会計、関係団体の財政状況及び健全化判断比率'!BR13="","",'各会計、関係団体の財政状況及び健全化判断比率'!BR13)</f>
        <v/>
      </c>
      <c r="DH40" s="612"/>
      <c r="DI40" s="190"/>
    </row>
    <row r="41" spans="1:113" ht="32.25" customHeight="1" x14ac:dyDescent="0.2">
      <c r="A41" s="163"/>
      <c r="B41" s="187"/>
      <c r="C41" s="610" t="str">
        <f t="shared" si="5"/>
        <v/>
      </c>
      <c r="D41" s="610"/>
      <c r="E41" s="611" t="str">
        <f>IF('各会計、関係団体の財政状況及び健全化判断比率'!B14="","",'各会計、関係団体の財政状況及び健全化判断比率'!B14)</f>
        <v/>
      </c>
      <c r="F41" s="611"/>
      <c r="G41" s="611"/>
      <c r="H41" s="611"/>
      <c r="I41" s="611"/>
      <c r="J41" s="611"/>
      <c r="K41" s="611"/>
      <c r="L41" s="611"/>
      <c r="M41" s="611"/>
      <c r="N41" s="611"/>
      <c r="O41" s="611"/>
      <c r="P41" s="611"/>
      <c r="Q41" s="611"/>
      <c r="R41" s="611"/>
      <c r="S41" s="611"/>
      <c r="T41" s="163"/>
      <c r="U41" s="610" t="str">
        <f t="shared" si="4"/>
        <v/>
      </c>
      <c r="V41" s="610"/>
      <c r="W41" s="611"/>
      <c r="X41" s="611"/>
      <c r="Y41" s="611"/>
      <c r="Z41" s="611"/>
      <c r="AA41" s="611"/>
      <c r="AB41" s="611"/>
      <c r="AC41" s="611"/>
      <c r="AD41" s="611"/>
      <c r="AE41" s="611"/>
      <c r="AF41" s="611"/>
      <c r="AG41" s="611"/>
      <c r="AH41" s="611"/>
      <c r="AI41" s="611"/>
      <c r="AJ41" s="611"/>
      <c r="AK41" s="611"/>
      <c r="AL41" s="163"/>
      <c r="AM41" s="610" t="str">
        <f t="shared" si="0"/>
        <v/>
      </c>
      <c r="AN41" s="610"/>
      <c r="AO41" s="611"/>
      <c r="AP41" s="611"/>
      <c r="AQ41" s="611"/>
      <c r="AR41" s="611"/>
      <c r="AS41" s="611"/>
      <c r="AT41" s="611"/>
      <c r="AU41" s="611"/>
      <c r="AV41" s="611"/>
      <c r="AW41" s="611"/>
      <c r="AX41" s="611"/>
      <c r="AY41" s="611"/>
      <c r="AZ41" s="611"/>
      <c r="BA41" s="611"/>
      <c r="BB41" s="611"/>
      <c r="BC41" s="611"/>
      <c r="BD41" s="163"/>
      <c r="BE41" s="610" t="str">
        <f t="shared" si="1"/>
        <v/>
      </c>
      <c r="BF41" s="610"/>
      <c r="BG41" s="611"/>
      <c r="BH41" s="611"/>
      <c r="BI41" s="611"/>
      <c r="BJ41" s="611"/>
      <c r="BK41" s="611"/>
      <c r="BL41" s="611"/>
      <c r="BM41" s="611"/>
      <c r="BN41" s="611"/>
      <c r="BO41" s="611"/>
      <c r="BP41" s="611"/>
      <c r="BQ41" s="611"/>
      <c r="BR41" s="611"/>
      <c r="BS41" s="611"/>
      <c r="BT41" s="611"/>
      <c r="BU41" s="611"/>
      <c r="BV41" s="163"/>
      <c r="BW41" s="610" t="str">
        <f t="shared" si="2"/>
        <v/>
      </c>
      <c r="BX41" s="610"/>
      <c r="BY41" s="611" t="str">
        <f>IF('各会計、関係団体の財政状況及び健全化判断比率'!B75="","",'各会計、関係団体の財政状況及び健全化判断比率'!B75)</f>
        <v/>
      </c>
      <c r="BZ41" s="611"/>
      <c r="CA41" s="611"/>
      <c r="CB41" s="611"/>
      <c r="CC41" s="611"/>
      <c r="CD41" s="611"/>
      <c r="CE41" s="611"/>
      <c r="CF41" s="611"/>
      <c r="CG41" s="611"/>
      <c r="CH41" s="611"/>
      <c r="CI41" s="611"/>
      <c r="CJ41" s="611"/>
      <c r="CK41" s="611"/>
      <c r="CL41" s="611"/>
      <c r="CM41" s="611"/>
      <c r="CN41" s="163"/>
      <c r="CO41" s="610" t="str">
        <f t="shared" si="3"/>
        <v/>
      </c>
      <c r="CP41" s="610"/>
      <c r="CQ41" s="611" t="str">
        <f>IF('各会計、関係団体の財政状況及び健全化判断比率'!BS14="","",'各会計、関係団体の財政状況及び健全化判断比率'!BS14)</f>
        <v/>
      </c>
      <c r="CR41" s="611"/>
      <c r="CS41" s="611"/>
      <c r="CT41" s="611"/>
      <c r="CU41" s="611"/>
      <c r="CV41" s="611"/>
      <c r="CW41" s="611"/>
      <c r="CX41" s="611"/>
      <c r="CY41" s="611"/>
      <c r="CZ41" s="611"/>
      <c r="DA41" s="611"/>
      <c r="DB41" s="611"/>
      <c r="DC41" s="611"/>
      <c r="DD41" s="611"/>
      <c r="DE41" s="611"/>
      <c r="DG41" s="612" t="str">
        <f>IF('各会計、関係団体の財政状況及び健全化判断比率'!BR14="","",'各会計、関係団体の財政状況及び健全化判断比率'!BR14)</f>
        <v/>
      </c>
      <c r="DH41" s="612"/>
      <c r="DI41" s="190"/>
    </row>
    <row r="42" spans="1:113" ht="32.25" customHeight="1" x14ac:dyDescent="0.2">
      <c r="B42" s="187"/>
      <c r="C42" s="610" t="str">
        <f t="shared" si="5"/>
        <v/>
      </c>
      <c r="D42" s="610"/>
      <c r="E42" s="611" t="str">
        <f>IF('各会計、関係団体の財政状況及び健全化判断比率'!B15="","",'各会計、関係団体の財政状況及び健全化判断比率'!B15)</f>
        <v/>
      </c>
      <c r="F42" s="611"/>
      <c r="G42" s="611"/>
      <c r="H42" s="611"/>
      <c r="I42" s="611"/>
      <c r="J42" s="611"/>
      <c r="K42" s="611"/>
      <c r="L42" s="611"/>
      <c r="M42" s="611"/>
      <c r="N42" s="611"/>
      <c r="O42" s="611"/>
      <c r="P42" s="611"/>
      <c r="Q42" s="611"/>
      <c r="R42" s="611"/>
      <c r="S42" s="611"/>
      <c r="T42" s="163"/>
      <c r="U42" s="610" t="str">
        <f t="shared" si="4"/>
        <v/>
      </c>
      <c r="V42" s="610"/>
      <c r="W42" s="611"/>
      <c r="X42" s="611"/>
      <c r="Y42" s="611"/>
      <c r="Z42" s="611"/>
      <c r="AA42" s="611"/>
      <c r="AB42" s="611"/>
      <c r="AC42" s="611"/>
      <c r="AD42" s="611"/>
      <c r="AE42" s="611"/>
      <c r="AF42" s="611"/>
      <c r="AG42" s="611"/>
      <c r="AH42" s="611"/>
      <c r="AI42" s="611"/>
      <c r="AJ42" s="611"/>
      <c r="AK42" s="611"/>
      <c r="AL42" s="163"/>
      <c r="AM42" s="610" t="str">
        <f t="shared" si="0"/>
        <v/>
      </c>
      <c r="AN42" s="610"/>
      <c r="AO42" s="611"/>
      <c r="AP42" s="611"/>
      <c r="AQ42" s="611"/>
      <c r="AR42" s="611"/>
      <c r="AS42" s="611"/>
      <c r="AT42" s="611"/>
      <c r="AU42" s="611"/>
      <c r="AV42" s="611"/>
      <c r="AW42" s="611"/>
      <c r="AX42" s="611"/>
      <c r="AY42" s="611"/>
      <c r="AZ42" s="611"/>
      <c r="BA42" s="611"/>
      <c r="BB42" s="611"/>
      <c r="BC42" s="611"/>
      <c r="BD42" s="163"/>
      <c r="BE42" s="610" t="str">
        <f t="shared" si="1"/>
        <v/>
      </c>
      <c r="BF42" s="610"/>
      <c r="BG42" s="611"/>
      <c r="BH42" s="611"/>
      <c r="BI42" s="611"/>
      <c r="BJ42" s="611"/>
      <c r="BK42" s="611"/>
      <c r="BL42" s="611"/>
      <c r="BM42" s="611"/>
      <c r="BN42" s="611"/>
      <c r="BO42" s="611"/>
      <c r="BP42" s="611"/>
      <c r="BQ42" s="611"/>
      <c r="BR42" s="611"/>
      <c r="BS42" s="611"/>
      <c r="BT42" s="611"/>
      <c r="BU42" s="611"/>
      <c r="BV42" s="163"/>
      <c r="BW42" s="610" t="str">
        <f t="shared" si="2"/>
        <v/>
      </c>
      <c r="BX42" s="610"/>
      <c r="BY42" s="611" t="str">
        <f>IF('各会計、関係団体の財政状況及び健全化判断比率'!B76="","",'各会計、関係団体の財政状況及び健全化判断比率'!B76)</f>
        <v/>
      </c>
      <c r="BZ42" s="611"/>
      <c r="CA42" s="611"/>
      <c r="CB42" s="611"/>
      <c r="CC42" s="611"/>
      <c r="CD42" s="611"/>
      <c r="CE42" s="611"/>
      <c r="CF42" s="611"/>
      <c r="CG42" s="611"/>
      <c r="CH42" s="611"/>
      <c r="CI42" s="611"/>
      <c r="CJ42" s="611"/>
      <c r="CK42" s="611"/>
      <c r="CL42" s="611"/>
      <c r="CM42" s="611"/>
      <c r="CN42" s="163"/>
      <c r="CO42" s="610" t="str">
        <f t="shared" si="3"/>
        <v/>
      </c>
      <c r="CP42" s="610"/>
      <c r="CQ42" s="611" t="str">
        <f>IF('各会計、関係団体の財政状況及び健全化判断比率'!BS15="","",'各会計、関係団体の財政状況及び健全化判断比率'!BS15)</f>
        <v/>
      </c>
      <c r="CR42" s="611"/>
      <c r="CS42" s="611"/>
      <c r="CT42" s="611"/>
      <c r="CU42" s="611"/>
      <c r="CV42" s="611"/>
      <c r="CW42" s="611"/>
      <c r="CX42" s="611"/>
      <c r="CY42" s="611"/>
      <c r="CZ42" s="611"/>
      <c r="DA42" s="611"/>
      <c r="DB42" s="611"/>
      <c r="DC42" s="611"/>
      <c r="DD42" s="611"/>
      <c r="DE42" s="611"/>
      <c r="DG42" s="612" t="str">
        <f>IF('各会計、関係団体の財政状況及び健全化判断比率'!BR15="","",'各会計、関係団体の財政状況及び健全化判断比率'!BR15)</f>
        <v/>
      </c>
      <c r="DH42" s="612"/>
      <c r="DI42" s="190"/>
    </row>
    <row r="43" spans="1:113" ht="32.25" customHeight="1" x14ac:dyDescent="0.2">
      <c r="B43" s="187"/>
      <c r="C43" s="610" t="str">
        <f t="shared" si="5"/>
        <v/>
      </c>
      <c r="D43" s="610"/>
      <c r="E43" s="611" t="str">
        <f>IF('各会計、関係団体の財政状況及び健全化判断比率'!B16="","",'各会計、関係団体の財政状況及び健全化判断比率'!B16)</f>
        <v/>
      </c>
      <c r="F43" s="611"/>
      <c r="G43" s="611"/>
      <c r="H43" s="611"/>
      <c r="I43" s="611"/>
      <c r="J43" s="611"/>
      <c r="K43" s="611"/>
      <c r="L43" s="611"/>
      <c r="M43" s="611"/>
      <c r="N43" s="611"/>
      <c r="O43" s="611"/>
      <c r="P43" s="611"/>
      <c r="Q43" s="611"/>
      <c r="R43" s="611"/>
      <c r="S43" s="611"/>
      <c r="T43" s="163"/>
      <c r="U43" s="610" t="str">
        <f t="shared" si="4"/>
        <v/>
      </c>
      <c r="V43" s="610"/>
      <c r="W43" s="611"/>
      <c r="X43" s="611"/>
      <c r="Y43" s="611"/>
      <c r="Z43" s="611"/>
      <c r="AA43" s="611"/>
      <c r="AB43" s="611"/>
      <c r="AC43" s="611"/>
      <c r="AD43" s="611"/>
      <c r="AE43" s="611"/>
      <c r="AF43" s="611"/>
      <c r="AG43" s="611"/>
      <c r="AH43" s="611"/>
      <c r="AI43" s="611"/>
      <c r="AJ43" s="611"/>
      <c r="AK43" s="611"/>
      <c r="AL43" s="163"/>
      <c r="AM43" s="610" t="str">
        <f t="shared" si="0"/>
        <v/>
      </c>
      <c r="AN43" s="610"/>
      <c r="AO43" s="611"/>
      <c r="AP43" s="611"/>
      <c r="AQ43" s="611"/>
      <c r="AR43" s="611"/>
      <c r="AS43" s="611"/>
      <c r="AT43" s="611"/>
      <c r="AU43" s="611"/>
      <c r="AV43" s="611"/>
      <c r="AW43" s="611"/>
      <c r="AX43" s="611"/>
      <c r="AY43" s="611"/>
      <c r="AZ43" s="611"/>
      <c r="BA43" s="611"/>
      <c r="BB43" s="611"/>
      <c r="BC43" s="611"/>
      <c r="BD43" s="163"/>
      <c r="BE43" s="610" t="str">
        <f t="shared" si="1"/>
        <v/>
      </c>
      <c r="BF43" s="610"/>
      <c r="BG43" s="611"/>
      <c r="BH43" s="611"/>
      <c r="BI43" s="611"/>
      <c r="BJ43" s="611"/>
      <c r="BK43" s="611"/>
      <c r="BL43" s="611"/>
      <c r="BM43" s="611"/>
      <c r="BN43" s="611"/>
      <c r="BO43" s="611"/>
      <c r="BP43" s="611"/>
      <c r="BQ43" s="611"/>
      <c r="BR43" s="611"/>
      <c r="BS43" s="611"/>
      <c r="BT43" s="611"/>
      <c r="BU43" s="611"/>
      <c r="BV43" s="163"/>
      <c r="BW43" s="610" t="str">
        <f t="shared" si="2"/>
        <v/>
      </c>
      <c r="BX43" s="610"/>
      <c r="BY43" s="611" t="str">
        <f>IF('各会計、関係団体の財政状況及び健全化判断比率'!B77="","",'各会計、関係団体の財政状況及び健全化判断比率'!B77)</f>
        <v/>
      </c>
      <c r="BZ43" s="611"/>
      <c r="CA43" s="611"/>
      <c r="CB43" s="611"/>
      <c r="CC43" s="611"/>
      <c r="CD43" s="611"/>
      <c r="CE43" s="611"/>
      <c r="CF43" s="611"/>
      <c r="CG43" s="611"/>
      <c r="CH43" s="611"/>
      <c r="CI43" s="611"/>
      <c r="CJ43" s="611"/>
      <c r="CK43" s="611"/>
      <c r="CL43" s="611"/>
      <c r="CM43" s="611"/>
      <c r="CN43" s="163"/>
      <c r="CO43" s="610" t="str">
        <f t="shared" si="3"/>
        <v/>
      </c>
      <c r="CP43" s="610"/>
      <c r="CQ43" s="611" t="str">
        <f>IF('各会計、関係団体の財政状況及び健全化判断比率'!BS16="","",'各会計、関係団体の財政状況及び健全化判断比率'!BS16)</f>
        <v/>
      </c>
      <c r="CR43" s="611"/>
      <c r="CS43" s="611"/>
      <c r="CT43" s="611"/>
      <c r="CU43" s="611"/>
      <c r="CV43" s="611"/>
      <c r="CW43" s="611"/>
      <c r="CX43" s="611"/>
      <c r="CY43" s="611"/>
      <c r="CZ43" s="611"/>
      <c r="DA43" s="611"/>
      <c r="DB43" s="611"/>
      <c r="DC43" s="611"/>
      <c r="DD43" s="611"/>
      <c r="DE43" s="611"/>
      <c r="DG43" s="612" t="str">
        <f>IF('各会計、関係団体の財政状況及び健全化判断比率'!BR16="","",'各会計、関係団体の財政状況及び健全化判断比率'!BR16)</f>
        <v/>
      </c>
      <c r="DH43" s="612"/>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613" t="s">
        <v>194</v>
      </c>
      <c r="F46" s="613"/>
      <c r="G46" s="613"/>
      <c r="H46" s="613"/>
      <c r="I46" s="613"/>
      <c r="J46" s="613"/>
      <c r="K46" s="613"/>
      <c r="L46" s="613"/>
      <c r="M46" s="613"/>
      <c r="N46" s="613"/>
      <c r="O46" s="613"/>
      <c r="P46" s="613"/>
      <c r="Q46" s="613"/>
      <c r="R46" s="613"/>
      <c r="S46" s="613"/>
      <c r="T46" s="613"/>
      <c r="U46" s="613"/>
      <c r="V46" s="613"/>
      <c r="W46" s="613"/>
      <c r="X46" s="613"/>
      <c r="Y46" s="613"/>
      <c r="Z46" s="613"/>
      <c r="AA46" s="613"/>
      <c r="AB46" s="613"/>
      <c r="AC46" s="613"/>
      <c r="AD46" s="613"/>
      <c r="AE46" s="613"/>
      <c r="AF46" s="613"/>
      <c r="AG46" s="613"/>
      <c r="AH46" s="613"/>
      <c r="AI46" s="613"/>
      <c r="AJ46" s="613"/>
      <c r="AK46" s="613"/>
      <c r="AL46" s="613"/>
      <c r="AM46" s="613"/>
      <c r="AN46" s="613"/>
      <c r="AO46" s="613"/>
      <c r="AP46" s="613"/>
      <c r="AQ46" s="613"/>
      <c r="AR46" s="613"/>
      <c r="AS46" s="613"/>
      <c r="AT46" s="613"/>
      <c r="AU46" s="613"/>
      <c r="AV46" s="613"/>
      <c r="AW46" s="613"/>
      <c r="AX46" s="613"/>
      <c r="AY46" s="613"/>
      <c r="AZ46" s="613"/>
      <c r="BA46" s="613"/>
      <c r="BB46" s="613"/>
      <c r="BC46" s="613"/>
      <c r="BD46" s="613"/>
      <c r="BE46" s="613"/>
      <c r="BF46" s="613"/>
      <c r="BG46" s="613"/>
      <c r="BH46" s="613"/>
      <c r="BI46" s="613"/>
      <c r="BJ46" s="613"/>
      <c r="BK46" s="613"/>
      <c r="BL46" s="613"/>
      <c r="BM46" s="613"/>
      <c r="BN46" s="613"/>
      <c r="BO46" s="613"/>
      <c r="BP46" s="613"/>
      <c r="BQ46" s="613"/>
      <c r="BR46" s="613"/>
      <c r="BS46" s="613"/>
      <c r="BT46" s="613"/>
      <c r="BU46" s="613"/>
      <c r="BV46" s="613"/>
      <c r="BW46" s="613"/>
      <c r="BX46" s="613"/>
      <c r="BY46" s="613"/>
      <c r="BZ46" s="613"/>
      <c r="CA46" s="613"/>
      <c r="CB46" s="613"/>
      <c r="CC46" s="613"/>
      <c r="CD46" s="613"/>
      <c r="CE46" s="613"/>
      <c r="CF46" s="613"/>
      <c r="CG46" s="613"/>
      <c r="CH46" s="613"/>
      <c r="CI46" s="613"/>
      <c r="CJ46" s="613"/>
      <c r="CK46" s="613"/>
      <c r="CL46" s="613"/>
      <c r="CM46" s="613"/>
      <c r="CN46" s="613"/>
      <c r="CO46" s="613"/>
      <c r="CP46" s="613"/>
      <c r="CQ46" s="613"/>
      <c r="CR46" s="613"/>
      <c r="CS46" s="613"/>
      <c r="CT46" s="613"/>
      <c r="CU46" s="613"/>
      <c r="CV46" s="613"/>
      <c r="CW46" s="613"/>
      <c r="CX46" s="613"/>
      <c r="CY46" s="613"/>
      <c r="CZ46" s="613"/>
      <c r="DA46" s="613"/>
      <c r="DB46" s="613"/>
      <c r="DC46" s="613"/>
      <c r="DD46" s="613"/>
      <c r="DE46" s="613"/>
      <c r="DF46" s="613"/>
      <c r="DG46" s="613"/>
      <c r="DH46" s="613"/>
      <c r="DI46" s="613"/>
    </row>
    <row r="47" spans="1:113" x14ac:dyDescent="0.2">
      <c r="E47" s="613" t="s">
        <v>195</v>
      </c>
      <c r="F47" s="613"/>
      <c r="G47" s="613"/>
      <c r="H47" s="613"/>
      <c r="I47" s="613"/>
      <c r="J47" s="613"/>
      <c r="K47" s="613"/>
      <c r="L47" s="613"/>
      <c r="M47" s="613"/>
      <c r="N47" s="613"/>
      <c r="O47" s="613"/>
      <c r="P47" s="613"/>
      <c r="Q47" s="613"/>
      <c r="R47" s="613"/>
      <c r="S47" s="613"/>
      <c r="T47" s="613"/>
      <c r="U47" s="613"/>
      <c r="V47" s="613"/>
      <c r="W47" s="613"/>
      <c r="X47" s="613"/>
      <c r="Y47" s="613"/>
      <c r="Z47" s="613"/>
      <c r="AA47" s="613"/>
      <c r="AB47" s="613"/>
      <c r="AC47" s="613"/>
      <c r="AD47" s="613"/>
      <c r="AE47" s="613"/>
      <c r="AF47" s="613"/>
      <c r="AG47" s="613"/>
      <c r="AH47" s="613"/>
      <c r="AI47" s="613"/>
      <c r="AJ47" s="613"/>
      <c r="AK47" s="613"/>
      <c r="AL47" s="613"/>
      <c r="AM47" s="613"/>
      <c r="AN47" s="613"/>
      <c r="AO47" s="613"/>
      <c r="AP47" s="613"/>
      <c r="AQ47" s="613"/>
      <c r="AR47" s="613"/>
      <c r="AS47" s="613"/>
      <c r="AT47" s="613"/>
      <c r="AU47" s="613"/>
      <c r="AV47" s="613"/>
      <c r="AW47" s="613"/>
      <c r="AX47" s="613"/>
      <c r="AY47" s="613"/>
      <c r="AZ47" s="613"/>
      <c r="BA47" s="613"/>
      <c r="BB47" s="613"/>
      <c r="BC47" s="613"/>
      <c r="BD47" s="613"/>
      <c r="BE47" s="613"/>
      <c r="BF47" s="613"/>
      <c r="BG47" s="613"/>
      <c r="BH47" s="613"/>
      <c r="BI47" s="613"/>
      <c r="BJ47" s="613"/>
      <c r="BK47" s="613"/>
      <c r="BL47" s="613"/>
      <c r="BM47" s="613"/>
      <c r="BN47" s="613"/>
      <c r="BO47" s="613"/>
      <c r="BP47" s="613"/>
      <c r="BQ47" s="613"/>
      <c r="BR47" s="613"/>
      <c r="BS47" s="613"/>
      <c r="BT47" s="613"/>
      <c r="BU47" s="613"/>
      <c r="BV47" s="613"/>
      <c r="BW47" s="613"/>
      <c r="BX47" s="613"/>
      <c r="BY47" s="613"/>
      <c r="BZ47" s="613"/>
      <c r="CA47" s="613"/>
      <c r="CB47" s="613"/>
      <c r="CC47" s="613"/>
      <c r="CD47" s="613"/>
      <c r="CE47" s="613"/>
      <c r="CF47" s="613"/>
      <c r="CG47" s="613"/>
      <c r="CH47" s="613"/>
      <c r="CI47" s="613"/>
      <c r="CJ47" s="613"/>
      <c r="CK47" s="613"/>
      <c r="CL47" s="613"/>
      <c r="CM47" s="613"/>
      <c r="CN47" s="613"/>
      <c r="CO47" s="613"/>
      <c r="CP47" s="613"/>
      <c r="CQ47" s="613"/>
      <c r="CR47" s="613"/>
      <c r="CS47" s="613"/>
      <c r="CT47" s="613"/>
      <c r="CU47" s="613"/>
      <c r="CV47" s="613"/>
      <c r="CW47" s="613"/>
      <c r="CX47" s="613"/>
      <c r="CY47" s="613"/>
      <c r="CZ47" s="613"/>
      <c r="DA47" s="613"/>
      <c r="DB47" s="613"/>
      <c r="DC47" s="613"/>
      <c r="DD47" s="613"/>
      <c r="DE47" s="613"/>
      <c r="DF47" s="613"/>
      <c r="DG47" s="613"/>
      <c r="DH47" s="613"/>
      <c r="DI47" s="613"/>
    </row>
    <row r="48" spans="1:113" x14ac:dyDescent="0.2">
      <c r="E48" s="613" t="s">
        <v>196</v>
      </c>
      <c r="F48" s="613"/>
      <c r="G48" s="613"/>
      <c r="H48" s="613"/>
      <c r="I48" s="613"/>
      <c r="J48" s="613"/>
      <c r="K48" s="613"/>
      <c r="L48" s="613"/>
      <c r="M48" s="613"/>
      <c r="N48" s="613"/>
      <c r="O48" s="613"/>
      <c r="P48" s="613"/>
      <c r="Q48" s="613"/>
      <c r="R48" s="613"/>
      <c r="S48" s="613"/>
      <c r="T48" s="613"/>
      <c r="U48" s="613"/>
      <c r="V48" s="613"/>
      <c r="W48" s="613"/>
      <c r="X48" s="613"/>
      <c r="Y48" s="613"/>
      <c r="Z48" s="613"/>
      <c r="AA48" s="613"/>
      <c r="AB48" s="613"/>
      <c r="AC48" s="613"/>
      <c r="AD48" s="613"/>
      <c r="AE48" s="613"/>
      <c r="AF48" s="613"/>
      <c r="AG48" s="613"/>
      <c r="AH48" s="613"/>
      <c r="AI48" s="613"/>
      <c r="AJ48" s="613"/>
      <c r="AK48" s="613"/>
      <c r="AL48" s="613"/>
      <c r="AM48" s="613"/>
      <c r="AN48" s="613"/>
      <c r="AO48" s="613"/>
      <c r="AP48" s="613"/>
      <c r="AQ48" s="613"/>
      <c r="AR48" s="613"/>
      <c r="AS48" s="613"/>
      <c r="AT48" s="613"/>
      <c r="AU48" s="613"/>
      <c r="AV48" s="613"/>
      <c r="AW48" s="613"/>
      <c r="AX48" s="613"/>
      <c r="AY48" s="613"/>
      <c r="AZ48" s="613"/>
      <c r="BA48" s="613"/>
      <c r="BB48" s="613"/>
      <c r="BC48" s="613"/>
      <c r="BD48" s="613"/>
      <c r="BE48" s="613"/>
      <c r="BF48" s="613"/>
      <c r="BG48" s="613"/>
      <c r="BH48" s="613"/>
      <c r="BI48" s="613"/>
      <c r="BJ48" s="613"/>
      <c r="BK48" s="613"/>
      <c r="BL48" s="613"/>
      <c r="BM48" s="613"/>
      <c r="BN48" s="613"/>
      <c r="BO48" s="613"/>
      <c r="BP48" s="613"/>
      <c r="BQ48" s="613"/>
      <c r="BR48" s="613"/>
      <c r="BS48" s="613"/>
      <c r="BT48" s="613"/>
      <c r="BU48" s="613"/>
      <c r="BV48" s="613"/>
      <c r="BW48" s="613"/>
      <c r="BX48" s="613"/>
      <c r="BY48" s="613"/>
      <c r="BZ48" s="613"/>
      <c r="CA48" s="613"/>
      <c r="CB48" s="613"/>
      <c r="CC48" s="613"/>
      <c r="CD48" s="613"/>
      <c r="CE48" s="613"/>
      <c r="CF48" s="613"/>
      <c r="CG48" s="613"/>
      <c r="CH48" s="613"/>
      <c r="CI48" s="613"/>
      <c r="CJ48" s="613"/>
      <c r="CK48" s="613"/>
      <c r="CL48" s="613"/>
      <c r="CM48" s="613"/>
      <c r="CN48" s="613"/>
      <c r="CO48" s="613"/>
      <c r="CP48" s="613"/>
      <c r="CQ48" s="613"/>
      <c r="CR48" s="613"/>
      <c r="CS48" s="613"/>
      <c r="CT48" s="613"/>
      <c r="CU48" s="613"/>
      <c r="CV48" s="613"/>
      <c r="CW48" s="613"/>
      <c r="CX48" s="613"/>
      <c r="CY48" s="613"/>
      <c r="CZ48" s="613"/>
      <c r="DA48" s="613"/>
      <c r="DB48" s="613"/>
      <c r="DC48" s="613"/>
      <c r="DD48" s="613"/>
      <c r="DE48" s="613"/>
      <c r="DF48" s="613"/>
      <c r="DG48" s="613"/>
      <c r="DH48" s="613"/>
      <c r="DI48" s="613"/>
    </row>
    <row r="49" spans="5:113" x14ac:dyDescent="0.2">
      <c r="E49" s="614" t="s">
        <v>197</v>
      </c>
      <c r="F49" s="614"/>
      <c r="G49" s="614"/>
      <c r="H49" s="614"/>
      <c r="I49" s="614"/>
      <c r="J49" s="614"/>
      <c r="K49" s="614"/>
      <c r="L49" s="614"/>
      <c r="M49" s="614"/>
      <c r="N49" s="614"/>
      <c r="O49" s="614"/>
      <c r="P49" s="614"/>
      <c r="Q49" s="614"/>
      <c r="R49" s="614"/>
      <c r="S49" s="614"/>
      <c r="T49" s="614"/>
      <c r="U49" s="614"/>
      <c r="V49" s="614"/>
      <c r="W49" s="614"/>
      <c r="X49" s="614"/>
      <c r="Y49" s="614"/>
      <c r="Z49" s="614"/>
      <c r="AA49" s="614"/>
      <c r="AB49" s="614"/>
      <c r="AC49" s="614"/>
      <c r="AD49" s="614"/>
      <c r="AE49" s="614"/>
      <c r="AF49" s="614"/>
      <c r="AG49" s="614"/>
      <c r="AH49" s="614"/>
      <c r="AI49" s="614"/>
      <c r="AJ49" s="614"/>
      <c r="AK49" s="614"/>
      <c r="AL49" s="614"/>
      <c r="AM49" s="614"/>
      <c r="AN49" s="614"/>
      <c r="AO49" s="614"/>
      <c r="AP49" s="614"/>
      <c r="AQ49" s="614"/>
      <c r="AR49" s="614"/>
      <c r="AS49" s="614"/>
      <c r="AT49" s="614"/>
      <c r="AU49" s="614"/>
      <c r="AV49" s="614"/>
      <c r="AW49" s="614"/>
      <c r="AX49" s="614"/>
      <c r="AY49" s="614"/>
      <c r="AZ49" s="614"/>
      <c r="BA49" s="614"/>
      <c r="BB49" s="614"/>
      <c r="BC49" s="614"/>
      <c r="BD49" s="614"/>
      <c r="BE49" s="614"/>
      <c r="BF49" s="614"/>
      <c r="BG49" s="614"/>
      <c r="BH49" s="614"/>
      <c r="BI49" s="614"/>
      <c r="BJ49" s="614"/>
      <c r="BK49" s="614"/>
      <c r="BL49" s="614"/>
      <c r="BM49" s="614"/>
      <c r="BN49" s="614"/>
      <c r="BO49" s="614"/>
      <c r="BP49" s="614"/>
      <c r="BQ49" s="614"/>
      <c r="BR49" s="614"/>
      <c r="BS49" s="614"/>
      <c r="BT49" s="614"/>
      <c r="BU49" s="614"/>
      <c r="BV49" s="614"/>
      <c r="BW49" s="614"/>
      <c r="BX49" s="614"/>
      <c r="BY49" s="614"/>
      <c r="BZ49" s="614"/>
      <c r="CA49" s="614"/>
      <c r="CB49" s="614"/>
      <c r="CC49" s="614"/>
      <c r="CD49" s="614"/>
      <c r="CE49" s="614"/>
      <c r="CF49" s="614"/>
      <c r="CG49" s="614"/>
      <c r="CH49" s="614"/>
      <c r="CI49" s="614"/>
      <c r="CJ49" s="614"/>
      <c r="CK49" s="614"/>
      <c r="CL49" s="614"/>
      <c r="CM49" s="614"/>
      <c r="CN49" s="614"/>
      <c r="CO49" s="614"/>
      <c r="CP49" s="614"/>
      <c r="CQ49" s="614"/>
      <c r="CR49" s="614"/>
      <c r="CS49" s="614"/>
      <c r="CT49" s="614"/>
      <c r="CU49" s="614"/>
      <c r="CV49" s="614"/>
      <c r="CW49" s="614"/>
      <c r="CX49" s="614"/>
      <c r="CY49" s="614"/>
      <c r="CZ49" s="614"/>
      <c r="DA49" s="614"/>
      <c r="DB49" s="614"/>
      <c r="DC49" s="614"/>
      <c r="DD49" s="614"/>
      <c r="DE49" s="614"/>
      <c r="DF49" s="614"/>
      <c r="DG49" s="614"/>
      <c r="DH49" s="614"/>
      <c r="DI49" s="614"/>
    </row>
    <row r="50" spans="5:113" x14ac:dyDescent="0.2">
      <c r="E50" s="613" t="s">
        <v>198</v>
      </c>
      <c r="F50" s="613"/>
      <c r="G50" s="613"/>
      <c r="H50" s="613"/>
      <c r="I50" s="613"/>
      <c r="J50" s="613"/>
      <c r="K50" s="613"/>
      <c r="L50" s="613"/>
      <c r="M50" s="613"/>
      <c r="N50" s="613"/>
      <c r="O50" s="613"/>
      <c r="P50" s="613"/>
      <c r="Q50" s="613"/>
      <c r="R50" s="613"/>
      <c r="S50" s="613"/>
      <c r="T50" s="613"/>
      <c r="U50" s="613"/>
      <c r="V50" s="613"/>
      <c r="W50" s="613"/>
      <c r="X50" s="613"/>
      <c r="Y50" s="613"/>
      <c r="Z50" s="613"/>
      <c r="AA50" s="613"/>
      <c r="AB50" s="613"/>
      <c r="AC50" s="613"/>
      <c r="AD50" s="613"/>
      <c r="AE50" s="613"/>
      <c r="AF50" s="613"/>
      <c r="AG50" s="613"/>
      <c r="AH50" s="613"/>
      <c r="AI50" s="613"/>
      <c r="AJ50" s="613"/>
      <c r="AK50" s="613"/>
      <c r="AL50" s="613"/>
      <c r="AM50" s="613"/>
      <c r="AN50" s="613"/>
      <c r="AO50" s="613"/>
      <c r="AP50" s="613"/>
      <c r="AQ50" s="613"/>
      <c r="AR50" s="613"/>
      <c r="AS50" s="613"/>
      <c r="AT50" s="613"/>
      <c r="AU50" s="613"/>
      <c r="AV50" s="613"/>
      <c r="AW50" s="613"/>
      <c r="AX50" s="613"/>
      <c r="AY50" s="613"/>
      <c r="AZ50" s="613"/>
      <c r="BA50" s="613"/>
      <c r="BB50" s="613"/>
      <c r="BC50" s="613"/>
      <c r="BD50" s="613"/>
      <c r="BE50" s="613"/>
      <c r="BF50" s="613"/>
      <c r="BG50" s="613"/>
      <c r="BH50" s="613"/>
      <c r="BI50" s="613"/>
      <c r="BJ50" s="613"/>
      <c r="BK50" s="613"/>
      <c r="BL50" s="613"/>
      <c r="BM50" s="613"/>
      <c r="BN50" s="613"/>
      <c r="BO50" s="613"/>
      <c r="BP50" s="613"/>
      <c r="BQ50" s="613"/>
      <c r="BR50" s="613"/>
      <c r="BS50" s="613"/>
      <c r="BT50" s="613"/>
      <c r="BU50" s="613"/>
      <c r="BV50" s="613"/>
      <c r="BW50" s="613"/>
      <c r="BX50" s="613"/>
      <c r="BY50" s="613"/>
      <c r="BZ50" s="613"/>
      <c r="CA50" s="613"/>
      <c r="CB50" s="613"/>
      <c r="CC50" s="613"/>
      <c r="CD50" s="613"/>
      <c r="CE50" s="613"/>
      <c r="CF50" s="613"/>
      <c r="CG50" s="613"/>
      <c r="CH50" s="613"/>
      <c r="CI50" s="613"/>
      <c r="CJ50" s="613"/>
      <c r="CK50" s="613"/>
      <c r="CL50" s="613"/>
      <c r="CM50" s="613"/>
      <c r="CN50" s="613"/>
      <c r="CO50" s="613"/>
      <c r="CP50" s="613"/>
      <c r="CQ50" s="613"/>
      <c r="CR50" s="613"/>
      <c r="CS50" s="613"/>
      <c r="CT50" s="613"/>
      <c r="CU50" s="613"/>
      <c r="CV50" s="613"/>
      <c r="CW50" s="613"/>
      <c r="CX50" s="613"/>
      <c r="CY50" s="613"/>
      <c r="CZ50" s="613"/>
      <c r="DA50" s="613"/>
      <c r="DB50" s="613"/>
      <c r="DC50" s="613"/>
      <c r="DD50" s="613"/>
      <c r="DE50" s="613"/>
      <c r="DF50" s="613"/>
      <c r="DG50" s="613"/>
      <c r="DH50" s="613"/>
      <c r="DI50" s="613"/>
    </row>
    <row r="51" spans="5:113" x14ac:dyDescent="0.2">
      <c r="E51" s="613" t="s">
        <v>199</v>
      </c>
      <c r="F51" s="613"/>
      <c r="G51" s="613"/>
      <c r="H51" s="613"/>
      <c r="I51" s="613"/>
      <c r="J51" s="613"/>
      <c r="K51" s="613"/>
      <c r="L51" s="613"/>
      <c r="M51" s="613"/>
      <c r="N51" s="613"/>
      <c r="O51" s="613"/>
      <c r="P51" s="613"/>
      <c r="Q51" s="613"/>
      <c r="R51" s="613"/>
      <c r="S51" s="613"/>
      <c r="T51" s="613"/>
      <c r="U51" s="613"/>
      <c r="V51" s="613"/>
      <c r="W51" s="613"/>
      <c r="X51" s="613"/>
      <c r="Y51" s="613"/>
      <c r="Z51" s="613"/>
      <c r="AA51" s="613"/>
      <c r="AB51" s="613"/>
      <c r="AC51" s="613"/>
      <c r="AD51" s="613"/>
      <c r="AE51" s="613"/>
      <c r="AF51" s="613"/>
      <c r="AG51" s="613"/>
      <c r="AH51" s="613"/>
      <c r="AI51" s="613"/>
      <c r="AJ51" s="613"/>
      <c r="AK51" s="613"/>
      <c r="AL51" s="613"/>
      <c r="AM51" s="613"/>
      <c r="AN51" s="613"/>
      <c r="AO51" s="613"/>
      <c r="AP51" s="613"/>
      <c r="AQ51" s="613"/>
      <c r="AR51" s="613"/>
      <c r="AS51" s="613"/>
      <c r="AT51" s="613"/>
      <c r="AU51" s="613"/>
      <c r="AV51" s="613"/>
      <c r="AW51" s="613"/>
      <c r="AX51" s="613"/>
      <c r="AY51" s="613"/>
      <c r="AZ51" s="613"/>
      <c r="BA51" s="613"/>
      <c r="BB51" s="613"/>
      <c r="BC51" s="613"/>
      <c r="BD51" s="613"/>
      <c r="BE51" s="613"/>
      <c r="BF51" s="613"/>
      <c r="BG51" s="613"/>
      <c r="BH51" s="613"/>
      <c r="BI51" s="613"/>
      <c r="BJ51" s="613"/>
      <c r="BK51" s="613"/>
      <c r="BL51" s="613"/>
      <c r="BM51" s="613"/>
      <c r="BN51" s="613"/>
      <c r="BO51" s="613"/>
      <c r="BP51" s="613"/>
      <c r="BQ51" s="613"/>
      <c r="BR51" s="613"/>
      <c r="BS51" s="613"/>
      <c r="BT51" s="613"/>
      <c r="BU51" s="613"/>
      <c r="BV51" s="613"/>
      <c r="BW51" s="613"/>
      <c r="BX51" s="613"/>
      <c r="BY51" s="613"/>
      <c r="BZ51" s="613"/>
      <c r="CA51" s="613"/>
      <c r="CB51" s="613"/>
      <c r="CC51" s="613"/>
      <c r="CD51" s="613"/>
      <c r="CE51" s="613"/>
      <c r="CF51" s="613"/>
      <c r="CG51" s="613"/>
      <c r="CH51" s="613"/>
      <c r="CI51" s="613"/>
      <c r="CJ51" s="613"/>
      <c r="CK51" s="613"/>
      <c r="CL51" s="613"/>
      <c r="CM51" s="613"/>
      <c r="CN51" s="613"/>
      <c r="CO51" s="613"/>
      <c r="CP51" s="613"/>
      <c r="CQ51" s="613"/>
      <c r="CR51" s="613"/>
      <c r="CS51" s="613"/>
      <c r="CT51" s="613"/>
      <c r="CU51" s="613"/>
      <c r="CV51" s="613"/>
      <c r="CW51" s="613"/>
      <c r="CX51" s="613"/>
      <c r="CY51" s="613"/>
      <c r="CZ51" s="613"/>
      <c r="DA51" s="613"/>
      <c r="DB51" s="613"/>
      <c r="DC51" s="613"/>
      <c r="DD51" s="613"/>
      <c r="DE51" s="613"/>
      <c r="DF51" s="613"/>
      <c r="DG51" s="613"/>
      <c r="DH51" s="613"/>
      <c r="DI51" s="613"/>
    </row>
    <row r="52" spans="5:113" x14ac:dyDescent="0.2">
      <c r="E52" s="613" t="s">
        <v>200</v>
      </c>
      <c r="F52" s="613"/>
      <c r="G52" s="613"/>
      <c r="H52" s="613"/>
      <c r="I52" s="613"/>
      <c r="J52" s="613"/>
      <c r="K52" s="613"/>
      <c r="L52" s="613"/>
      <c r="M52" s="613"/>
      <c r="N52" s="613"/>
      <c r="O52" s="613"/>
      <c r="P52" s="613"/>
      <c r="Q52" s="613"/>
      <c r="R52" s="613"/>
      <c r="S52" s="613"/>
      <c r="T52" s="613"/>
      <c r="U52" s="613"/>
      <c r="V52" s="613"/>
      <c r="W52" s="613"/>
      <c r="X52" s="613"/>
      <c r="Y52" s="613"/>
      <c r="Z52" s="613"/>
      <c r="AA52" s="613"/>
      <c r="AB52" s="613"/>
      <c r="AC52" s="613"/>
      <c r="AD52" s="613"/>
      <c r="AE52" s="613"/>
      <c r="AF52" s="613"/>
      <c r="AG52" s="613"/>
      <c r="AH52" s="613"/>
      <c r="AI52" s="613"/>
      <c r="AJ52" s="613"/>
      <c r="AK52" s="613"/>
      <c r="AL52" s="613"/>
      <c r="AM52" s="613"/>
      <c r="AN52" s="613"/>
      <c r="AO52" s="613"/>
      <c r="AP52" s="613"/>
      <c r="AQ52" s="613"/>
      <c r="AR52" s="613"/>
      <c r="AS52" s="613"/>
      <c r="AT52" s="613"/>
      <c r="AU52" s="613"/>
      <c r="AV52" s="613"/>
      <c r="AW52" s="613"/>
      <c r="AX52" s="613"/>
      <c r="AY52" s="613"/>
      <c r="AZ52" s="613"/>
      <c r="BA52" s="613"/>
      <c r="BB52" s="613"/>
      <c r="BC52" s="613"/>
      <c r="BD52" s="613"/>
      <c r="BE52" s="613"/>
      <c r="BF52" s="613"/>
      <c r="BG52" s="613"/>
      <c r="BH52" s="613"/>
      <c r="BI52" s="613"/>
      <c r="BJ52" s="613"/>
      <c r="BK52" s="613"/>
      <c r="BL52" s="613"/>
      <c r="BM52" s="613"/>
      <c r="BN52" s="613"/>
      <c r="BO52" s="613"/>
      <c r="BP52" s="613"/>
      <c r="BQ52" s="613"/>
      <c r="BR52" s="613"/>
      <c r="BS52" s="613"/>
      <c r="BT52" s="613"/>
      <c r="BU52" s="613"/>
      <c r="BV52" s="613"/>
      <c r="BW52" s="613"/>
      <c r="BX52" s="613"/>
      <c r="BY52" s="613"/>
      <c r="BZ52" s="613"/>
      <c r="CA52" s="613"/>
      <c r="CB52" s="613"/>
      <c r="CC52" s="613"/>
      <c r="CD52" s="613"/>
      <c r="CE52" s="613"/>
      <c r="CF52" s="613"/>
      <c r="CG52" s="613"/>
      <c r="CH52" s="613"/>
      <c r="CI52" s="613"/>
      <c r="CJ52" s="613"/>
      <c r="CK52" s="613"/>
      <c r="CL52" s="613"/>
      <c r="CM52" s="613"/>
      <c r="CN52" s="613"/>
      <c r="CO52" s="613"/>
      <c r="CP52" s="613"/>
      <c r="CQ52" s="613"/>
      <c r="CR52" s="613"/>
      <c r="CS52" s="613"/>
      <c r="CT52" s="613"/>
      <c r="CU52" s="613"/>
      <c r="CV52" s="613"/>
      <c r="CW52" s="613"/>
      <c r="CX52" s="613"/>
      <c r="CY52" s="613"/>
      <c r="CZ52" s="613"/>
      <c r="DA52" s="613"/>
      <c r="DB52" s="613"/>
      <c r="DC52" s="613"/>
      <c r="DD52" s="613"/>
      <c r="DE52" s="613"/>
      <c r="DF52" s="613"/>
      <c r="DG52" s="613"/>
      <c r="DH52" s="613"/>
      <c r="DI52" s="613"/>
    </row>
    <row r="53" spans="5:113" x14ac:dyDescent="0.2">
      <c r="E53" s="613" t="s">
        <v>201</v>
      </c>
      <c r="F53" s="613"/>
      <c r="G53" s="613"/>
      <c r="H53" s="613"/>
      <c r="I53" s="613"/>
      <c r="J53" s="613"/>
      <c r="K53" s="613"/>
      <c r="L53" s="613"/>
      <c r="M53" s="613"/>
      <c r="N53" s="613"/>
      <c r="O53" s="613"/>
      <c r="P53" s="613"/>
      <c r="Q53" s="613"/>
      <c r="R53" s="613"/>
      <c r="S53" s="613"/>
      <c r="T53" s="613"/>
      <c r="U53" s="613"/>
      <c r="V53" s="613"/>
      <c r="W53" s="613"/>
      <c r="X53" s="613"/>
      <c r="Y53" s="613"/>
      <c r="Z53" s="613"/>
      <c r="AA53" s="613"/>
      <c r="AB53" s="613"/>
      <c r="AC53" s="613"/>
      <c r="AD53" s="613"/>
      <c r="AE53" s="613"/>
      <c r="AF53" s="613"/>
      <c r="AG53" s="613"/>
      <c r="AH53" s="613"/>
      <c r="AI53" s="613"/>
      <c r="AJ53" s="613"/>
      <c r="AK53" s="613"/>
      <c r="AL53" s="613"/>
      <c r="AM53" s="613"/>
      <c r="AN53" s="613"/>
      <c r="AO53" s="613"/>
      <c r="AP53" s="613"/>
      <c r="AQ53" s="613"/>
      <c r="AR53" s="613"/>
      <c r="AS53" s="613"/>
      <c r="AT53" s="613"/>
      <c r="AU53" s="613"/>
      <c r="AV53" s="613"/>
      <c r="AW53" s="613"/>
      <c r="AX53" s="613"/>
      <c r="AY53" s="613"/>
      <c r="AZ53" s="613"/>
      <c r="BA53" s="613"/>
      <c r="BB53" s="613"/>
      <c r="BC53" s="613"/>
      <c r="BD53" s="613"/>
      <c r="BE53" s="613"/>
      <c r="BF53" s="613"/>
      <c r="BG53" s="613"/>
      <c r="BH53" s="613"/>
      <c r="BI53" s="613"/>
      <c r="BJ53" s="613"/>
      <c r="BK53" s="613"/>
      <c r="BL53" s="613"/>
      <c r="BM53" s="613"/>
      <c r="BN53" s="613"/>
      <c r="BO53" s="613"/>
      <c r="BP53" s="613"/>
      <c r="BQ53" s="613"/>
      <c r="BR53" s="613"/>
      <c r="BS53" s="613"/>
      <c r="BT53" s="613"/>
      <c r="BU53" s="613"/>
      <c r="BV53" s="613"/>
      <c r="BW53" s="613"/>
      <c r="BX53" s="613"/>
      <c r="BY53" s="613"/>
      <c r="BZ53" s="613"/>
      <c r="CA53" s="613"/>
      <c r="CB53" s="613"/>
      <c r="CC53" s="613"/>
      <c r="CD53" s="613"/>
      <c r="CE53" s="613"/>
      <c r="CF53" s="613"/>
      <c r="CG53" s="613"/>
      <c r="CH53" s="613"/>
      <c r="CI53" s="613"/>
      <c r="CJ53" s="613"/>
      <c r="CK53" s="613"/>
      <c r="CL53" s="613"/>
      <c r="CM53" s="613"/>
      <c r="CN53" s="613"/>
      <c r="CO53" s="613"/>
      <c r="CP53" s="613"/>
      <c r="CQ53" s="613"/>
      <c r="CR53" s="613"/>
      <c r="CS53" s="613"/>
      <c r="CT53" s="613"/>
      <c r="CU53" s="613"/>
      <c r="CV53" s="613"/>
      <c r="CW53" s="613"/>
      <c r="CX53" s="613"/>
      <c r="CY53" s="613"/>
      <c r="CZ53" s="613"/>
      <c r="DA53" s="613"/>
      <c r="DB53" s="613"/>
      <c r="DC53" s="613"/>
      <c r="DD53" s="613"/>
      <c r="DE53" s="613"/>
      <c r="DF53" s="613"/>
      <c r="DG53" s="613"/>
      <c r="DH53" s="613"/>
      <c r="DI53" s="613"/>
    </row>
    <row r="54" spans="5:113" x14ac:dyDescent="0.2"/>
    <row r="55" spans="5:113" x14ac:dyDescent="0.2"/>
    <row r="56" spans="5:113" x14ac:dyDescent="0.2"/>
  </sheetData>
  <sheetProtection algorithmName="SHA-512" hashValue="FFUWbzKvvCumc+TV9PKPoV+DrGiDfQx5RnAIQVpPcedl73qP4v+pSdlb4uwLLd/y/sffJRITzm6Z47xwF+JkQw==" saltValue="56JWp9qtqaBPcTSiWv2ukA=="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328125" style="196" customWidth="1"/>
    <col min="2" max="2" width="2.36328125" style="196" customWidth="1"/>
    <col min="3" max="16" width="2.6328125" style="196" customWidth="1"/>
    <col min="17" max="17" width="2.36328125" style="196" customWidth="1"/>
    <col min="18" max="95" width="1.6328125" style="196" customWidth="1"/>
    <col min="96" max="133" width="1.6328125" style="208" customWidth="1"/>
    <col min="134" max="143" width="1.63281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15" t="s">
        <v>202</v>
      </c>
      <c r="DI1" s="616"/>
      <c r="DJ1" s="616"/>
      <c r="DK1" s="616"/>
      <c r="DL1" s="616"/>
      <c r="DM1" s="616"/>
      <c r="DN1" s="617"/>
      <c r="DO1" s="196"/>
      <c r="DP1" s="615" t="s">
        <v>203</v>
      </c>
      <c r="DQ1" s="616"/>
      <c r="DR1" s="616"/>
      <c r="DS1" s="616"/>
      <c r="DT1" s="616"/>
      <c r="DU1" s="616"/>
      <c r="DV1" s="616"/>
      <c r="DW1" s="616"/>
      <c r="DX1" s="616"/>
      <c r="DY1" s="616"/>
      <c r="DZ1" s="616"/>
      <c r="EA1" s="616"/>
      <c r="EB1" s="616"/>
      <c r="EC1" s="617"/>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18" t="s">
        <v>205</v>
      </c>
      <c r="C3" s="619"/>
      <c r="D3" s="619"/>
      <c r="E3" s="619"/>
      <c r="F3" s="619"/>
      <c r="G3" s="619"/>
      <c r="H3" s="619"/>
      <c r="I3" s="619"/>
      <c r="J3" s="619"/>
      <c r="K3" s="619"/>
      <c r="L3" s="619"/>
      <c r="M3" s="619"/>
      <c r="N3" s="619"/>
      <c r="O3" s="619"/>
      <c r="P3" s="619"/>
      <c r="Q3" s="619"/>
      <c r="R3" s="619"/>
      <c r="S3" s="619"/>
      <c r="T3" s="619"/>
      <c r="U3" s="619"/>
      <c r="V3" s="619"/>
      <c r="W3" s="619"/>
      <c r="X3" s="619"/>
      <c r="Y3" s="619"/>
      <c r="Z3" s="619"/>
      <c r="AA3" s="619"/>
      <c r="AB3" s="619"/>
      <c r="AC3" s="619"/>
      <c r="AD3" s="619"/>
      <c r="AE3" s="619"/>
      <c r="AF3" s="619"/>
      <c r="AG3" s="619"/>
      <c r="AH3" s="619"/>
      <c r="AI3" s="619"/>
      <c r="AJ3" s="619"/>
      <c r="AK3" s="619"/>
      <c r="AL3" s="619"/>
      <c r="AM3" s="619"/>
      <c r="AN3" s="619"/>
      <c r="AO3" s="619"/>
      <c r="AP3" s="618" t="s">
        <v>206</v>
      </c>
      <c r="AQ3" s="619"/>
      <c r="AR3" s="619"/>
      <c r="AS3" s="619"/>
      <c r="AT3" s="619"/>
      <c r="AU3" s="619"/>
      <c r="AV3" s="619"/>
      <c r="AW3" s="619"/>
      <c r="AX3" s="619"/>
      <c r="AY3" s="619"/>
      <c r="AZ3" s="619"/>
      <c r="BA3" s="619"/>
      <c r="BB3" s="619"/>
      <c r="BC3" s="619"/>
      <c r="BD3" s="619"/>
      <c r="BE3" s="619"/>
      <c r="BF3" s="619"/>
      <c r="BG3" s="619"/>
      <c r="BH3" s="619"/>
      <c r="BI3" s="619"/>
      <c r="BJ3" s="619"/>
      <c r="BK3" s="619"/>
      <c r="BL3" s="619"/>
      <c r="BM3" s="619"/>
      <c r="BN3" s="619"/>
      <c r="BO3" s="619"/>
      <c r="BP3" s="619"/>
      <c r="BQ3" s="619"/>
      <c r="BR3" s="619"/>
      <c r="BS3" s="619"/>
      <c r="BT3" s="619"/>
      <c r="BU3" s="619"/>
      <c r="BV3" s="619"/>
      <c r="BW3" s="619"/>
      <c r="BX3" s="619"/>
      <c r="BY3" s="619"/>
      <c r="BZ3" s="619"/>
      <c r="CA3" s="619"/>
      <c r="CB3" s="620"/>
      <c r="CD3" s="618" t="s">
        <v>207</v>
      </c>
      <c r="CE3" s="619"/>
      <c r="CF3" s="619"/>
      <c r="CG3" s="619"/>
      <c r="CH3" s="619"/>
      <c r="CI3" s="619"/>
      <c r="CJ3" s="619"/>
      <c r="CK3" s="619"/>
      <c r="CL3" s="619"/>
      <c r="CM3" s="619"/>
      <c r="CN3" s="619"/>
      <c r="CO3" s="619"/>
      <c r="CP3" s="619"/>
      <c r="CQ3" s="619"/>
      <c r="CR3" s="619"/>
      <c r="CS3" s="619"/>
      <c r="CT3" s="619"/>
      <c r="CU3" s="619"/>
      <c r="CV3" s="619"/>
      <c r="CW3" s="619"/>
      <c r="CX3" s="619"/>
      <c r="CY3" s="619"/>
      <c r="CZ3" s="619"/>
      <c r="DA3" s="619"/>
      <c r="DB3" s="619"/>
      <c r="DC3" s="619"/>
      <c r="DD3" s="619"/>
      <c r="DE3" s="619"/>
      <c r="DF3" s="619"/>
      <c r="DG3" s="619"/>
      <c r="DH3" s="619"/>
      <c r="DI3" s="619"/>
      <c r="DJ3" s="619"/>
      <c r="DK3" s="619"/>
      <c r="DL3" s="619"/>
      <c r="DM3" s="619"/>
      <c r="DN3" s="619"/>
      <c r="DO3" s="619"/>
      <c r="DP3" s="619"/>
      <c r="DQ3" s="619"/>
      <c r="DR3" s="619"/>
      <c r="DS3" s="619"/>
      <c r="DT3" s="619"/>
      <c r="DU3" s="619"/>
      <c r="DV3" s="619"/>
      <c r="DW3" s="619"/>
      <c r="DX3" s="619"/>
      <c r="DY3" s="619"/>
      <c r="DZ3" s="619"/>
      <c r="EA3" s="619"/>
      <c r="EB3" s="619"/>
      <c r="EC3" s="620"/>
    </row>
    <row r="4" spans="2:143" ht="11.25" customHeight="1" x14ac:dyDescent="0.2">
      <c r="B4" s="618" t="s">
        <v>1</v>
      </c>
      <c r="C4" s="619"/>
      <c r="D4" s="619"/>
      <c r="E4" s="619"/>
      <c r="F4" s="619"/>
      <c r="G4" s="619"/>
      <c r="H4" s="619"/>
      <c r="I4" s="619"/>
      <c r="J4" s="619"/>
      <c r="K4" s="619"/>
      <c r="L4" s="619"/>
      <c r="M4" s="619"/>
      <c r="N4" s="619"/>
      <c r="O4" s="619"/>
      <c r="P4" s="619"/>
      <c r="Q4" s="620"/>
      <c r="R4" s="618" t="s">
        <v>208</v>
      </c>
      <c r="S4" s="619"/>
      <c r="T4" s="619"/>
      <c r="U4" s="619"/>
      <c r="V4" s="619"/>
      <c r="W4" s="619"/>
      <c r="X4" s="619"/>
      <c r="Y4" s="620"/>
      <c r="Z4" s="618" t="s">
        <v>209</v>
      </c>
      <c r="AA4" s="619"/>
      <c r="AB4" s="619"/>
      <c r="AC4" s="620"/>
      <c r="AD4" s="618" t="s">
        <v>210</v>
      </c>
      <c r="AE4" s="619"/>
      <c r="AF4" s="619"/>
      <c r="AG4" s="619"/>
      <c r="AH4" s="619"/>
      <c r="AI4" s="619"/>
      <c r="AJ4" s="619"/>
      <c r="AK4" s="620"/>
      <c r="AL4" s="618" t="s">
        <v>209</v>
      </c>
      <c r="AM4" s="619"/>
      <c r="AN4" s="619"/>
      <c r="AO4" s="620"/>
      <c r="AP4" s="621" t="s">
        <v>211</v>
      </c>
      <c r="AQ4" s="621"/>
      <c r="AR4" s="621"/>
      <c r="AS4" s="621"/>
      <c r="AT4" s="621"/>
      <c r="AU4" s="621"/>
      <c r="AV4" s="621"/>
      <c r="AW4" s="621"/>
      <c r="AX4" s="621"/>
      <c r="AY4" s="621"/>
      <c r="AZ4" s="621"/>
      <c r="BA4" s="621"/>
      <c r="BB4" s="621"/>
      <c r="BC4" s="621"/>
      <c r="BD4" s="621"/>
      <c r="BE4" s="621"/>
      <c r="BF4" s="621"/>
      <c r="BG4" s="621" t="s">
        <v>212</v>
      </c>
      <c r="BH4" s="621"/>
      <c r="BI4" s="621"/>
      <c r="BJ4" s="621"/>
      <c r="BK4" s="621"/>
      <c r="BL4" s="621"/>
      <c r="BM4" s="621"/>
      <c r="BN4" s="621"/>
      <c r="BO4" s="621" t="s">
        <v>209</v>
      </c>
      <c r="BP4" s="621"/>
      <c r="BQ4" s="621"/>
      <c r="BR4" s="621"/>
      <c r="BS4" s="621" t="s">
        <v>213</v>
      </c>
      <c r="BT4" s="621"/>
      <c r="BU4" s="621"/>
      <c r="BV4" s="621"/>
      <c r="BW4" s="621"/>
      <c r="BX4" s="621"/>
      <c r="BY4" s="621"/>
      <c r="BZ4" s="621"/>
      <c r="CA4" s="621"/>
      <c r="CB4" s="621"/>
      <c r="CD4" s="618" t="s">
        <v>214</v>
      </c>
      <c r="CE4" s="619"/>
      <c r="CF4" s="619"/>
      <c r="CG4" s="619"/>
      <c r="CH4" s="619"/>
      <c r="CI4" s="619"/>
      <c r="CJ4" s="619"/>
      <c r="CK4" s="619"/>
      <c r="CL4" s="619"/>
      <c r="CM4" s="619"/>
      <c r="CN4" s="619"/>
      <c r="CO4" s="619"/>
      <c r="CP4" s="619"/>
      <c r="CQ4" s="619"/>
      <c r="CR4" s="619"/>
      <c r="CS4" s="619"/>
      <c r="CT4" s="619"/>
      <c r="CU4" s="619"/>
      <c r="CV4" s="619"/>
      <c r="CW4" s="619"/>
      <c r="CX4" s="619"/>
      <c r="CY4" s="619"/>
      <c r="CZ4" s="619"/>
      <c r="DA4" s="619"/>
      <c r="DB4" s="619"/>
      <c r="DC4" s="619"/>
      <c r="DD4" s="619"/>
      <c r="DE4" s="619"/>
      <c r="DF4" s="619"/>
      <c r="DG4" s="619"/>
      <c r="DH4" s="619"/>
      <c r="DI4" s="619"/>
      <c r="DJ4" s="619"/>
      <c r="DK4" s="619"/>
      <c r="DL4" s="619"/>
      <c r="DM4" s="619"/>
      <c r="DN4" s="619"/>
      <c r="DO4" s="619"/>
      <c r="DP4" s="619"/>
      <c r="DQ4" s="619"/>
      <c r="DR4" s="619"/>
      <c r="DS4" s="619"/>
      <c r="DT4" s="619"/>
      <c r="DU4" s="619"/>
      <c r="DV4" s="619"/>
      <c r="DW4" s="619"/>
      <c r="DX4" s="619"/>
      <c r="DY4" s="619"/>
      <c r="DZ4" s="619"/>
      <c r="EA4" s="619"/>
      <c r="EB4" s="619"/>
      <c r="EC4" s="620"/>
    </row>
    <row r="5" spans="2:143" ht="11.25" customHeight="1" x14ac:dyDescent="0.2">
      <c r="B5" s="622" t="s">
        <v>215</v>
      </c>
      <c r="C5" s="623"/>
      <c r="D5" s="623"/>
      <c r="E5" s="623"/>
      <c r="F5" s="623"/>
      <c r="G5" s="623"/>
      <c r="H5" s="623"/>
      <c r="I5" s="623"/>
      <c r="J5" s="623"/>
      <c r="K5" s="623"/>
      <c r="L5" s="623"/>
      <c r="M5" s="623"/>
      <c r="N5" s="623"/>
      <c r="O5" s="623"/>
      <c r="P5" s="623"/>
      <c r="Q5" s="624"/>
      <c r="R5" s="625">
        <v>8020107</v>
      </c>
      <c r="S5" s="626"/>
      <c r="T5" s="626"/>
      <c r="U5" s="626"/>
      <c r="V5" s="626"/>
      <c r="W5" s="626"/>
      <c r="X5" s="626"/>
      <c r="Y5" s="627"/>
      <c r="Z5" s="628">
        <v>20.399999999999999</v>
      </c>
      <c r="AA5" s="628"/>
      <c r="AB5" s="628"/>
      <c r="AC5" s="628"/>
      <c r="AD5" s="629">
        <v>7814072</v>
      </c>
      <c r="AE5" s="629"/>
      <c r="AF5" s="629"/>
      <c r="AG5" s="629"/>
      <c r="AH5" s="629"/>
      <c r="AI5" s="629"/>
      <c r="AJ5" s="629"/>
      <c r="AK5" s="629"/>
      <c r="AL5" s="630">
        <v>40.200000000000003</v>
      </c>
      <c r="AM5" s="631"/>
      <c r="AN5" s="631"/>
      <c r="AO5" s="632"/>
      <c r="AP5" s="622" t="s">
        <v>216</v>
      </c>
      <c r="AQ5" s="623"/>
      <c r="AR5" s="623"/>
      <c r="AS5" s="623"/>
      <c r="AT5" s="623"/>
      <c r="AU5" s="623"/>
      <c r="AV5" s="623"/>
      <c r="AW5" s="623"/>
      <c r="AX5" s="623"/>
      <c r="AY5" s="623"/>
      <c r="AZ5" s="623"/>
      <c r="BA5" s="623"/>
      <c r="BB5" s="623"/>
      <c r="BC5" s="623"/>
      <c r="BD5" s="623"/>
      <c r="BE5" s="623"/>
      <c r="BF5" s="624"/>
      <c r="BG5" s="636">
        <v>7811387</v>
      </c>
      <c r="BH5" s="637"/>
      <c r="BI5" s="637"/>
      <c r="BJ5" s="637"/>
      <c r="BK5" s="637"/>
      <c r="BL5" s="637"/>
      <c r="BM5" s="637"/>
      <c r="BN5" s="638"/>
      <c r="BO5" s="639">
        <v>97.4</v>
      </c>
      <c r="BP5" s="639"/>
      <c r="BQ5" s="639"/>
      <c r="BR5" s="639"/>
      <c r="BS5" s="640" t="s">
        <v>122</v>
      </c>
      <c r="BT5" s="640"/>
      <c r="BU5" s="640"/>
      <c r="BV5" s="640"/>
      <c r="BW5" s="640"/>
      <c r="BX5" s="640"/>
      <c r="BY5" s="640"/>
      <c r="BZ5" s="640"/>
      <c r="CA5" s="640"/>
      <c r="CB5" s="644"/>
      <c r="CD5" s="618" t="s">
        <v>211</v>
      </c>
      <c r="CE5" s="619"/>
      <c r="CF5" s="619"/>
      <c r="CG5" s="619"/>
      <c r="CH5" s="619"/>
      <c r="CI5" s="619"/>
      <c r="CJ5" s="619"/>
      <c r="CK5" s="619"/>
      <c r="CL5" s="619"/>
      <c r="CM5" s="619"/>
      <c r="CN5" s="619"/>
      <c r="CO5" s="619"/>
      <c r="CP5" s="619"/>
      <c r="CQ5" s="620"/>
      <c r="CR5" s="618" t="s">
        <v>217</v>
      </c>
      <c r="CS5" s="619"/>
      <c r="CT5" s="619"/>
      <c r="CU5" s="619"/>
      <c r="CV5" s="619"/>
      <c r="CW5" s="619"/>
      <c r="CX5" s="619"/>
      <c r="CY5" s="620"/>
      <c r="CZ5" s="618" t="s">
        <v>209</v>
      </c>
      <c r="DA5" s="619"/>
      <c r="DB5" s="619"/>
      <c r="DC5" s="620"/>
      <c r="DD5" s="618" t="s">
        <v>218</v>
      </c>
      <c r="DE5" s="619"/>
      <c r="DF5" s="619"/>
      <c r="DG5" s="619"/>
      <c r="DH5" s="619"/>
      <c r="DI5" s="619"/>
      <c r="DJ5" s="619"/>
      <c r="DK5" s="619"/>
      <c r="DL5" s="619"/>
      <c r="DM5" s="619"/>
      <c r="DN5" s="619"/>
      <c r="DO5" s="619"/>
      <c r="DP5" s="620"/>
      <c r="DQ5" s="618" t="s">
        <v>219</v>
      </c>
      <c r="DR5" s="619"/>
      <c r="DS5" s="619"/>
      <c r="DT5" s="619"/>
      <c r="DU5" s="619"/>
      <c r="DV5" s="619"/>
      <c r="DW5" s="619"/>
      <c r="DX5" s="619"/>
      <c r="DY5" s="619"/>
      <c r="DZ5" s="619"/>
      <c r="EA5" s="619"/>
      <c r="EB5" s="619"/>
      <c r="EC5" s="620"/>
    </row>
    <row r="6" spans="2:143" ht="11.25" customHeight="1" x14ac:dyDescent="0.2">
      <c r="B6" s="633" t="s">
        <v>220</v>
      </c>
      <c r="C6" s="634"/>
      <c r="D6" s="634"/>
      <c r="E6" s="634"/>
      <c r="F6" s="634"/>
      <c r="G6" s="634"/>
      <c r="H6" s="634"/>
      <c r="I6" s="634"/>
      <c r="J6" s="634"/>
      <c r="K6" s="634"/>
      <c r="L6" s="634"/>
      <c r="M6" s="634"/>
      <c r="N6" s="634"/>
      <c r="O6" s="634"/>
      <c r="P6" s="634"/>
      <c r="Q6" s="635"/>
      <c r="R6" s="636">
        <v>316141</v>
      </c>
      <c r="S6" s="637"/>
      <c r="T6" s="637"/>
      <c r="U6" s="637"/>
      <c r="V6" s="637"/>
      <c r="W6" s="637"/>
      <c r="X6" s="637"/>
      <c r="Y6" s="638"/>
      <c r="Z6" s="639">
        <v>0.8</v>
      </c>
      <c r="AA6" s="639"/>
      <c r="AB6" s="639"/>
      <c r="AC6" s="639"/>
      <c r="AD6" s="640">
        <v>316141</v>
      </c>
      <c r="AE6" s="640"/>
      <c r="AF6" s="640"/>
      <c r="AG6" s="640"/>
      <c r="AH6" s="640"/>
      <c r="AI6" s="640"/>
      <c r="AJ6" s="640"/>
      <c r="AK6" s="640"/>
      <c r="AL6" s="641">
        <v>1.6</v>
      </c>
      <c r="AM6" s="642"/>
      <c r="AN6" s="642"/>
      <c r="AO6" s="643"/>
      <c r="AP6" s="633" t="s">
        <v>221</v>
      </c>
      <c r="AQ6" s="634"/>
      <c r="AR6" s="634"/>
      <c r="AS6" s="634"/>
      <c r="AT6" s="634"/>
      <c r="AU6" s="634"/>
      <c r="AV6" s="634"/>
      <c r="AW6" s="634"/>
      <c r="AX6" s="634"/>
      <c r="AY6" s="634"/>
      <c r="AZ6" s="634"/>
      <c r="BA6" s="634"/>
      <c r="BB6" s="634"/>
      <c r="BC6" s="634"/>
      <c r="BD6" s="634"/>
      <c r="BE6" s="634"/>
      <c r="BF6" s="635"/>
      <c r="BG6" s="636">
        <v>7811387</v>
      </c>
      <c r="BH6" s="637"/>
      <c r="BI6" s="637"/>
      <c r="BJ6" s="637"/>
      <c r="BK6" s="637"/>
      <c r="BL6" s="637"/>
      <c r="BM6" s="637"/>
      <c r="BN6" s="638"/>
      <c r="BO6" s="639">
        <v>97.4</v>
      </c>
      <c r="BP6" s="639"/>
      <c r="BQ6" s="639"/>
      <c r="BR6" s="639"/>
      <c r="BS6" s="640" t="s">
        <v>122</v>
      </c>
      <c r="BT6" s="640"/>
      <c r="BU6" s="640"/>
      <c r="BV6" s="640"/>
      <c r="BW6" s="640"/>
      <c r="BX6" s="640"/>
      <c r="BY6" s="640"/>
      <c r="BZ6" s="640"/>
      <c r="CA6" s="640"/>
      <c r="CB6" s="644"/>
      <c r="CD6" s="622" t="s">
        <v>222</v>
      </c>
      <c r="CE6" s="623"/>
      <c r="CF6" s="623"/>
      <c r="CG6" s="623"/>
      <c r="CH6" s="623"/>
      <c r="CI6" s="623"/>
      <c r="CJ6" s="623"/>
      <c r="CK6" s="623"/>
      <c r="CL6" s="623"/>
      <c r="CM6" s="623"/>
      <c r="CN6" s="623"/>
      <c r="CO6" s="623"/>
      <c r="CP6" s="623"/>
      <c r="CQ6" s="624"/>
      <c r="CR6" s="636">
        <v>210746</v>
      </c>
      <c r="CS6" s="637"/>
      <c r="CT6" s="637"/>
      <c r="CU6" s="637"/>
      <c r="CV6" s="637"/>
      <c r="CW6" s="637"/>
      <c r="CX6" s="637"/>
      <c r="CY6" s="638"/>
      <c r="CZ6" s="630">
        <v>0.6</v>
      </c>
      <c r="DA6" s="631"/>
      <c r="DB6" s="631"/>
      <c r="DC6" s="647"/>
      <c r="DD6" s="645">
        <v>6600</v>
      </c>
      <c r="DE6" s="637"/>
      <c r="DF6" s="637"/>
      <c r="DG6" s="637"/>
      <c r="DH6" s="637"/>
      <c r="DI6" s="637"/>
      <c r="DJ6" s="637"/>
      <c r="DK6" s="637"/>
      <c r="DL6" s="637"/>
      <c r="DM6" s="637"/>
      <c r="DN6" s="637"/>
      <c r="DO6" s="637"/>
      <c r="DP6" s="638"/>
      <c r="DQ6" s="645">
        <v>210734</v>
      </c>
      <c r="DR6" s="637"/>
      <c r="DS6" s="637"/>
      <c r="DT6" s="637"/>
      <c r="DU6" s="637"/>
      <c r="DV6" s="637"/>
      <c r="DW6" s="637"/>
      <c r="DX6" s="637"/>
      <c r="DY6" s="637"/>
      <c r="DZ6" s="637"/>
      <c r="EA6" s="637"/>
      <c r="EB6" s="637"/>
      <c r="EC6" s="646"/>
    </row>
    <row r="7" spans="2:143" ht="11.25" customHeight="1" x14ac:dyDescent="0.2">
      <c r="B7" s="633" t="s">
        <v>223</v>
      </c>
      <c r="C7" s="634"/>
      <c r="D7" s="634"/>
      <c r="E7" s="634"/>
      <c r="F7" s="634"/>
      <c r="G7" s="634"/>
      <c r="H7" s="634"/>
      <c r="I7" s="634"/>
      <c r="J7" s="634"/>
      <c r="K7" s="634"/>
      <c r="L7" s="634"/>
      <c r="M7" s="634"/>
      <c r="N7" s="634"/>
      <c r="O7" s="634"/>
      <c r="P7" s="634"/>
      <c r="Q7" s="635"/>
      <c r="R7" s="636">
        <v>3347</v>
      </c>
      <c r="S7" s="637"/>
      <c r="T7" s="637"/>
      <c r="U7" s="637"/>
      <c r="V7" s="637"/>
      <c r="W7" s="637"/>
      <c r="X7" s="637"/>
      <c r="Y7" s="638"/>
      <c r="Z7" s="639">
        <v>0</v>
      </c>
      <c r="AA7" s="639"/>
      <c r="AB7" s="639"/>
      <c r="AC7" s="639"/>
      <c r="AD7" s="640">
        <v>3347</v>
      </c>
      <c r="AE7" s="640"/>
      <c r="AF7" s="640"/>
      <c r="AG7" s="640"/>
      <c r="AH7" s="640"/>
      <c r="AI7" s="640"/>
      <c r="AJ7" s="640"/>
      <c r="AK7" s="640"/>
      <c r="AL7" s="641">
        <v>0</v>
      </c>
      <c r="AM7" s="642"/>
      <c r="AN7" s="642"/>
      <c r="AO7" s="643"/>
      <c r="AP7" s="633" t="s">
        <v>224</v>
      </c>
      <c r="AQ7" s="634"/>
      <c r="AR7" s="634"/>
      <c r="AS7" s="634"/>
      <c r="AT7" s="634"/>
      <c r="AU7" s="634"/>
      <c r="AV7" s="634"/>
      <c r="AW7" s="634"/>
      <c r="AX7" s="634"/>
      <c r="AY7" s="634"/>
      <c r="AZ7" s="634"/>
      <c r="BA7" s="634"/>
      <c r="BB7" s="634"/>
      <c r="BC7" s="634"/>
      <c r="BD7" s="634"/>
      <c r="BE7" s="634"/>
      <c r="BF7" s="635"/>
      <c r="BG7" s="636">
        <v>3184468</v>
      </c>
      <c r="BH7" s="637"/>
      <c r="BI7" s="637"/>
      <c r="BJ7" s="637"/>
      <c r="BK7" s="637"/>
      <c r="BL7" s="637"/>
      <c r="BM7" s="637"/>
      <c r="BN7" s="638"/>
      <c r="BO7" s="639">
        <v>39.700000000000003</v>
      </c>
      <c r="BP7" s="639"/>
      <c r="BQ7" s="639"/>
      <c r="BR7" s="639"/>
      <c r="BS7" s="640" t="s">
        <v>122</v>
      </c>
      <c r="BT7" s="640"/>
      <c r="BU7" s="640"/>
      <c r="BV7" s="640"/>
      <c r="BW7" s="640"/>
      <c r="BX7" s="640"/>
      <c r="BY7" s="640"/>
      <c r="BZ7" s="640"/>
      <c r="CA7" s="640"/>
      <c r="CB7" s="644"/>
      <c r="CD7" s="633" t="s">
        <v>225</v>
      </c>
      <c r="CE7" s="634"/>
      <c r="CF7" s="634"/>
      <c r="CG7" s="634"/>
      <c r="CH7" s="634"/>
      <c r="CI7" s="634"/>
      <c r="CJ7" s="634"/>
      <c r="CK7" s="634"/>
      <c r="CL7" s="634"/>
      <c r="CM7" s="634"/>
      <c r="CN7" s="634"/>
      <c r="CO7" s="634"/>
      <c r="CP7" s="634"/>
      <c r="CQ7" s="635"/>
      <c r="CR7" s="636">
        <v>5773485</v>
      </c>
      <c r="CS7" s="637"/>
      <c r="CT7" s="637"/>
      <c r="CU7" s="637"/>
      <c r="CV7" s="637"/>
      <c r="CW7" s="637"/>
      <c r="CX7" s="637"/>
      <c r="CY7" s="638"/>
      <c r="CZ7" s="639">
        <v>15.2</v>
      </c>
      <c r="DA7" s="639"/>
      <c r="DB7" s="639"/>
      <c r="DC7" s="639"/>
      <c r="DD7" s="645">
        <v>2222592</v>
      </c>
      <c r="DE7" s="637"/>
      <c r="DF7" s="637"/>
      <c r="DG7" s="637"/>
      <c r="DH7" s="637"/>
      <c r="DI7" s="637"/>
      <c r="DJ7" s="637"/>
      <c r="DK7" s="637"/>
      <c r="DL7" s="637"/>
      <c r="DM7" s="637"/>
      <c r="DN7" s="637"/>
      <c r="DO7" s="637"/>
      <c r="DP7" s="638"/>
      <c r="DQ7" s="645">
        <v>2819579</v>
      </c>
      <c r="DR7" s="637"/>
      <c r="DS7" s="637"/>
      <c r="DT7" s="637"/>
      <c r="DU7" s="637"/>
      <c r="DV7" s="637"/>
      <c r="DW7" s="637"/>
      <c r="DX7" s="637"/>
      <c r="DY7" s="637"/>
      <c r="DZ7" s="637"/>
      <c r="EA7" s="637"/>
      <c r="EB7" s="637"/>
      <c r="EC7" s="646"/>
    </row>
    <row r="8" spans="2:143" ht="11.25" customHeight="1" x14ac:dyDescent="0.2">
      <c r="B8" s="633" t="s">
        <v>226</v>
      </c>
      <c r="C8" s="634"/>
      <c r="D8" s="634"/>
      <c r="E8" s="634"/>
      <c r="F8" s="634"/>
      <c r="G8" s="634"/>
      <c r="H8" s="634"/>
      <c r="I8" s="634"/>
      <c r="J8" s="634"/>
      <c r="K8" s="634"/>
      <c r="L8" s="634"/>
      <c r="M8" s="634"/>
      <c r="N8" s="634"/>
      <c r="O8" s="634"/>
      <c r="P8" s="634"/>
      <c r="Q8" s="635"/>
      <c r="R8" s="636">
        <v>38315</v>
      </c>
      <c r="S8" s="637"/>
      <c r="T8" s="637"/>
      <c r="U8" s="637"/>
      <c r="V8" s="637"/>
      <c r="W8" s="637"/>
      <c r="X8" s="637"/>
      <c r="Y8" s="638"/>
      <c r="Z8" s="639">
        <v>0.1</v>
      </c>
      <c r="AA8" s="639"/>
      <c r="AB8" s="639"/>
      <c r="AC8" s="639"/>
      <c r="AD8" s="640">
        <v>38315</v>
      </c>
      <c r="AE8" s="640"/>
      <c r="AF8" s="640"/>
      <c r="AG8" s="640"/>
      <c r="AH8" s="640"/>
      <c r="AI8" s="640"/>
      <c r="AJ8" s="640"/>
      <c r="AK8" s="640"/>
      <c r="AL8" s="641">
        <v>0.2</v>
      </c>
      <c r="AM8" s="642"/>
      <c r="AN8" s="642"/>
      <c r="AO8" s="643"/>
      <c r="AP8" s="633" t="s">
        <v>227</v>
      </c>
      <c r="AQ8" s="634"/>
      <c r="AR8" s="634"/>
      <c r="AS8" s="634"/>
      <c r="AT8" s="634"/>
      <c r="AU8" s="634"/>
      <c r="AV8" s="634"/>
      <c r="AW8" s="634"/>
      <c r="AX8" s="634"/>
      <c r="AY8" s="634"/>
      <c r="AZ8" s="634"/>
      <c r="BA8" s="634"/>
      <c r="BB8" s="634"/>
      <c r="BC8" s="634"/>
      <c r="BD8" s="634"/>
      <c r="BE8" s="634"/>
      <c r="BF8" s="635"/>
      <c r="BG8" s="636">
        <v>104352</v>
      </c>
      <c r="BH8" s="637"/>
      <c r="BI8" s="637"/>
      <c r="BJ8" s="637"/>
      <c r="BK8" s="637"/>
      <c r="BL8" s="637"/>
      <c r="BM8" s="637"/>
      <c r="BN8" s="638"/>
      <c r="BO8" s="639">
        <v>1.3</v>
      </c>
      <c r="BP8" s="639"/>
      <c r="BQ8" s="639"/>
      <c r="BR8" s="639"/>
      <c r="BS8" s="640" t="s">
        <v>122</v>
      </c>
      <c r="BT8" s="640"/>
      <c r="BU8" s="640"/>
      <c r="BV8" s="640"/>
      <c r="BW8" s="640"/>
      <c r="BX8" s="640"/>
      <c r="BY8" s="640"/>
      <c r="BZ8" s="640"/>
      <c r="CA8" s="640"/>
      <c r="CB8" s="644"/>
      <c r="CD8" s="633" t="s">
        <v>228</v>
      </c>
      <c r="CE8" s="634"/>
      <c r="CF8" s="634"/>
      <c r="CG8" s="634"/>
      <c r="CH8" s="634"/>
      <c r="CI8" s="634"/>
      <c r="CJ8" s="634"/>
      <c r="CK8" s="634"/>
      <c r="CL8" s="634"/>
      <c r="CM8" s="634"/>
      <c r="CN8" s="634"/>
      <c r="CO8" s="634"/>
      <c r="CP8" s="634"/>
      <c r="CQ8" s="635"/>
      <c r="CR8" s="636">
        <v>17763353</v>
      </c>
      <c r="CS8" s="637"/>
      <c r="CT8" s="637"/>
      <c r="CU8" s="637"/>
      <c r="CV8" s="637"/>
      <c r="CW8" s="637"/>
      <c r="CX8" s="637"/>
      <c r="CY8" s="638"/>
      <c r="CZ8" s="639">
        <v>46.6</v>
      </c>
      <c r="DA8" s="639"/>
      <c r="DB8" s="639"/>
      <c r="DC8" s="639"/>
      <c r="DD8" s="645">
        <v>23532</v>
      </c>
      <c r="DE8" s="637"/>
      <c r="DF8" s="637"/>
      <c r="DG8" s="637"/>
      <c r="DH8" s="637"/>
      <c r="DI8" s="637"/>
      <c r="DJ8" s="637"/>
      <c r="DK8" s="637"/>
      <c r="DL8" s="637"/>
      <c r="DM8" s="637"/>
      <c r="DN8" s="637"/>
      <c r="DO8" s="637"/>
      <c r="DP8" s="638"/>
      <c r="DQ8" s="645">
        <v>8182741</v>
      </c>
      <c r="DR8" s="637"/>
      <c r="DS8" s="637"/>
      <c r="DT8" s="637"/>
      <c r="DU8" s="637"/>
      <c r="DV8" s="637"/>
      <c r="DW8" s="637"/>
      <c r="DX8" s="637"/>
      <c r="DY8" s="637"/>
      <c r="DZ8" s="637"/>
      <c r="EA8" s="637"/>
      <c r="EB8" s="637"/>
      <c r="EC8" s="646"/>
    </row>
    <row r="9" spans="2:143" ht="11.25" customHeight="1" x14ac:dyDescent="0.2">
      <c r="B9" s="633" t="s">
        <v>229</v>
      </c>
      <c r="C9" s="634"/>
      <c r="D9" s="634"/>
      <c r="E9" s="634"/>
      <c r="F9" s="634"/>
      <c r="G9" s="634"/>
      <c r="H9" s="634"/>
      <c r="I9" s="634"/>
      <c r="J9" s="634"/>
      <c r="K9" s="634"/>
      <c r="L9" s="634"/>
      <c r="M9" s="634"/>
      <c r="N9" s="634"/>
      <c r="O9" s="634"/>
      <c r="P9" s="634"/>
      <c r="Q9" s="635"/>
      <c r="R9" s="636">
        <v>53504</v>
      </c>
      <c r="S9" s="637"/>
      <c r="T9" s="637"/>
      <c r="U9" s="637"/>
      <c r="V9" s="637"/>
      <c r="W9" s="637"/>
      <c r="X9" s="637"/>
      <c r="Y9" s="638"/>
      <c r="Z9" s="639">
        <v>0.1</v>
      </c>
      <c r="AA9" s="639"/>
      <c r="AB9" s="639"/>
      <c r="AC9" s="639"/>
      <c r="AD9" s="640">
        <v>53504</v>
      </c>
      <c r="AE9" s="640"/>
      <c r="AF9" s="640"/>
      <c r="AG9" s="640"/>
      <c r="AH9" s="640"/>
      <c r="AI9" s="640"/>
      <c r="AJ9" s="640"/>
      <c r="AK9" s="640"/>
      <c r="AL9" s="641">
        <v>0.3</v>
      </c>
      <c r="AM9" s="642"/>
      <c r="AN9" s="642"/>
      <c r="AO9" s="643"/>
      <c r="AP9" s="633" t="s">
        <v>230</v>
      </c>
      <c r="AQ9" s="634"/>
      <c r="AR9" s="634"/>
      <c r="AS9" s="634"/>
      <c r="AT9" s="634"/>
      <c r="AU9" s="634"/>
      <c r="AV9" s="634"/>
      <c r="AW9" s="634"/>
      <c r="AX9" s="634"/>
      <c r="AY9" s="634"/>
      <c r="AZ9" s="634"/>
      <c r="BA9" s="634"/>
      <c r="BB9" s="634"/>
      <c r="BC9" s="634"/>
      <c r="BD9" s="634"/>
      <c r="BE9" s="634"/>
      <c r="BF9" s="635"/>
      <c r="BG9" s="636">
        <v>2720749</v>
      </c>
      <c r="BH9" s="637"/>
      <c r="BI9" s="637"/>
      <c r="BJ9" s="637"/>
      <c r="BK9" s="637"/>
      <c r="BL9" s="637"/>
      <c r="BM9" s="637"/>
      <c r="BN9" s="638"/>
      <c r="BO9" s="639">
        <v>33.9</v>
      </c>
      <c r="BP9" s="639"/>
      <c r="BQ9" s="639"/>
      <c r="BR9" s="639"/>
      <c r="BS9" s="640" t="s">
        <v>122</v>
      </c>
      <c r="BT9" s="640"/>
      <c r="BU9" s="640"/>
      <c r="BV9" s="640"/>
      <c r="BW9" s="640"/>
      <c r="BX9" s="640"/>
      <c r="BY9" s="640"/>
      <c r="BZ9" s="640"/>
      <c r="CA9" s="640"/>
      <c r="CB9" s="644"/>
      <c r="CD9" s="633" t="s">
        <v>231</v>
      </c>
      <c r="CE9" s="634"/>
      <c r="CF9" s="634"/>
      <c r="CG9" s="634"/>
      <c r="CH9" s="634"/>
      <c r="CI9" s="634"/>
      <c r="CJ9" s="634"/>
      <c r="CK9" s="634"/>
      <c r="CL9" s="634"/>
      <c r="CM9" s="634"/>
      <c r="CN9" s="634"/>
      <c r="CO9" s="634"/>
      <c r="CP9" s="634"/>
      <c r="CQ9" s="635"/>
      <c r="CR9" s="636">
        <v>3049544</v>
      </c>
      <c r="CS9" s="637"/>
      <c r="CT9" s="637"/>
      <c r="CU9" s="637"/>
      <c r="CV9" s="637"/>
      <c r="CW9" s="637"/>
      <c r="CX9" s="637"/>
      <c r="CY9" s="638"/>
      <c r="CZ9" s="639">
        <v>8</v>
      </c>
      <c r="DA9" s="639"/>
      <c r="DB9" s="639"/>
      <c r="DC9" s="639"/>
      <c r="DD9" s="645">
        <v>145006</v>
      </c>
      <c r="DE9" s="637"/>
      <c r="DF9" s="637"/>
      <c r="DG9" s="637"/>
      <c r="DH9" s="637"/>
      <c r="DI9" s="637"/>
      <c r="DJ9" s="637"/>
      <c r="DK9" s="637"/>
      <c r="DL9" s="637"/>
      <c r="DM9" s="637"/>
      <c r="DN9" s="637"/>
      <c r="DO9" s="637"/>
      <c r="DP9" s="638"/>
      <c r="DQ9" s="645">
        <v>2461981</v>
      </c>
      <c r="DR9" s="637"/>
      <c r="DS9" s="637"/>
      <c r="DT9" s="637"/>
      <c r="DU9" s="637"/>
      <c r="DV9" s="637"/>
      <c r="DW9" s="637"/>
      <c r="DX9" s="637"/>
      <c r="DY9" s="637"/>
      <c r="DZ9" s="637"/>
      <c r="EA9" s="637"/>
      <c r="EB9" s="637"/>
      <c r="EC9" s="646"/>
    </row>
    <row r="10" spans="2:143" ht="11.25" customHeight="1" x14ac:dyDescent="0.2">
      <c r="B10" s="633" t="s">
        <v>232</v>
      </c>
      <c r="C10" s="634"/>
      <c r="D10" s="634"/>
      <c r="E10" s="634"/>
      <c r="F10" s="634"/>
      <c r="G10" s="634"/>
      <c r="H10" s="634"/>
      <c r="I10" s="634"/>
      <c r="J10" s="634"/>
      <c r="K10" s="634"/>
      <c r="L10" s="634"/>
      <c r="M10" s="634"/>
      <c r="N10" s="634"/>
      <c r="O10" s="634"/>
      <c r="P10" s="634"/>
      <c r="Q10" s="635"/>
      <c r="R10" s="636" t="s">
        <v>122</v>
      </c>
      <c r="S10" s="637"/>
      <c r="T10" s="637"/>
      <c r="U10" s="637"/>
      <c r="V10" s="637"/>
      <c r="W10" s="637"/>
      <c r="X10" s="637"/>
      <c r="Y10" s="638"/>
      <c r="Z10" s="639" t="s">
        <v>122</v>
      </c>
      <c r="AA10" s="639"/>
      <c r="AB10" s="639"/>
      <c r="AC10" s="639"/>
      <c r="AD10" s="640" t="s">
        <v>122</v>
      </c>
      <c r="AE10" s="640"/>
      <c r="AF10" s="640"/>
      <c r="AG10" s="640"/>
      <c r="AH10" s="640"/>
      <c r="AI10" s="640"/>
      <c r="AJ10" s="640"/>
      <c r="AK10" s="640"/>
      <c r="AL10" s="641" t="s">
        <v>122</v>
      </c>
      <c r="AM10" s="642"/>
      <c r="AN10" s="642"/>
      <c r="AO10" s="643"/>
      <c r="AP10" s="633" t="s">
        <v>233</v>
      </c>
      <c r="AQ10" s="634"/>
      <c r="AR10" s="634"/>
      <c r="AS10" s="634"/>
      <c r="AT10" s="634"/>
      <c r="AU10" s="634"/>
      <c r="AV10" s="634"/>
      <c r="AW10" s="634"/>
      <c r="AX10" s="634"/>
      <c r="AY10" s="634"/>
      <c r="AZ10" s="634"/>
      <c r="BA10" s="634"/>
      <c r="BB10" s="634"/>
      <c r="BC10" s="634"/>
      <c r="BD10" s="634"/>
      <c r="BE10" s="634"/>
      <c r="BF10" s="635"/>
      <c r="BG10" s="636">
        <v>180909</v>
      </c>
      <c r="BH10" s="637"/>
      <c r="BI10" s="637"/>
      <c r="BJ10" s="637"/>
      <c r="BK10" s="637"/>
      <c r="BL10" s="637"/>
      <c r="BM10" s="637"/>
      <c r="BN10" s="638"/>
      <c r="BO10" s="639">
        <v>2.2999999999999998</v>
      </c>
      <c r="BP10" s="639"/>
      <c r="BQ10" s="639"/>
      <c r="BR10" s="639"/>
      <c r="BS10" s="640" t="s">
        <v>122</v>
      </c>
      <c r="BT10" s="640"/>
      <c r="BU10" s="640"/>
      <c r="BV10" s="640"/>
      <c r="BW10" s="640"/>
      <c r="BX10" s="640"/>
      <c r="BY10" s="640"/>
      <c r="BZ10" s="640"/>
      <c r="CA10" s="640"/>
      <c r="CB10" s="644"/>
      <c r="CD10" s="633" t="s">
        <v>234</v>
      </c>
      <c r="CE10" s="634"/>
      <c r="CF10" s="634"/>
      <c r="CG10" s="634"/>
      <c r="CH10" s="634"/>
      <c r="CI10" s="634"/>
      <c r="CJ10" s="634"/>
      <c r="CK10" s="634"/>
      <c r="CL10" s="634"/>
      <c r="CM10" s="634"/>
      <c r="CN10" s="634"/>
      <c r="CO10" s="634"/>
      <c r="CP10" s="634"/>
      <c r="CQ10" s="635"/>
      <c r="CR10" s="636">
        <v>29790</v>
      </c>
      <c r="CS10" s="637"/>
      <c r="CT10" s="637"/>
      <c r="CU10" s="637"/>
      <c r="CV10" s="637"/>
      <c r="CW10" s="637"/>
      <c r="CX10" s="637"/>
      <c r="CY10" s="638"/>
      <c r="CZ10" s="639">
        <v>0.1</v>
      </c>
      <c r="DA10" s="639"/>
      <c r="DB10" s="639"/>
      <c r="DC10" s="639"/>
      <c r="DD10" s="645" t="s">
        <v>122</v>
      </c>
      <c r="DE10" s="637"/>
      <c r="DF10" s="637"/>
      <c r="DG10" s="637"/>
      <c r="DH10" s="637"/>
      <c r="DI10" s="637"/>
      <c r="DJ10" s="637"/>
      <c r="DK10" s="637"/>
      <c r="DL10" s="637"/>
      <c r="DM10" s="637"/>
      <c r="DN10" s="637"/>
      <c r="DO10" s="637"/>
      <c r="DP10" s="638"/>
      <c r="DQ10" s="645">
        <v>29790</v>
      </c>
      <c r="DR10" s="637"/>
      <c r="DS10" s="637"/>
      <c r="DT10" s="637"/>
      <c r="DU10" s="637"/>
      <c r="DV10" s="637"/>
      <c r="DW10" s="637"/>
      <c r="DX10" s="637"/>
      <c r="DY10" s="637"/>
      <c r="DZ10" s="637"/>
      <c r="EA10" s="637"/>
      <c r="EB10" s="637"/>
      <c r="EC10" s="646"/>
    </row>
    <row r="11" spans="2:143" ht="11.25" customHeight="1" x14ac:dyDescent="0.2">
      <c r="B11" s="633" t="s">
        <v>235</v>
      </c>
      <c r="C11" s="634"/>
      <c r="D11" s="634"/>
      <c r="E11" s="634"/>
      <c r="F11" s="634"/>
      <c r="G11" s="634"/>
      <c r="H11" s="634"/>
      <c r="I11" s="634"/>
      <c r="J11" s="634"/>
      <c r="K11" s="634"/>
      <c r="L11" s="634"/>
      <c r="M11" s="634"/>
      <c r="N11" s="634"/>
      <c r="O11" s="634"/>
      <c r="P11" s="634"/>
      <c r="Q11" s="635"/>
      <c r="R11" s="636">
        <v>1884657</v>
      </c>
      <c r="S11" s="637"/>
      <c r="T11" s="637"/>
      <c r="U11" s="637"/>
      <c r="V11" s="637"/>
      <c r="W11" s="637"/>
      <c r="X11" s="637"/>
      <c r="Y11" s="638"/>
      <c r="Z11" s="641">
        <v>4.8</v>
      </c>
      <c r="AA11" s="642"/>
      <c r="AB11" s="642"/>
      <c r="AC11" s="648"/>
      <c r="AD11" s="645">
        <v>1884657</v>
      </c>
      <c r="AE11" s="637"/>
      <c r="AF11" s="637"/>
      <c r="AG11" s="637"/>
      <c r="AH11" s="637"/>
      <c r="AI11" s="637"/>
      <c r="AJ11" s="637"/>
      <c r="AK11" s="638"/>
      <c r="AL11" s="641">
        <v>9.6999999999999993</v>
      </c>
      <c r="AM11" s="642"/>
      <c r="AN11" s="642"/>
      <c r="AO11" s="643"/>
      <c r="AP11" s="633" t="s">
        <v>236</v>
      </c>
      <c r="AQ11" s="634"/>
      <c r="AR11" s="634"/>
      <c r="AS11" s="634"/>
      <c r="AT11" s="634"/>
      <c r="AU11" s="634"/>
      <c r="AV11" s="634"/>
      <c r="AW11" s="634"/>
      <c r="AX11" s="634"/>
      <c r="AY11" s="634"/>
      <c r="AZ11" s="634"/>
      <c r="BA11" s="634"/>
      <c r="BB11" s="634"/>
      <c r="BC11" s="634"/>
      <c r="BD11" s="634"/>
      <c r="BE11" s="634"/>
      <c r="BF11" s="635"/>
      <c r="BG11" s="636">
        <v>178458</v>
      </c>
      <c r="BH11" s="637"/>
      <c r="BI11" s="637"/>
      <c r="BJ11" s="637"/>
      <c r="BK11" s="637"/>
      <c r="BL11" s="637"/>
      <c r="BM11" s="637"/>
      <c r="BN11" s="638"/>
      <c r="BO11" s="639">
        <v>2.2000000000000002</v>
      </c>
      <c r="BP11" s="639"/>
      <c r="BQ11" s="639"/>
      <c r="BR11" s="639"/>
      <c r="BS11" s="640" t="s">
        <v>122</v>
      </c>
      <c r="BT11" s="640"/>
      <c r="BU11" s="640"/>
      <c r="BV11" s="640"/>
      <c r="BW11" s="640"/>
      <c r="BX11" s="640"/>
      <c r="BY11" s="640"/>
      <c r="BZ11" s="640"/>
      <c r="CA11" s="640"/>
      <c r="CB11" s="644"/>
      <c r="CD11" s="633" t="s">
        <v>237</v>
      </c>
      <c r="CE11" s="634"/>
      <c r="CF11" s="634"/>
      <c r="CG11" s="634"/>
      <c r="CH11" s="634"/>
      <c r="CI11" s="634"/>
      <c r="CJ11" s="634"/>
      <c r="CK11" s="634"/>
      <c r="CL11" s="634"/>
      <c r="CM11" s="634"/>
      <c r="CN11" s="634"/>
      <c r="CO11" s="634"/>
      <c r="CP11" s="634"/>
      <c r="CQ11" s="635"/>
      <c r="CR11" s="636">
        <v>921396</v>
      </c>
      <c r="CS11" s="637"/>
      <c r="CT11" s="637"/>
      <c r="CU11" s="637"/>
      <c r="CV11" s="637"/>
      <c r="CW11" s="637"/>
      <c r="CX11" s="637"/>
      <c r="CY11" s="638"/>
      <c r="CZ11" s="639">
        <v>2.4</v>
      </c>
      <c r="DA11" s="639"/>
      <c r="DB11" s="639"/>
      <c r="DC11" s="639"/>
      <c r="DD11" s="645">
        <v>181218</v>
      </c>
      <c r="DE11" s="637"/>
      <c r="DF11" s="637"/>
      <c r="DG11" s="637"/>
      <c r="DH11" s="637"/>
      <c r="DI11" s="637"/>
      <c r="DJ11" s="637"/>
      <c r="DK11" s="637"/>
      <c r="DL11" s="637"/>
      <c r="DM11" s="637"/>
      <c r="DN11" s="637"/>
      <c r="DO11" s="637"/>
      <c r="DP11" s="638"/>
      <c r="DQ11" s="645">
        <v>500929</v>
      </c>
      <c r="DR11" s="637"/>
      <c r="DS11" s="637"/>
      <c r="DT11" s="637"/>
      <c r="DU11" s="637"/>
      <c r="DV11" s="637"/>
      <c r="DW11" s="637"/>
      <c r="DX11" s="637"/>
      <c r="DY11" s="637"/>
      <c r="DZ11" s="637"/>
      <c r="EA11" s="637"/>
      <c r="EB11" s="637"/>
      <c r="EC11" s="646"/>
    </row>
    <row r="12" spans="2:143" ht="11.25" customHeight="1" x14ac:dyDescent="0.2">
      <c r="B12" s="633" t="s">
        <v>238</v>
      </c>
      <c r="C12" s="634"/>
      <c r="D12" s="634"/>
      <c r="E12" s="634"/>
      <c r="F12" s="634"/>
      <c r="G12" s="634"/>
      <c r="H12" s="634"/>
      <c r="I12" s="634"/>
      <c r="J12" s="634"/>
      <c r="K12" s="634"/>
      <c r="L12" s="634"/>
      <c r="M12" s="634"/>
      <c r="N12" s="634"/>
      <c r="O12" s="634"/>
      <c r="P12" s="634"/>
      <c r="Q12" s="635"/>
      <c r="R12" s="636">
        <v>38099</v>
      </c>
      <c r="S12" s="637"/>
      <c r="T12" s="637"/>
      <c r="U12" s="637"/>
      <c r="V12" s="637"/>
      <c r="W12" s="637"/>
      <c r="X12" s="637"/>
      <c r="Y12" s="638"/>
      <c r="Z12" s="639">
        <v>0.1</v>
      </c>
      <c r="AA12" s="639"/>
      <c r="AB12" s="639"/>
      <c r="AC12" s="639"/>
      <c r="AD12" s="640">
        <v>38099</v>
      </c>
      <c r="AE12" s="640"/>
      <c r="AF12" s="640"/>
      <c r="AG12" s="640"/>
      <c r="AH12" s="640"/>
      <c r="AI12" s="640"/>
      <c r="AJ12" s="640"/>
      <c r="AK12" s="640"/>
      <c r="AL12" s="641">
        <v>0.2</v>
      </c>
      <c r="AM12" s="642"/>
      <c r="AN12" s="642"/>
      <c r="AO12" s="643"/>
      <c r="AP12" s="633" t="s">
        <v>239</v>
      </c>
      <c r="AQ12" s="634"/>
      <c r="AR12" s="634"/>
      <c r="AS12" s="634"/>
      <c r="AT12" s="634"/>
      <c r="AU12" s="634"/>
      <c r="AV12" s="634"/>
      <c r="AW12" s="634"/>
      <c r="AX12" s="634"/>
      <c r="AY12" s="634"/>
      <c r="AZ12" s="634"/>
      <c r="BA12" s="634"/>
      <c r="BB12" s="634"/>
      <c r="BC12" s="634"/>
      <c r="BD12" s="634"/>
      <c r="BE12" s="634"/>
      <c r="BF12" s="635"/>
      <c r="BG12" s="636">
        <v>3819777</v>
      </c>
      <c r="BH12" s="637"/>
      <c r="BI12" s="637"/>
      <c r="BJ12" s="637"/>
      <c r="BK12" s="637"/>
      <c r="BL12" s="637"/>
      <c r="BM12" s="637"/>
      <c r="BN12" s="638"/>
      <c r="BO12" s="639">
        <v>47.6</v>
      </c>
      <c r="BP12" s="639"/>
      <c r="BQ12" s="639"/>
      <c r="BR12" s="639"/>
      <c r="BS12" s="640" t="s">
        <v>122</v>
      </c>
      <c r="BT12" s="640"/>
      <c r="BU12" s="640"/>
      <c r="BV12" s="640"/>
      <c r="BW12" s="640"/>
      <c r="BX12" s="640"/>
      <c r="BY12" s="640"/>
      <c r="BZ12" s="640"/>
      <c r="CA12" s="640"/>
      <c r="CB12" s="644"/>
      <c r="CD12" s="633" t="s">
        <v>240</v>
      </c>
      <c r="CE12" s="634"/>
      <c r="CF12" s="634"/>
      <c r="CG12" s="634"/>
      <c r="CH12" s="634"/>
      <c r="CI12" s="634"/>
      <c r="CJ12" s="634"/>
      <c r="CK12" s="634"/>
      <c r="CL12" s="634"/>
      <c r="CM12" s="634"/>
      <c r="CN12" s="634"/>
      <c r="CO12" s="634"/>
      <c r="CP12" s="634"/>
      <c r="CQ12" s="635"/>
      <c r="CR12" s="636">
        <v>411028</v>
      </c>
      <c r="CS12" s="637"/>
      <c r="CT12" s="637"/>
      <c r="CU12" s="637"/>
      <c r="CV12" s="637"/>
      <c r="CW12" s="637"/>
      <c r="CX12" s="637"/>
      <c r="CY12" s="638"/>
      <c r="CZ12" s="639">
        <v>1.1000000000000001</v>
      </c>
      <c r="DA12" s="639"/>
      <c r="DB12" s="639"/>
      <c r="DC12" s="639"/>
      <c r="DD12" s="645" t="s">
        <v>122</v>
      </c>
      <c r="DE12" s="637"/>
      <c r="DF12" s="637"/>
      <c r="DG12" s="637"/>
      <c r="DH12" s="637"/>
      <c r="DI12" s="637"/>
      <c r="DJ12" s="637"/>
      <c r="DK12" s="637"/>
      <c r="DL12" s="637"/>
      <c r="DM12" s="637"/>
      <c r="DN12" s="637"/>
      <c r="DO12" s="637"/>
      <c r="DP12" s="638"/>
      <c r="DQ12" s="645">
        <v>235729</v>
      </c>
      <c r="DR12" s="637"/>
      <c r="DS12" s="637"/>
      <c r="DT12" s="637"/>
      <c r="DU12" s="637"/>
      <c r="DV12" s="637"/>
      <c r="DW12" s="637"/>
      <c r="DX12" s="637"/>
      <c r="DY12" s="637"/>
      <c r="DZ12" s="637"/>
      <c r="EA12" s="637"/>
      <c r="EB12" s="637"/>
      <c r="EC12" s="646"/>
    </row>
    <row r="13" spans="2:143" ht="11.25" customHeight="1" x14ac:dyDescent="0.2">
      <c r="B13" s="633" t="s">
        <v>241</v>
      </c>
      <c r="C13" s="634"/>
      <c r="D13" s="634"/>
      <c r="E13" s="634"/>
      <c r="F13" s="634"/>
      <c r="G13" s="634"/>
      <c r="H13" s="634"/>
      <c r="I13" s="634"/>
      <c r="J13" s="634"/>
      <c r="K13" s="634"/>
      <c r="L13" s="634"/>
      <c r="M13" s="634"/>
      <c r="N13" s="634"/>
      <c r="O13" s="634"/>
      <c r="P13" s="634"/>
      <c r="Q13" s="635"/>
      <c r="R13" s="636" t="s">
        <v>122</v>
      </c>
      <c r="S13" s="637"/>
      <c r="T13" s="637"/>
      <c r="U13" s="637"/>
      <c r="V13" s="637"/>
      <c r="W13" s="637"/>
      <c r="X13" s="637"/>
      <c r="Y13" s="638"/>
      <c r="Z13" s="639" t="s">
        <v>122</v>
      </c>
      <c r="AA13" s="639"/>
      <c r="AB13" s="639"/>
      <c r="AC13" s="639"/>
      <c r="AD13" s="640" t="s">
        <v>122</v>
      </c>
      <c r="AE13" s="640"/>
      <c r="AF13" s="640"/>
      <c r="AG13" s="640"/>
      <c r="AH13" s="640"/>
      <c r="AI13" s="640"/>
      <c r="AJ13" s="640"/>
      <c r="AK13" s="640"/>
      <c r="AL13" s="641" t="s">
        <v>122</v>
      </c>
      <c r="AM13" s="642"/>
      <c r="AN13" s="642"/>
      <c r="AO13" s="643"/>
      <c r="AP13" s="633" t="s">
        <v>242</v>
      </c>
      <c r="AQ13" s="634"/>
      <c r="AR13" s="634"/>
      <c r="AS13" s="634"/>
      <c r="AT13" s="634"/>
      <c r="AU13" s="634"/>
      <c r="AV13" s="634"/>
      <c r="AW13" s="634"/>
      <c r="AX13" s="634"/>
      <c r="AY13" s="634"/>
      <c r="AZ13" s="634"/>
      <c r="BA13" s="634"/>
      <c r="BB13" s="634"/>
      <c r="BC13" s="634"/>
      <c r="BD13" s="634"/>
      <c r="BE13" s="634"/>
      <c r="BF13" s="635"/>
      <c r="BG13" s="636">
        <v>3774163</v>
      </c>
      <c r="BH13" s="637"/>
      <c r="BI13" s="637"/>
      <c r="BJ13" s="637"/>
      <c r="BK13" s="637"/>
      <c r="BL13" s="637"/>
      <c r="BM13" s="637"/>
      <c r="BN13" s="638"/>
      <c r="BO13" s="639">
        <v>47.1</v>
      </c>
      <c r="BP13" s="639"/>
      <c r="BQ13" s="639"/>
      <c r="BR13" s="639"/>
      <c r="BS13" s="640" t="s">
        <v>122</v>
      </c>
      <c r="BT13" s="640"/>
      <c r="BU13" s="640"/>
      <c r="BV13" s="640"/>
      <c r="BW13" s="640"/>
      <c r="BX13" s="640"/>
      <c r="BY13" s="640"/>
      <c r="BZ13" s="640"/>
      <c r="CA13" s="640"/>
      <c r="CB13" s="644"/>
      <c r="CD13" s="633" t="s">
        <v>243</v>
      </c>
      <c r="CE13" s="634"/>
      <c r="CF13" s="634"/>
      <c r="CG13" s="634"/>
      <c r="CH13" s="634"/>
      <c r="CI13" s="634"/>
      <c r="CJ13" s="634"/>
      <c r="CK13" s="634"/>
      <c r="CL13" s="634"/>
      <c r="CM13" s="634"/>
      <c r="CN13" s="634"/>
      <c r="CO13" s="634"/>
      <c r="CP13" s="634"/>
      <c r="CQ13" s="635"/>
      <c r="CR13" s="636">
        <v>2161762</v>
      </c>
      <c r="CS13" s="637"/>
      <c r="CT13" s="637"/>
      <c r="CU13" s="637"/>
      <c r="CV13" s="637"/>
      <c r="CW13" s="637"/>
      <c r="CX13" s="637"/>
      <c r="CY13" s="638"/>
      <c r="CZ13" s="639">
        <v>5.7</v>
      </c>
      <c r="DA13" s="639"/>
      <c r="DB13" s="639"/>
      <c r="DC13" s="639"/>
      <c r="DD13" s="645">
        <v>1770228</v>
      </c>
      <c r="DE13" s="637"/>
      <c r="DF13" s="637"/>
      <c r="DG13" s="637"/>
      <c r="DH13" s="637"/>
      <c r="DI13" s="637"/>
      <c r="DJ13" s="637"/>
      <c r="DK13" s="637"/>
      <c r="DL13" s="637"/>
      <c r="DM13" s="637"/>
      <c r="DN13" s="637"/>
      <c r="DO13" s="637"/>
      <c r="DP13" s="638"/>
      <c r="DQ13" s="645">
        <v>838231</v>
      </c>
      <c r="DR13" s="637"/>
      <c r="DS13" s="637"/>
      <c r="DT13" s="637"/>
      <c r="DU13" s="637"/>
      <c r="DV13" s="637"/>
      <c r="DW13" s="637"/>
      <c r="DX13" s="637"/>
      <c r="DY13" s="637"/>
      <c r="DZ13" s="637"/>
      <c r="EA13" s="637"/>
      <c r="EB13" s="637"/>
      <c r="EC13" s="646"/>
    </row>
    <row r="14" spans="2:143" ht="11.25" customHeight="1" x14ac:dyDescent="0.2">
      <c r="B14" s="633" t="s">
        <v>244</v>
      </c>
      <c r="C14" s="634"/>
      <c r="D14" s="634"/>
      <c r="E14" s="634"/>
      <c r="F14" s="634"/>
      <c r="G14" s="634"/>
      <c r="H14" s="634"/>
      <c r="I14" s="634"/>
      <c r="J14" s="634"/>
      <c r="K14" s="634"/>
      <c r="L14" s="634"/>
      <c r="M14" s="634"/>
      <c r="N14" s="634"/>
      <c r="O14" s="634"/>
      <c r="P14" s="634"/>
      <c r="Q14" s="635"/>
      <c r="R14" s="636" t="s">
        <v>122</v>
      </c>
      <c r="S14" s="637"/>
      <c r="T14" s="637"/>
      <c r="U14" s="637"/>
      <c r="V14" s="637"/>
      <c r="W14" s="637"/>
      <c r="X14" s="637"/>
      <c r="Y14" s="638"/>
      <c r="Z14" s="639" t="s">
        <v>122</v>
      </c>
      <c r="AA14" s="639"/>
      <c r="AB14" s="639"/>
      <c r="AC14" s="639"/>
      <c r="AD14" s="640" t="s">
        <v>122</v>
      </c>
      <c r="AE14" s="640"/>
      <c r="AF14" s="640"/>
      <c r="AG14" s="640"/>
      <c r="AH14" s="640"/>
      <c r="AI14" s="640"/>
      <c r="AJ14" s="640"/>
      <c r="AK14" s="640"/>
      <c r="AL14" s="641" t="s">
        <v>122</v>
      </c>
      <c r="AM14" s="642"/>
      <c r="AN14" s="642"/>
      <c r="AO14" s="643"/>
      <c r="AP14" s="633" t="s">
        <v>245</v>
      </c>
      <c r="AQ14" s="634"/>
      <c r="AR14" s="634"/>
      <c r="AS14" s="634"/>
      <c r="AT14" s="634"/>
      <c r="AU14" s="634"/>
      <c r="AV14" s="634"/>
      <c r="AW14" s="634"/>
      <c r="AX14" s="634"/>
      <c r="AY14" s="634"/>
      <c r="AZ14" s="634"/>
      <c r="BA14" s="634"/>
      <c r="BB14" s="634"/>
      <c r="BC14" s="634"/>
      <c r="BD14" s="634"/>
      <c r="BE14" s="634"/>
      <c r="BF14" s="635"/>
      <c r="BG14" s="636">
        <v>311922</v>
      </c>
      <c r="BH14" s="637"/>
      <c r="BI14" s="637"/>
      <c r="BJ14" s="637"/>
      <c r="BK14" s="637"/>
      <c r="BL14" s="637"/>
      <c r="BM14" s="637"/>
      <c r="BN14" s="638"/>
      <c r="BO14" s="639">
        <v>3.9</v>
      </c>
      <c r="BP14" s="639"/>
      <c r="BQ14" s="639"/>
      <c r="BR14" s="639"/>
      <c r="BS14" s="640" t="s">
        <v>122</v>
      </c>
      <c r="BT14" s="640"/>
      <c r="BU14" s="640"/>
      <c r="BV14" s="640"/>
      <c r="BW14" s="640"/>
      <c r="BX14" s="640"/>
      <c r="BY14" s="640"/>
      <c r="BZ14" s="640"/>
      <c r="CA14" s="640"/>
      <c r="CB14" s="644"/>
      <c r="CD14" s="633" t="s">
        <v>246</v>
      </c>
      <c r="CE14" s="634"/>
      <c r="CF14" s="634"/>
      <c r="CG14" s="634"/>
      <c r="CH14" s="634"/>
      <c r="CI14" s="634"/>
      <c r="CJ14" s="634"/>
      <c r="CK14" s="634"/>
      <c r="CL14" s="634"/>
      <c r="CM14" s="634"/>
      <c r="CN14" s="634"/>
      <c r="CO14" s="634"/>
      <c r="CP14" s="634"/>
      <c r="CQ14" s="635"/>
      <c r="CR14" s="636">
        <v>1095485</v>
      </c>
      <c r="CS14" s="637"/>
      <c r="CT14" s="637"/>
      <c r="CU14" s="637"/>
      <c r="CV14" s="637"/>
      <c r="CW14" s="637"/>
      <c r="CX14" s="637"/>
      <c r="CY14" s="638"/>
      <c r="CZ14" s="639">
        <v>2.9</v>
      </c>
      <c r="DA14" s="639"/>
      <c r="DB14" s="639"/>
      <c r="DC14" s="639"/>
      <c r="DD14" s="645">
        <v>125139</v>
      </c>
      <c r="DE14" s="637"/>
      <c r="DF14" s="637"/>
      <c r="DG14" s="637"/>
      <c r="DH14" s="637"/>
      <c r="DI14" s="637"/>
      <c r="DJ14" s="637"/>
      <c r="DK14" s="637"/>
      <c r="DL14" s="637"/>
      <c r="DM14" s="637"/>
      <c r="DN14" s="637"/>
      <c r="DO14" s="637"/>
      <c r="DP14" s="638"/>
      <c r="DQ14" s="645">
        <v>988748</v>
      </c>
      <c r="DR14" s="637"/>
      <c r="DS14" s="637"/>
      <c r="DT14" s="637"/>
      <c r="DU14" s="637"/>
      <c r="DV14" s="637"/>
      <c r="DW14" s="637"/>
      <c r="DX14" s="637"/>
      <c r="DY14" s="637"/>
      <c r="DZ14" s="637"/>
      <c r="EA14" s="637"/>
      <c r="EB14" s="637"/>
      <c r="EC14" s="646"/>
    </row>
    <row r="15" spans="2:143" ht="11.25" customHeight="1" x14ac:dyDescent="0.2">
      <c r="B15" s="633" t="s">
        <v>247</v>
      </c>
      <c r="C15" s="634"/>
      <c r="D15" s="634"/>
      <c r="E15" s="634"/>
      <c r="F15" s="634"/>
      <c r="G15" s="634"/>
      <c r="H15" s="634"/>
      <c r="I15" s="634"/>
      <c r="J15" s="634"/>
      <c r="K15" s="634"/>
      <c r="L15" s="634"/>
      <c r="M15" s="634"/>
      <c r="N15" s="634"/>
      <c r="O15" s="634"/>
      <c r="P15" s="634"/>
      <c r="Q15" s="635"/>
      <c r="R15" s="636">
        <v>21879</v>
      </c>
      <c r="S15" s="637"/>
      <c r="T15" s="637"/>
      <c r="U15" s="637"/>
      <c r="V15" s="637"/>
      <c r="W15" s="637"/>
      <c r="X15" s="637"/>
      <c r="Y15" s="638"/>
      <c r="Z15" s="639">
        <v>0.1</v>
      </c>
      <c r="AA15" s="639"/>
      <c r="AB15" s="639"/>
      <c r="AC15" s="639"/>
      <c r="AD15" s="640">
        <v>21879</v>
      </c>
      <c r="AE15" s="640"/>
      <c r="AF15" s="640"/>
      <c r="AG15" s="640"/>
      <c r="AH15" s="640"/>
      <c r="AI15" s="640"/>
      <c r="AJ15" s="640"/>
      <c r="AK15" s="640"/>
      <c r="AL15" s="641">
        <v>0.1</v>
      </c>
      <c r="AM15" s="642"/>
      <c r="AN15" s="642"/>
      <c r="AO15" s="643"/>
      <c r="AP15" s="633" t="s">
        <v>248</v>
      </c>
      <c r="AQ15" s="634"/>
      <c r="AR15" s="634"/>
      <c r="AS15" s="634"/>
      <c r="AT15" s="634"/>
      <c r="AU15" s="634"/>
      <c r="AV15" s="634"/>
      <c r="AW15" s="634"/>
      <c r="AX15" s="634"/>
      <c r="AY15" s="634"/>
      <c r="AZ15" s="634"/>
      <c r="BA15" s="634"/>
      <c r="BB15" s="634"/>
      <c r="BC15" s="634"/>
      <c r="BD15" s="634"/>
      <c r="BE15" s="634"/>
      <c r="BF15" s="635"/>
      <c r="BG15" s="636">
        <v>495220</v>
      </c>
      <c r="BH15" s="637"/>
      <c r="BI15" s="637"/>
      <c r="BJ15" s="637"/>
      <c r="BK15" s="637"/>
      <c r="BL15" s="637"/>
      <c r="BM15" s="637"/>
      <c r="BN15" s="638"/>
      <c r="BO15" s="639">
        <v>6.2</v>
      </c>
      <c r="BP15" s="639"/>
      <c r="BQ15" s="639"/>
      <c r="BR15" s="639"/>
      <c r="BS15" s="640" t="s">
        <v>122</v>
      </c>
      <c r="BT15" s="640"/>
      <c r="BU15" s="640"/>
      <c r="BV15" s="640"/>
      <c r="BW15" s="640"/>
      <c r="BX15" s="640"/>
      <c r="BY15" s="640"/>
      <c r="BZ15" s="640"/>
      <c r="CA15" s="640"/>
      <c r="CB15" s="644"/>
      <c r="CD15" s="633" t="s">
        <v>249</v>
      </c>
      <c r="CE15" s="634"/>
      <c r="CF15" s="634"/>
      <c r="CG15" s="634"/>
      <c r="CH15" s="634"/>
      <c r="CI15" s="634"/>
      <c r="CJ15" s="634"/>
      <c r="CK15" s="634"/>
      <c r="CL15" s="634"/>
      <c r="CM15" s="634"/>
      <c r="CN15" s="634"/>
      <c r="CO15" s="634"/>
      <c r="CP15" s="634"/>
      <c r="CQ15" s="635"/>
      <c r="CR15" s="636">
        <v>3069694</v>
      </c>
      <c r="CS15" s="637"/>
      <c r="CT15" s="637"/>
      <c r="CU15" s="637"/>
      <c r="CV15" s="637"/>
      <c r="CW15" s="637"/>
      <c r="CX15" s="637"/>
      <c r="CY15" s="638"/>
      <c r="CZ15" s="639">
        <v>8.1</v>
      </c>
      <c r="DA15" s="639"/>
      <c r="DB15" s="639"/>
      <c r="DC15" s="639"/>
      <c r="DD15" s="645">
        <v>471414</v>
      </c>
      <c r="DE15" s="637"/>
      <c r="DF15" s="637"/>
      <c r="DG15" s="637"/>
      <c r="DH15" s="637"/>
      <c r="DI15" s="637"/>
      <c r="DJ15" s="637"/>
      <c r="DK15" s="637"/>
      <c r="DL15" s="637"/>
      <c r="DM15" s="637"/>
      <c r="DN15" s="637"/>
      <c r="DO15" s="637"/>
      <c r="DP15" s="638"/>
      <c r="DQ15" s="645">
        <v>2330369</v>
      </c>
      <c r="DR15" s="637"/>
      <c r="DS15" s="637"/>
      <c r="DT15" s="637"/>
      <c r="DU15" s="637"/>
      <c r="DV15" s="637"/>
      <c r="DW15" s="637"/>
      <c r="DX15" s="637"/>
      <c r="DY15" s="637"/>
      <c r="DZ15" s="637"/>
      <c r="EA15" s="637"/>
      <c r="EB15" s="637"/>
      <c r="EC15" s="646"/>
    </row>
    <row r="16" spans="2:143" ht="11.25" customHeight="1" x14ac:dyDescent="0.2">
      <c r="B16" s="633" t="s">
        <v>250</v>
      </c>
      <c r="C16" s="634"/>
      <c r="D16" s="634"/>
      <c r="E16" s="634"/>
      <c r="F16" s="634"/>
      <c r="G16" s="634"/>
      <c r="H16" s="634"/>
      <c r="I16" s="634"/>
      <c r="J16" s="634"/>
      <c r="K16" s="634"/>
      <c r="L16" s="634"/>
      <c r="M16" s="634"/>
      <c r="N16" s="634"/>
      <c r="O16" s="634"/>
      <c r="P16" s="634"/>
      <c r="Q16" s="635"/>
      <c r="R16" s="636">
        <v>114800</v>
      </c>
      <c r="S16" s="637"/>
      <c r="T16" s="637"/>
      <c r="U16" s="637"/>
      <c r="V16" s="637"/>
      <c r="W16" s="637"/>
      <c r="X16" s="637"/>
      <c r="Y16" s="638"/>
      <c r="Z16" s="639">
        <v>0.3</v>
      </c>
      <c r="AA16" s="639"/>
      <c r="AB16" s="639"/>
      <c r="AC16" s="639"/>
      <c r="AD16" s="640">
        <v>114800</v>
      </c>
      <c r="AE16" s="640"/>
      <c r="AF16" s="640"/>
      <c r="AG16" s="640"/>
      <c r="AH16" s="640"/>
      <c r="AI16" s="640"/>
      <c r="AJ16" s="640"/>
      <c r="AK16" s="640"/>
      <c r="AL16" s="641">
        <v>0.6</v>
      </c>
      <c r="AM16" s="642"/>
      <c r="AN16" s="642"/>
      <c r="AO16" s="643"/>
      <c r="AP16" s="633" t="s">
        <v>251</v>
      </c>
      <c r="AQ16" s="634"/>
      <c r="AR16" s="634"/>
      <c r="AS16" s="634"/>
      <c r="AT16" s="634"/>
      <c r="AU16" s="634"/>
      <c r="AV16" s="634"/>
      <c r="AW16" s="634"/>
      <c r="AX16" s="634"/>
      <c r="AY16" s="634"/>
      <c r="AZ16" s="634"/>
      <c r="BA16" s="634"/>
      <c r="BB16" s="634"/>
      <c r="BC16" s="634"/>
      <c r="BD16" s="634"/>
      <c r="BE16" s="634"/>
      <c r="BF16" s="635"/>
      <c r="BG16" s="636" t="s">
        <v>122</v>
      </c>
      <c r="BH16" s="637"/>
      <c r="BI16" s="637"/>
      <c r="BJ16" s="637"/>
      <c r="BK16" s="637"/>
      <c r="BL16" s="637"/>
      <c r="BM16" s="637"/>
      <c r="BN16" s="638"/>
      <c r="BO16" s="639" t="s">
        <v>122</v>
      </c>
      <c r="BP16" s="639"/>
      <c r="BQ16" s="639"/>
      <c r="BR16" s="639"/>
      <c r="BS16" s="640" t="s">
        <v>122</v>
      </c>
      <c r="BT16" s="640"/>
      <c r="BU16" s="640"/>
      <c r="BV16" s="640"/>
      <c r="BW16" s="640"/>
      <c r="BX16" s="640"/>
      <c r="BY16" s="640"/>
      <c r="BZ16" s="640"/>
      <c r="CA16" s="640"/>
      <c r="CB16" s="644"/>
      <c r="CD16" s="633" t="s">
        <v>252</v>
      </c>
      <c r="CE16" s="634"/>
      <c r="CF16" s="634"/>
      <c r="CG16" s="634"/>
      <c r="CH16" s="634"/>
      <c r="CI16" s="634"/>
      <c r="CJ16" s="634"/>
      <c r="CK16" s="634"/>
      <c r="CL16" s="634"/>
      <c r="CM16" s="634"/>
      <c r="CN16" s="634"/>
      <c r="CO16" s="634"/>
      <c r="CP16" s="634"/>
      <c r="CQ16" s="635"/>
      <c r="CR16" s="636">
        <v>517764</v>
      </c>
      <c r="CS16" s="637"/>
      <c r="CT16" s="637"/>
      <c r="CU16" s="637"/>
      <c r="CV16" s="637"/>
      <c r="CW16" s="637"/>
      <c r="CX16" s="637"/>
      <c r="CY16" s="638"/>
      <c r="CZ16" s="639">
        <v>1.4</v>
      </c>
      <c r="DA16" s="639"/>
      <c r="DB16" s="639"/>
      <c r="DC16" s="639"/>
      <c r="DD16" s="645" t="s">
        <v>122</v>
      </c>
      <c r="DE16" s="637"/>
      <c r="DF16" s="637"/>
      <c r="DG16" s="637"/>
      <c r="DH16" s="637"/>
      <c r="DI16" s="637"/>
      <c r="DJ16" s="637"/>
      <c r="DK16" s="637"/>
      <c r="DL16" s="637"/>
      <c r="DM16" s="637"/>
      <c r="DN16" s="637"/>
      <c r="DO16" s="637"/>
      <c r="DP16" s="638"/>
      <c r="DQ16" s="645">
        <v>276090</v>
      </c>
      <c r="DR16" s="637"/>
      <c r="DS16" s="637"/>
      <c r="DT16" s="637"/>
      <c r="DU16" s="637"/>
      <c r="DV16" s="637"/>
      <c r="DW16" s="637"/>
      <c r="DX16" s="637"/>
      <c r="DY16" s="637"/>
      <c r="DZ16" s="637"/>
      <c r="EA16" s="637"/>
      <c r="EB16" s="637"/>
      <c r="EC16" s="646"/>
    </row>
    <row r="17" spans="2:133" ht="11.25" customHeight="1" x14ac:dyDescent="0.2">
      <c r="B17" s="633" t="s">
        <v>253</v>
      </c>
      <c r="C17" s="634"/>
      <c r="D17" s="634"/>
      <c r="E17" s="634"/>
      <c r="F17" s="634"/>
      <c r="G17" s="634"/>
      <c r="H17" s="634"/>
      <c r="I17" s="634"/>
      <c r="J17" s="634"/>
      <c r="K17" s="634"/>
      <c r="L17" s="634"/>
      <c r="M17" s="634"/>
      <c r="N17" s="634"/>
      <c r="O17" s="634"/>
      <c r="P17" s="634"/>
      <c r="Q17" s="635"/>
      <c r="R17" s="636">
        <v>451784</v>
      </c>
      <c r="S17" s="637"/>
      <c r="T17" s="637"/>
      <c r="U17" s="637"/>
      <c r="V17" s="637"/>
      <c r="W17" s="637"/>
      <c r="X17" s="637"/>
      <c r="Y17" s="638"/>
      <c r="Z17" s="639">
        <v>1.1000000000000001</v>
      </c>
      <c r="AA17" s="639"/>
      <c r="AB17" s="639"/>
      <c r="AC17" s="639"/>
      <c r="AD17" s="640">
        <v>451784</v>
      </c>
      <c r="AE17" s="640"/>
      <c r="AF17" s="640"/>
      <c r="AG17" s="640"/>
      <c r="AH17" s="640"/>
      <c r="AI17" s="640"/>
      <c r="AJ17" s="640"/>
      <c r="AK17" s="640"/>
      <c r="AL17" s="641">
        <v>2.2999999999999998</v>
      </c>
      <c r="AM17" s="642"/>
      <c r="AN17" s="642"/>
      <c r="AO17" s="643"/>
      <c r="AP17" s="633" t="s">
        <v>254</v>
      </c>
      <c r="AQ17" s="634"/>
      <c r="AR17" s="634"/>
      <c r="AS17" s="634"/>
      <c r="AT17" s="634"/>
      <c r="AU17" s="634"/>
      <c r="AV17" s="634"/>
      <c r="AW17" s="634"/>
      <c r="AX17" s="634"/>
      <c r="AY17" s="634"/>
      <c r="AZ17" s="634"/>
      <c r="BA17" s="634"/>
      <c r="BB17" s="634"/>
      <c r="BC17" s="634"/>
      <c r="BD17" s="634"/>
      <c r="BE17" s="634"/>
      <c r="BF17" s="635"/>
      <c r="BG17" s="636" t="s">
        <v>122</v>
      </c>
      <c r="BH17" s="637"/>
      <c r="BI17" s="637"/>
      <c r="BJ17" s="637"/>
      <c r="BK17" s="637"/>
      <c r="BL17" s="637"/>
      <c r="BM17" s="637"/>
      <c r="BN17" s="638"/>
      <c r="BO17" s="639" t="s">
        <v>122</v>
      </c>
      <c r="BP17" s="639"/>
      <c r="BQ17" s="639"/>
      <c r="BR17" s="639"/>
      <c r="BS17" s="640" t="s">
        <v>122</v>
      </c>
      <c r="BT17" s="640"/>
      <c r="BU17" s="640"/>
      <c r="BV17" s="640"/>
      <c r="BW17" s="640"/>
      <c r="BX17" s="640"/>
      <c r="BY17" s="640"/>
      <c r="BZ17" s="640"/>
      <c r="CA17" s="640"/>
      <c r="CB17" s="644"/>
      <c r="CD17" s="633" t="s">
        <v>255</v>
      </c>
      <c r="CE17" s="634"/>
      <c r="CF17" s="634"/>
      <c r="CG17" s="634"/>
      <c r="CH17" s="634"/>
      <c r="CI17" s="634"/>
      <c r="CJ17" s="634"/>
      <c r="CK17" s="634"/>
      <c r="CL17" s="634"/>
      <c r="CM17" s="634"/>
      <c r="CN17" s="634"/>
      <c r="CO17" s="634"/>
      <c r="CP17" s="634"/>
      <c r="CQ17" s="635"/>
      <c r="CR17" s="636">
        <v>3103677</v>
      </c>
      <c r="CS17" s="637"/>
      <c r="CT17" s="637"/>
      <c r="CU17" s="637"/>
      <c r="CV17" s="637"/>
      <c r="CW17" s="637"/>
      <c r="CX17" s="637"/>
      <c r="CY17" s="638"/>
      <c r="CZ17" s="639">
        <v>8.1</v>
      </c>
      <c r="DA17" s="639"/>
      <c r="DB17" s="639"/>
      <c r="DC17" s="639"/>
      <c r="DD17" s="645" t="s">
        <v>122</v>
      </c>
      <c r="DE17" s="637"/>
      <c r="DF17" s="637"/>
      <c r="DG17" s="637"/>
      <c r="DH17" s="637"/>
      <c r="DI17" s="637"/>
      <c r="DJ17" s="637"/>
      <c r="DK17" s="637"/>
      <c r="DL17" s="637"/>
      <c r="DM17" s="637"/>
      <c r="DN17" s="637"/>
      <c r="DO17" s="637"/>
      <c r="DP17" s="638"/>
      <c r="DQ17" s="645">
        <v>2956732</v>
      </c>
      <c r="DR17" s="637"/>
      <c r="DS17" s="637"/>
      <c r="DT17" s="637"/>
      <c r="DU17" s="637"/>
      <c r="DV17" s="637"/>
      <c r="DW17" s="637"/>
      <c r="DX17" s="637"/>
      <c r="DY17" s="637"/>
      <c r="DZ17" s="637"/>
      <c r="EA17" s="637"/>
      <c r="EB17" s="637"/>
      <c r="EC17" s="646"/>
    </row>
    <row r="18" spans="2:133" ht="11.25" customHeight="1" x14ac:dyDescent="0.2">
      <c r="B18" s="633" t="s">
        <v>256</v>
      </c>
      <c r="C18" s="634"/>
      <c r="D18" s="634"/>
      <c r="E18" s="634"/>
      <c r="F18" s="634"/>
      <c r="G18" s="634"/>
      <c r="H18" s="634"/>
      <c r="I18" s="634"/>
      <c r="J18" s="634"/>
      <c r="K18" s="634"/>
      <c r="L18" s="634"/>
      <c r="M18" s="634"/>
      <c r="N18" s="634"/>
      <c r="O18" s="634"/>
      <c r="P18" s="634"/>
      <c r="Q18" s="635"/>
      <c r="R18" s="636">
        <v>122971</v>
      </c>
      <c r="S18" s="637"/>
      <c r="T18" s="637"/>
      <c r="U18" s="637"/>
      <c r="V18" s="637"/>
      <c r="W18" s="637"/>
      <c r="X18" s="637"/>
      <c r="Y18" s="638"/>
      <c r="Z18" s="639">
        <v>0.3</v>
      </c>
      <c r="AA18" s="639"/>
      <c r="AB18" s="639"/>
      <c r="AC18" s="639"/>
      <c r="AD18" s="640">
        <v>122971</v>
      </c>
      <c r="AE18" s="640"/>
      <c r="AF18" s="640"/>
      <c r="AG18" s="640"/>
      <c r="AH18" s="640"/>
      <c r="AI18" s="640"/>
      <c r="AJ18" s="640"/>
      <c r="AK18" s="640"/>
      <c r="AL18" s="641">
        <v>0.6</v>
      </c>
      <c r="AM18" s="642"/>
      <c r="AN18" s="642"/>
      <c r="AO18" s="643"/>
      <c r="AP18" s="633" t="s">
        <v>257</v>
      </c>
      <c r="AQ18" s="634"/>
      <c r="AR18" s="634"/>
      <c r="AS18" s="634"/>
      <c r="AT18" s="634"/>
      <c r="AU18" s="634"/>
      <c r="AV18" s="634"/>
      <c r="AW18" s="634"/>
      <c r="AX18" s="634"/>
      <c r="AY18" s="634"/>
      <c r="AZ18" s="634"/>
      <c r="BA18" s="634"/>
      <c r="BB18" s="634"/>
      <c r="BC18" s="634"/>
      <c r="BD18" s="634"/>
      <c r="BE18" s="634"/>
      <c r="BF18" s="635"/>
      <c r="BG18" s="636" t="s">
        <v>122</v>
      </c>
      <c r="BH18" s="637"/>
      <c r="BI18" s="637"/>
      <c r="BJ18" s="637"/>
      <c r="BK18" s="637"/>
      <c r="BL18" s="637"/>
      <c r="BM18" s="637"/>
      <c r="BN18" s="638"/>
      <c r="BO18" s="639" t="s">
        <v>122</v>
      </c>
      <c r="BP18" s="639"/>
      <c r="BQ18" s="639"/>
      <c r="BR18" s="639"/>
      <c r="BS18" s="640" t="s">
        <v>122</v>
      </c>
      <c r="BT18" s="640"/>
      <c r="BU18" s="640"/>
      <c r="BV18" s="640"/>
      <c r="BW18" s="640"/>
      <c r="BX18" s="640"/>
      <c r="BY18" s="640"/>
      <c r="BZ18" s="640"/>
      <c r="CA18" s="640"/>
      <c r="CB18" s="644"/>
      <c r="CD18" s="633" t="s">
        <v>258</v>
      </c>
      <c r="CE18" s="634"/>
      <c r="CF18" s="634"/>
      <c r="CG18" s="634"/>
      <c r="CH18" s="634"/>
      <c r="CI18" s="634"/>
      <c r="CJ18" s="634"/>
      <c r="CK18" s="634"/>
      <c r="CL18" s="634"/>
      <c r="CM18" s="634"/>
      <c r="CN18" s="634"/>
      <c r="CO18" s="634"/>
      <c r="CP18" s="634"/>
      <c r="CQ18" s="635"/>
      <c r="CR18" s="636" t="s">
        <v>122</v>
      </c>
      <c r="CS18" s="637"/>
      <c r="CT18" s="637"/>
      <c r="CU18" s="637"/>
      <c r="CV18" s="637"/>
      <c r="CW18" s="637"/>
      <c r="CX18" s="637"/>
      <c r="CY18" s="638"/>
      <c r="CZ18" s="639" t="s">
        <v>122</v>
      </c>
      <c r="DA18" s="639"/>
      <c r="DB18" s="639"/>
      <c r="DC18" s="639"/>
      <c r="DD18" s="645" t="s">
        <v>122</v>
      </c>
      <c r="DE18" s="637"/>
      <c r="DF18" s="637"/>
      <c r="DG18" s="637"/>
      <c r="DH18" s="637"/>
      <c r="DI18" s="637"/>
      <c r="DJ18" s="637"/>
      <c r="DK18" s="637"/>
      <c r="DL18" s="637"/>
      <c r="DM18" s="637"/>
      <c r="DN18" s="637"/>
      <c r="DO18" s="637"/>
      <c r="DP18" s="638"/>
      <c r="DQ18" s="645" t="s">
        <v>122</v>
      </c>
      <c r="DR18" s="637"/>
      <c r="DS18" s="637"/>
      <c r="DT18" s="637"/>
      <c r="DU18" s="637"/>
      <c r="DV18" s="637"/>
      <c r="DW18" s="637"/>
      <c r="DX18" s="637"/>
      <c r="DY18" s="637"/>
      <c r="DZ18" s="637"/>
      <c r="EA18" s="637"/>
      <c r="EB18" s="637"/>
      <c r="EC18" s="646"/>
    </row>
    <row r="19" spans="2:133" ht="11.25" customHeight="1" x14ac:dyDescent="0.2">
      <c r="B19" s="633" t="s">
        <v>259</v>
      </c>
      <c r="C19" s="634"/>
      <c r="D19" s="634"/>
      <c r="E19" s="634"/>
      <c r="F19" s="634"/>
      <c r="G19" s="634"/>
      <c r="H19" s="634"/>
      <c r="I19" s="634"/>
      <c r="J19" s="634"/>
      <c r="K19" s="634"/>
      <c r="L19" s="634"/>
      <c r="M19" s="634"/>
      <c r="N19" s="634"/>
      <c r="O19" s="634"/>
      <c r="P19" s="634"/>
      <c r="Q19" s="635"/>
      <c r="R19" s="636">
        <v>327359</v>
      </c>
      <c r="S19" s="637"/>
      <c r="T19" s="637"/>
      <c r="U19" s="637"/>
      <c r="V19" s="637"/>
      <c r="W19" s="637"/>
      <c r="X19" s="637"/>
      <c r="Y19" s="638"/>
      <c r="Z19" s="639">
        <v>0.8</v>
      </c>
      <c r="AA19" s="639"/>
      <c r="AB19" s="639"/>
      <c r="AC19" s="639"/>
      <c r="AD19" s="640">
        <v>327359</v>
      </c>
      <c r="AE19" s="640"/>
      <c r="AF19" s="640"/>
      <c r="AG19" s="640"/>
      <c r="AH19" s="640"/>
      <c r="AI19" s="640"/>
      <c r="AJ19" s="640"/>
      <c r="AK19" s="640"/>
      <c r="AL19" s="641">
        <v>1.7</v>
      </c>
      <c r="AM19" s="642"/>
      <c r="AN19" s="642"/>
      <c r="AO19" s="643"/>
      <c r="AP19" s="633" t="s">
        <v>260</v>
      </c>
      <c r="AQ19" s="634"/>
      <c r="AR19" s="634"/>
      <c r="AS19" s="634"/>
      <c r="AT19" s="634"/>
      <c r="AU19" s="634"/>
      <c r="AV19" s="634"/>
      <c r="AW19" s="634"/>
      <c r="AX19" s="634"/>
      <c r="AY19" s="634"/>
      <c r="AZ19" s="634"/>
      <c r="BA19" s="634"/>
      <c r="BB19" s="634"/>
      <c r="BC19" s="634"/>
      <c r="BD19" s="634"/>
      <c r="BE19" s="634"/>
      <c r="BF19" s="635"/>
      <c r="BG19" s="636">
        <v>208720</v>
      </c>
      <c r="BH19" s="637"/>
      <c r="BI19" s="637"/>
      <c r="BJ19" s="637"/>
      <c r="BK19" s="637"/>
      <c r="BL19" s="637"/>
      <c r="BM19" s="637"/>
      <c r="BN19" s="638"/>
      <c r="BO19" s="639">
        <v>2.6</v>
      </c>
      <c r="BP19" s="639"/>
      <c r="BQ19" s="639"/>
      <c r="BR19" s="639"/>
      <c r="BS19" s="640" t="s">
        <v>122</v>
      </c>
      <c r="BT19" s="640"/>
      <c r="BU19" s="640"/>
      <c r="BV19" s="640"/>
      <c r="BW19" s="640"/>
      <c r="BX19" s="640"/>
      <c r="BY19" s="640"/>
      <c r="BZ19" s="640"/>
      <c r="CA19" s="640"/>
      <c r="CB19" s="644"/>
      <c r="CD19" s="633" t="s">
        <v>261</v>
      </c>
      <c r="CE19" s="634"/>
      <c r="CF19" s="634"/>
      <c r="CG19" s="634"/>
      <c r="CH19" s="634"/>
      <c r="CI19" s="634"/>
      <c r="CJ19" s="634"/>
      <c r="CK19" s="634"/>
      <c r="CL19" s="634"/>
      <c r="CM19" s="634"/>
      <c r="CN19" s="634"/>
      <c r="CO19" s="634"/>
      <c r="CP19" s="634"/>
      <c r="CQ19" s="635"/>
      <c r="CR19" s="636" t="s">
        <v>122</v>
      </c>
      <c r="CS19" s="637"/>
      <c r="CT19" s="637"/>
      <c r="CU19" s="637"/>
      <c r="CV19" s="637"/>
      <c r="CW19" s="637"/>
      <c r="CX19" s="637"/>
      <c r="CY19" s="638"/>
      <c r="CZ19" s="639" t="s">
        <v>122</v>
      </c>
      <c r="DA19" s="639"/>
      <c r="DB19" s="639"/>
      <c r="DC19" s="639"/>
      <c r="DD19" s="645" t="s">
        <v>122</v>
      </c>
      <c r="DE19" s="637"/>
      <c r="DF19" s="637"/>
      <c r="DG19" s="637"/>
      <c r="DH19" s="637"/>
      <c r="DI19" s="637"/>
      <c r="DJ19" s="637"/>
      <c r="DK19" s="637"/>
      <c r="DL19" s="637"/>
      <c r="DM19" s="637"/>
      <c r="DN19" s="637"/>
      <c r="DO19" s="637"/>
      <c r="DP19" s="638"/>
      <c r="DQ19" s="645" t="s">
        <v>122</v>
      </c>
      <c r="DR19" s="637"/>
      <c r="DS19" s="637"/>
      <c r="DT19" s="637"/>
      <c r="DU19" s="637"/>
      <c r="DV19" s="637"/>
      <c r="DW19" s="637"/>
      <c r="DX19" s="637"/>
      <c r="DY19" s="637"/>
      <c r="DZ19" s="637"/>
      <c r="EA19" s="637"/>
      <c r="EB19" s="637"/>
      <c r="EC19" s="646"/>
    </row>
    <row r="20" spans="2:133" ht="11.25" customHeight="1" x14ac:dyDescent="0.2">
      <c r="B20" s="649" t="s">
        <v>262</v>
      </c>
      <c r="C20" s="650"/>
      <c r="D20" s="650"/>
      <c r="E20" s="650"/>
      <c r="F20" s="650"/>
      <c r="G20" s="650"/>
      <c r="H20" s="650"/>
      <c r="I20" s="650"/>
      <c r="J20" s="650"/>
      <c r="K20" s="650"/>
      <c r="L20" s="650"/>
      <c r="M20" s="650"/>
      <c r="N20" s="650"/>
      <c r="O20" s="650"/>
      <c r="P20" s="650"/>
      <c r="Q20" s="651"/>
      <c r="R20" s="636">
        <v>1454</v>
      </c>
      <c r="S20" s="637"/>
      <c r="T20" s="637"/>
      <c r="U20" s="637"/>
      <c r="V20" s="637"/>
      <c r="W20" s="637"/>
      <c r="X20" s="637"/>
      <c r="Y20" s="638"/>
      <c r="Z20" s="639">
        <v>0</v>
      </c>
      <c r="AA20" s="639"/>
      <c r="AB20" s="639"/>
      <c r="AC20" s="639"/>
      <c r="AD20" s="640">
        <v>1454</v>
      </c>
      <c r="AE20" s="640"/>
      <c r="AF20" s="640"/>
      <c r="AG20" s="640"/>
      <c r="AH20" s="640"/>
      <c r="AI20" s="640"/>
      <c r="AJ20" s="640"/>
      <c r="AK20" s="640"/>
      <c r="AL20" s="641">
        <v>0</v>
      </c>
      <c r="AM20" s="642"/>
      <c r="AN20" s="642"/>
      <c r="AO20" s="643"/>
      <c r="AP20" s="633" t="s">
        <v>263</v>
      </c>
      <c r="AQ20" s="634"/>
      <c r="AR20" s="634"/>
      <c r="AS20" s="634"/>
      <c r="AT20" s="634"/>
      <c r="AU20" s="634"/>
      <c r="AV20" s="634"/>
      <c r="AW20" s="634"/>
      <c r="AX20" s="634"/>
      <c r="AY20" s="634"/>
      <c r="AZ20" s="634"/>
      <c r="BA20" s="634"/>
      <c r="BB20" s="634"/>
      <c r="BC20" s="634"/>
      <c r="BD20" s="634"/>
      <c r="BE20" s="634"/>
      <c r="BF20" s="635"/>
      <c r="BG20" s="636">
        <v>208720</v>
      </c>
      <c r="BH20" s="637"/>
      <c r="BI20" s="637"/>
      <c r="BJ20" s="637"/>
      <c r="BK20" s="637"/>
      <c r="BL20" s="637"/>
      <c r="BM20" s="637"/>
      <c r="BN20" s="638"/>
      <c r="BO20" s="639">
        <v>2.6</v>
      </c>
      <c r="BP20" s="639"/>
      <c r="BQ20" s="639"/>
      <c r="BR20" s="639"/>
      <c r="BS20" s="640" t="s">
        <v>122</v>
      </c>
      <c r="BT20" s="640"/>
      <c r="BU20" s="640"/>
      <c r="BV20" s="640"/>
      <c r="BW20" s="640"/>
      <c r="BX20" s="640"/>
      <c r="BY20" s="640"/>
      <c r="BZ20" s="640"/>
      <c r="CA20" s="640"/>
      <c r="CB20" s="644"/>
      <c r="CD20" s="633" t="s">
        <v>264</v>
      </c>
      <c r="CE20" s="634"/>
      <c r="CF20" s="634"/>
      <c r="CG20" s="634"/>
      <c r="CH20" s="634"/>
      <c r="CI20" s="634"/>
      <c r="CJ20" s="634"/>
      <c r="CK20" s="634"/>
      <c r="CL20" s="634"/>
      <c r="CM20" s="634"/>
      <c r="CN20" s="634"/>
      <c r="CO20" s="634"/>
      <c r="CP20" s="634"/>
      <c r="CQ20" s="635"/>
      <c r="CR20" s="636">
        <v>38107724</v>
      </c>
      <c r="CS20" s="637"/>
      <c r="CT20" s="637"/>
      <c r="CU20" s="637"/>
      <c r="CV20" s="637"/>
      <c r="CW20" s="637"/>
      <c r="CX20" s="637"/>
      <c r="CY20" s="638"/>
      <c r="CZ20" s="639">
        <v>100</v>
      </c>
      <c r="DA20" s="639"/>
      <c r="DB20" s="639"/>
      <c r="DC20" s="639"/>
      <c r="DD20" s="645">
        <v>4945729</v>
      </c>
      <c r="DE20" s="637"/>
      <c r="DF20" s="637"/>
      <c r="DG20" s="637"/>
      <c r="DH20" s="637"/>
      <c r="DI20" s="637"/>
      <c r="DJ20" s="637"/>
      <c r="DK20" s="637"/>
      <c r="DL20" s="637"/>
      <c r="DM20" s="637"/>
      <c r="DN20" s="637"/>
      <c r="DO20" s="637"/>
      <c r="DP20" s="638"/>
      <c r="DQ20" s="645">
        <v>21831653</v>
      </c>
      <c r="DR20" s="637"/>
      <c r="DS20" s="637"/>
      <c r="DT20" s="637"/>
      <c r="DU20" s="637"/>
      <c r="DV20" s="637"/>
      <c r="DW20" s="637"/>
      <c r="DX20" s="637"/>
      <c r="DY20" s="637"/>
      <c r="DZ20" s="637"/>
      <c r="EA20" s="637"/>
      <c r="EB20" s="637"/>
      <c r="EC20" s="646"/>
    </row>
    <row r="21" spans="2:133" ht="11.25" customHeight="1" x14ac:dyDescent="0.2">
      <c r="B21" s="633" t="s">
        <v>265</v>
      </c>
      <c r="C21" s="634"/>
      <c r="D21" s="634"/>
      <c r="E21" s="634"/>
      <c r="F21" s="634"/>
      <c r="G21" s="634"/>
      <c r="H21" s="634"/>
      <c r="I21" s="634"/>
      <c r="J21" s="634"/>
      <c r="K21" s="634"/>
      <c r="L21" s="634"/>
      <c r="M21" s="634"/>
      <c r="N21" s="634"/>
      <c r="O21" s="634"/>
      <c r="P21" s="634"/>
      <c r="Q21" s="635"/>
      <c r="R21" s="636">
        <v>9152847</v>
      </c>
      <c r="S21" s="637"/>
      <c r="T21" s="637"/>
      <c r="U21" s="637"/>
      <c r="V21" s="637"/>
      <c r="W21" s="637"/>
      <c r="X21" s="637"/>
      <c r="Y21" s="638"/>
      <c r="Z21" s="639">
        <v>23.2</v>
      </c>
      <c r="AA21" s="639"/>
      <c r="AB21" s="639"/>
      <c r="AC21" s="639"/>
      <c r="AD21" s="640">
        <v>8647040</v>
      </c>
      <c r="AE21" s="640"/>
      <c r="AF21" s="640"/>
      <c r="AG21" s="640"/>
      <c r="AH21" s="640"/>
      <c r="AI21" s="640"/>
      <c r="AJ21" s="640"/>
      <c r="AK21" s="640"/>
      <c r="AL21" s="641">
        <v>44.5</v>
      </c>
      <c r="AM21" s="642"/>
      <c r="AN21" s="642"/>
      <c r="AO21" s="643"/>
      <c r="AP21" s="633" t="s">
        <v>266</v>
      </c>
      <c r="AQ21" s="652"/>
      <c r="AR21" s="652"/>
      <c r="AS21" s="652"/>
      <c r="AT21" s="652"/>
      <c r="AU21" s="652"/>
      <c r="AV21" s="652"/>
      <c r="AW21" s="652"/>
      <c r="AX21" s="652"/>
      <c r="AY21" s="652"/>
      <c r="AZ21" s="652"/>
      <c r="BA21" s="652"/>
      <c r="BB21" s="652"/>
      <c r="BC21" s="652"/>
      <c r="BD21" s="652"/>
      <c r="BE21" s="652"/>
      <c r="BF21" s="653"/>
      <c r="BG21" s="636">
        <v>2685</v>
      </c>
      <c r="BH21" s="637"/>
      <c r="BI21" s="637"/>
      <c r="BJ21" s="637"/>
      <c r="BK21" s="637"/>
      <c r="BL21" s="637"/>
      <c r="BM21" s="637"/>
      <c r="BN21" s="638"/>
      <c r="BO21" s="639">
        <v>0</v>
      </c>
      <c r="BP21" s="639"/>
      <c r="BQ21" s="639"/>
      <c r="BR21" s="639"/>
      <c r="BS21" s="640" t="s">
        <v>122</v>
      </c>
      <c r="BT21" s="640"/>
      <c r="BU21" s="640"/>
      <c r="BV21" s="640"/>
      <c r="BW21" s="640"/>
      <c r="BX21" s="640"/>
      <c r="BY21" s="640"/>
      <c r="BZ21" s="640"/>
      <c r="CA21" s="640"/>
      <c r="CB21" s="644"/>
      <c r="CD21" s="659"/>
      <c r="CE21" s="660"/>
      <c r="CF21" s="660"/>
      <c r="CG21" s="660"/>
      <c r="CH21" s="660"/>
      <c r="CI21" s="660"/>
      <c r="CJ21" s="660"/>
      <c r="CK21" s="660"/>
      <c r="CL21" s="660"/>
      <c r="CM21" s="660"/>
      <c r="CN21" s="660"/>
      <c r="CO21" s="660"/>
      <c r="CP21" s="660"/>
      <c r="CQ21" s="661"/>
      <c r="CR21" s="662"/>
      <c r="CS21" s="655"/>
      <c r="CT21" s="655"/>
      <c r="CU21" s="655"/>
      <c r="CV21" s="655"/>
      <c r="CW21" s="655"/>
      <c r="CX21" s="655"/>
      <c r="CY21" s="663"/>
      <c r="CZ21" s="664"/>
      <c r="DA21" s="664"/>
      <c r="DB21" s="664"/>
      <c r="DC21" s="664"/>
      <c r="DD21" s="654"/>
      <c r="DE21" s="655"/>
      <c r="DF21" s="655"/>
      <c r="DG21" s="655"/>
      <c r="DH21" s="655"/>
      <c r="DI21" s="655"/>
      <c r="DJ21" s="655"/>
      <c r="DK21" s="655"/>
      <c r="DL21" s="655"/>
      <c r="DM21" s="655"/>
      <c r="DN21" s="655"/>
      <c r="DO21" s="655"/>
      <c r="DP21" s="663"/>
      <c r="DQ21" s="654"/>
      <c r="DR21" s="655"/>
      <c r="DS21" s="655"/>
      <c r="DT21" s="655"/>
      <c r="DU21" s="655"/>
      <c r="DV21" s="655"/>
      <c r="DW21" s="655"/>
      <c r="DX21" s="655"/>
      <c r="DY21" s="655"/>
      <c r="DZ21" s="655"/>
      <c r="EA21" s="655"/>
      <c r="EB21" s="655"/>
      <c r="EC21" s="656"/>
    </row>
    <row r="22" spans="2:133" ht="11.25" customHeight="1" x14ac:dyDescent="0.2">
      <c r="B22" s="633" t="s">
        <v>267</v>
      </c>
      <c r="C22" s="634"/>
      <c r="D22" s="634"/>
      <c r="E22" s="634"/>
      <c r="F22" s="634"/>
      <c r="G22" s="634"/>
      <c r="H22" s="634"/>
      <c r="I22" s="634"/>
      <c r="J22" s="634"/>
      <c r="K22" s="634"/>
      <c r="L22" s="634"/>
      <c r="M22" s="634"/>
      <c r="N22" s="634"/>
      <c r="O22" s="634"/>
      <c r="P22" s="634"/>
      <c r="Q22" s="635"/>
      <c r="R22" s="636">
        <v>8647040</v>
      </c>
      <c r="S22" s="637"/>
      <c r="T22" s="637"/>
      <c r="U22" s="637"/>
      <c r="V22" s="637"/>
      <c r="W22" s="637"/>
      <c r="X22" s="637"/>
      <c r="Y22" s="638"/>
      <c r="Z22" s="639">
        <v>22</v>
      </c>
      <c r="AA22" s="639"/>
      <c r="AB22" s="639"/>
      <c r="AC22" s="639"/>
      <c r="AD22" s="640">
        <v>8647040</v>
      </c>
      <c r="AE22" s="640"/>
      <c r="AF22" s="640"/>
      <c r="AG22" s="640"/>
      <c r="AH22" s="640"/>
      <c r="AI22" s="640"/>
      <c r="AJ22" s="640"/>
      <c r="AK22" s="640"/>
      <c r="AL22" s="641">
        <v>44.5</v>
      </c>
      <c r="AM22" s="642"/>
      <c r="AN22" s="642"/>
      <c r="AO22" s="643"/>
      <c r="AP22" s="633" t="s">
        <v>268</v>
      </c>
      <c r="AQ22" s="652"/>
      <c r="AR22" s="652"/>
      <c r="AS22" s="652"/>
      <c r="AT22" s="652"/>
      <c r="AU22" s="652"/>
      <c r="AV22" s="652"/>
      <c r="AW22" s="652"/>
      <c r="AX22" s="652"/>
      <c r="AY22" s="652"/>
      <c r="AZ22" s="652"/>
      <c r="BA22" s="652"/>
      <c r="BB22" s="652"/>
      <c r="BC22" s="652"/>
      <c r="BD22" s="652"/>
      <c r="BE22" s="652"/>
      <c r="BF22" s="653"/>
      <c r="BG22" s="636" t="s">
        <v>122</v>
      </c>
      <c r="BH22" s="637"/>
      <c r="BI22" s="637"/>
      <c r="BJ22" s="637"/>
      <c r="BK22" s="637"/>
      <c r="BL22" s="637"/>
      <c r="BM22" s="637"/>
      <c r="BN22" s="638"/>
      <c r="BO22" s="639" t="s">
        <v>122</v>
      </c>
      <c r="BP22" s="639"/>
      <c r="BQ22" s="639"/>
      <c r="BR22" s="639"/>
      <c r="BS22" s="640" t="s">
        <v>122</v>
      </c>
      <c r="BT22" s="640"/>
      <c r="BU22" s="640"/>
      <c r="BV22" s="640"/>
      <c r="BW22" s="640"/>
      <c r="BX22" s="640"/>
      <c r="BY22" s="640"/>
      <c r="BZ22" s="640"/>
      <c r="CA22" s="640"/>
      <c r="CB22" s="644"/>
      <c r="CD22" s="618" t="s">
        <v>269</v>
      </c>
      <c r="CE22" s="619"/>
      <c r="CF22" s="619"/>
      <c r="CG22" s="619"/>
      <c r="CH22" s="619"/>
      <c r="CI22" s="619"/>
      <c r="CJ22" s="619"/>
      <c r="CK22" s="619"/>
      <c r="CL22" s="619"/>
      <c r="CM22" s="619"/>
      <c r="CN22" s="619"/>
      <c r="CO22" s="619"/>
      <c r="CP22" s="619"/>
      <c r="CQ22" s="619"/>
      <c r="CR22" s="619"/>
      <c r="CS22" s="619"/>
      <c r="CT22" s="619"/>
      <c r="CU22" s="619"/>
      <c r="CV22" s="619"/>
      <c r="CW22" s="619"/>
      <c r="CX22" s="619"/>
      <c r="CY22" s="619"/>
      <c r="CZ22" s="619"/>
      <c r="DA22" s="619"/>
      <c r="DB22" s="619"/>
      <c r="DC22" s="619"/>
      <c r="DD22" s="619"/>
      <c r="DE22" s="619"/>
      <c r="DF22" s="619"/>
      <c r="DG22" s="619"/>
      <c r="DH22" s="619"/>
      <c r="DI22" s="619"/>
      <c r="DJ22" s="619"/>
      <c r="DK22" s="619"/>
      <c r="DL22" s="619"/>
      <c r="DM22" s="619"/>
      <c r="DN22" s="619"/>
      <c r="DO22" s="619"/>
      <c r="DP22" s="619"/>
      <c r="DQ22" s="619"/>
      <c r="DR22" s="619"/>
      <c r="DS22" s="619"/>
      <c r="DT22" s="619"/>
      <c r="DU22" s="619"/>
      <c r="DV22" s="619"/>
      <c r="DW22" s="619"/>
      <c r="DX22" s="619"/>
      <c r="DY22" s="619"/>
      <c r="DZ22" s="619"/>
      <c r="EA22" s="619"/>
      <c r="EB22" s="619"/>
      <c r="EC22" s="620"/>
    </row>
    <row r="23" spans="2:133" ht="11.25" customHeight="1" x14ac:dyDescent="0.2">
      <c r="B23" s="633" t="s">
        <v>270</v>
      </c>
      <c r="C23" s="634"/>
      <c r="D23" s="634"/>
      <c r="E23" s="634"/>
      <c r="F23" s="634"/>
      <c r="G23" s="634"/>
      <c r="H23" s="634"/>
      <c r="I23" s="634"/>
      <c r="J23" s="634"/>
      <c r="K23" s="634"/>
      <c r="L23" s="634"/>
      <c r="M23" s="634"/>
      <c r="N23" s="634"/>
      <c r="O23" s="634"/>
      <c r="P23" s="634"/>
      <c r="Q23" s="635"/>
      <c r="R23" s="636">
        <v>505807</v>
      </c>
      <c r="S23" s="637"/>
      <c r="T23" s="637"/>
      <c r="U23" s="637"/>
      <c r="V23" s="637"/>
      <c r="W23" s="637"/>
      <c r="X23" s="637"/>
      <c r="Y23" s="638"/>
      <c r="Z23" s="639">
        <v>1.3</v>
      </c>
      <c r="AA23" s="639"/>
      <c r="AB23" s="639"/>
      <c r="AC23" s="639"/>
      <c r="AD23" s="640" t="s">
        <v>122</v>
      </c>
      <c r="AE23" s="640"/>
      <c r="AF23" s="640"/>
      <c r="AG23" s="640"/>
      <c r="AH23" s="640"/>
      <c r="AI23" s="640"/>
      <c r="AJ23" s="640"/>
      <c r="AK23" s="640"/>
      <c r="AL23" s="641" t="s">
        <v>122</v>
      </c>
      <c r="AM23" s="642"/>
      <c r="AN23" s="642"/>
      <c r="AO23" s="643"/>
      <c r="AP23" s="633" t="s">
        <v>271</v>
      </c>
      <c r="AQ23" s="652"/>
      <c r="AR23" s="652"/>
      <c r="AS23" s="652"/>
      <c r="AT23" s="652"/>
      <c r="AU23" s="652"/>
      <c r="AV23" s="652"/>
      <c r="AW23" s="652"/>
      <c r="AX23" s="652"/>
      <c r="AY23" s="652"/>
      <c r="AZ23" s="652"/>
      <c r="BA23" s="652"/>
      <c r="BB23" s="652"/>
      <c r="BC23" s="652"/>
      <c r="BD23" s="652"/>
      <c r="BE23" s="652"/>
      <c r="BF23" s="653"/>
      <c r="BG23" s="636">
        <v>206035</v>
      </c>
      <c r="BH23" s="637"/>
      <c r="BI23" s="637"/>
      <c r="BJ23" s="637"/>
      <c r="BK23" s="637"/>
      <c r="BL23" s="637"/>
      <c r="BM23" s="637"/>
      <c r="BN23" s="638"/>
      <c r="BO23" s="639">
        <v>2.6</v>
      </c>
      <c r="BP23" s="639"/>
      <c r="BQ23" s="639"/>
      <c r="BR23" s="639"/>
      <c r="BS23" s="640" t="s">
        <v>122</v>
      </c>
      <c r="BT23" s="640"/>
      <c r="BU23" s="640"/>
      <c r="BV23" s="640"/>
      <c r="BW23" s="640"/>
      <c r="BX23" s="640"/>
      <c r="BY23" s="640"/>
      <c r="BZ23" s="640"/>
      <c r="CA23" s="640"/>
      <c r="CB23" s="644"/>
      <c r="CD23" s="618" t="s">
        <v>211</v>
      </c>
      <c r="CE23" s="619"/>
      <c r="CF23" s="619"/>
      <c r="CG23" s="619"/>
      <c r="CH23" s="619"/>
      <c r="CI23" s="619"/>
      <c r="CJ23" s="619"/>
      <c r="CK23" s="619"/>
      <c r="CL23" s="619"/>
      <c r="CM23" s="619"/>
      <c r="CN23" s="619"/>
      <c r="CO23" s="619"/>
      <c r="CP23" s="619"/>
      <c r="CQ23" s="620"/>
      <c r="CR23" s="618" t="s">
        <v>272</v>
      </c>
      <c r="CS23" s="619"/>
      <c r="CT23" s="619"/>
      <c r="CU23" s="619"/>
      <c r="CV23" s="619"/>
      <c r="CW23" s="619"/>
      <c r="CX23" s="619"/>
      <c r="CY23" s="620"/>
      <c r="CZ23" s="618" t="s">
        <v>273</v>
      </c>
      <c r="DA23" s="619"/>
      <c r="DB23" s="619"/>
      <c r="DC23" s="620"/>
      <c r="DD23" s="618" t="s">
        <v>274</v>
      </c>
      <c r="DE23" s="619"/>
      <c r="DF23" s="619"/>
      <c r="DG23" s="619"/>
      <c r="DH23" s="619"/>
      <c r="DI23" s="619"/>
      <c r="DJ23" s="619"/>
      <c r="DK23" s="620"/>
      <c r="DL23" s="665" t="s">
        <v>275</v>
      </c>
      <c r="DM23" s="666"/>
      <c r="DN23" s="666"/>
      <c r="DO23" s="666"/>
      <c r="DP23" s="666"/>
      <c r="DQ23" s="666"/>
      <c r="DR23" s="666"/>
      <c r="DS23" s="666"/>
      <c r="DT23" s="666"/>
      <c r="DU23" s="666"/>
      <c r="DV23" s="667"/>
      <c r="DW23" s="618" t="s">
        <v>276</v>
      </c>
      <c r="DX23" s="619"/>
      <c r="DY23" s="619"/>
      <c r="DZ23" s="619"/>
      <c r="EA23" s="619"/>
      <c r="EB23" s="619"/>
      <c r="EC23" s="620"/>
    </row>
    <row r="24" spans="2:133" ht="11.25" customHeight="1" x14ac:dyDescent="0.2">
      <c r="B24" s="633" t="s">
        <v>277</v>
      </c>
      <c r="C24" s="634"/>
      <c r="D24" s="634"/>
      <c r="E24" s="634"/>
      <c r="F24" s="634"/>
      <c r="G24" s="634"/>
      <c r="H24" s="634"/>
      <c r="I24" s="634"/>
      <c r="J24" s="634"/>
      <c r="K24" s="634"/>
      <c r="L24" s="634"/>
      <c r="M24" s="634"/>
      <c r="N24" s="634"/>
      <c r="O24" s="634"/>
      <c r="P24" s="634"/>
      <c r="Q24" s="635"/>
      <c r="R24" s="636" t="s">
        <v>122</v>
      </c>
      <c r="S24" s="637"/>
      <c r="T24" s="637"/>
      <c r="U24" s="637"/>
      <c r="V24" s="637"/>
      <c r="W24" s="637"/>
      <c r="X24" s="637"/>
      <c r="Y24" s="638"/>
      <c r="Z24" s="639" t="s">
        <v>122</v>
      </c>
      <c r="AA24" s="639"/>
      <c r="AB24" s="639"/>
      <c r="AC24" s="639"/>
      <c r="AD24" s="640" t="s">
        <v>122</v>
      </c>
      <c r="AE24" s="640"/>
      <c r="AF24" s="640"/>
      <c r="AG24" s="640"/>
      <c r="AH24" s="640"/>
      <c r="AI24" s="640"/>
      <c r="AJ24" s="640"/>
      <c r="AK24" s="640"/>
      <c r="AL24" s="641" t="s">
        <v>122</v>
      </c>
      <c r="AM24" s="642"/>
      <c r="AN24" s="642"/>
      <c r="AO24" s="643"/>
      <c r="AP24" s="633" t="s">
        <v>278</v>
      </c>
      <c r="AQ24" s="652"/>
      <c r="AR24" s="652"/>
      <c r="AS24" s="652"/>
      <c r="AT24" s="652"/>
      <c r="AU24" s="652"/>
      <c r="AV24" s="652"/>
      <c r="AW24" s="652"/>
      <c r="AX24" s="652"/>
      <c r="AY24" s="652"/>
      <c r="AZ24" s="652"/>
      <c r="BA24" s="652"/>
      <c r="BB24" s="652"/>
      <c r="BC24" s="652"/>
      <c r="BD24" s="652"/>
      <c r="BE24" s="652"/>
      <c r="BF24" s="653"/>
      <c r="BG24" s="636" t="s">
        <v>122</v>
      </c>
      <c r="BH24" s="637"/>
      <c r="BI24" s="637"/>
      <c r="BJ24" s="637"/>
      <c r="BK24" s="637"/>
      <c r="BL24" s="637"/>
      <c r="BM24" s="637"/>
      <c r="BN24" s="638"/>
      <c r="BO24" s="639" t="s">
        <v>122</v>
      </c>
      <c r="BP24" s="639"/>
      <c r="BQ24" s="639"/>
      <c r="BR24" s="639"/>
      <c r="BS24" s="640" t="s">
        <v>122</v>
      </c>
      <c r="BT24" s="640"/>
      <c r="BU24" s="640"/>
      <c r="BV24" s="640"/>
      <c r="BW24" s="640"/>
      <c r="BX24" s="640"/>
      <c r="BY24" s="640"/>
      <c r="BZ24" s="640"/>
      <c r="CA24" s="640"/>
      <c r="CB24" s="644"/>
      <c r="CD24" s="622" t="s">
        <v>279</v>
      </c>
      <c r="CE24" s="623"/>
      <c r="CF24" s="623"/>
      <c r="CG24" s="623"/>
      <c r="CH24" s="623"/>
      <c r="CI24" s="623"/>
      <c r="CJ24" s="623"/>
      <c r="CK24" s="623"/>
      <c r="CL24" s="623"/>
      <c r="CM24" s="623"/>
      <c r="CN24" s="623"/>
      <c r="CO24" s="623"/>
      <c r="CP24" s="623"/>
      <c r="CQ24" s="624"/>
      <c r="CR24" s="625">
        <v>21152378</v>
      </c>
      <c r="CS24" s="626"/>
      <c r="CT24" s="626"/>
      <c r="CU24" s="626"/>
      <c r="CV24" s="626"/>
      <c r="CW24" s="626"/>
      <c r="CX24" s="626"/>
      <c r="CY24" s="627"/>
      <c r="CZ24" s="630">
        <v>55.5</v>
      </c>
      <c r="DA24" s="631"/>
      <c r="DB24" s="631"/>
      <c r="DC24" s="647"/>
      <c r="DD24" s="668">
        <v>12019317</v>
      </c>
      <c r="DE24" s="626"/>
      <c r="DF24" s="626"/>
      <c r="DG24" s="626"/>
      <c r="DH24" s="626"/>
      <c r="DI24" s="626"/>
      <c r="DJ24" s="626"/>
      <c r="DK24" s="627"/>
      <c r="DL24" s="668">
        <v>10636674</v>
      </c>
      <c r="DM24" s="626"/>
      <c r="DN24" s="626"/>
      <c r="DO24" s="626"/>
      <c r="DP24" s="626"/>
      <c r="DQ24" s="626"/>
      <c r="DR24" s="626"/>
      <c r="DS24" s="626"/>
      <c r="DT24" s="626"/>
      <c r="DU24" s="626"/>
      <c r="DV24" s="627"/>
      <c r="DW24" s="630">
        <v>54.6</v>
      </c>
      <c r="DX24" s="631"/>
      <c r="DY24" s="631"/>
      <c r="DZ24" s="631"/>
      <c r="EA24" s="631"/>
      <c r="EB24" s="631"/>
      <c r="EC24" s="632"/>
    </row>
    <row r="25" spans="2:133" ht="11.25" customHeight="1" x14ac:dyDescent="0.2">
      <c r="B25" s="633" t="s">
        <v>280</v>
      </c>
      <c r="C25" s="634"/>
      <c r="D25" s="634"/>
      <c r="E25" s="634"/>
      <c r="F25" s="634"/>
      <c r="G25" s="634"/>
      <c r="H25" s="634"/>
      <c r="I25" s="634"/>
      <c r="J25" s="634"/>
      <c r="K25" s="634"/>
      <c r="L25" s="634"/>
      <c r="M25" s="634"/>
      <c r="N25" s="634"/>
      <c r="O25" s="634"/>
      <c r="P25" s="634"/>
      <c r="Q25" s="635"/>
      <c r="R25" s="636">
        <v>20095480</v>
      </c>
      <c r="S25" s="637"/>
      <c r="T25" s="637"/>
      <c r="U25" s="637"/>
      <c r="V25" s="637"/>
      <c r="W25" s="637"/>
      <c r="X25" s="637"/>
      <c r="Y25" s="638"/>
      <c r="Z25" s="639">
        <v>51</v>
      </c>
      <c r="AA25" s="639"/>
      <c r="AB25" s="639"/>
      <c r="AC25" s="639"/>
      <c r="AD25" s="640">
        <v>19383638</v>
      </c>
      <c r="AE25" s="640"/>
      <c r="AF25" s="640"/>
      <c r="AG25" s="640"/>
      <c r="AH25" s="640"/>
      <c r="AI25" s="640"/>
      <c r="AJ25" s="640"/>
      <c r="AK25" s="640"/>
      <c r="AL25" s="641">
        <v>99.7</v>
      </c>
      <c r="AM25" s="642"/>
      <c r="AN25" s="642"/>
      <c r="AO25" s="643"/>
      <c r="AP25" s="633" t="s">
        <v>281</v>
      </c>
      <c r="AQ25" s="652"/>
      <c r="AR25" s="652"/>
      <c r="AS25" s="652"/>
      <c r="AT25" s="652"/>
      <c r="AU25" s="652"/>
      <c r="AV25" s="652"/>
      <c r="AW25" s="652"/>
      <c r="AX25" s="652"/>
      <c r="AY25" s="652"/>
      <c r="AZ25" s="652"/>
      <c r="BA25" s="652"/>
      <c r="BB25" s="652"/>
      <c r="BC25" s="652"/>
      <c r="BD25" s="652"/>
      <c r="BE25" s="652"/>
      <c r="BF25" s="653"/>
      <c r="BG25" s="636" t="s">
        <v>122</v>
      </c>
      <c r="BH25" s="637"/>
      <c r="BI25" s="637"/>
      <c r="BJ25" s="637"/>
      <c r="BK25" s="637"/>
      <c r="BL25" s="637"/>
      <c r="BM25" s="637"/>
      <c r="BN25" s="638"/>
      <c r="BO25" s="639" t="s">
        <v>122</v>
      </c>
      <c r="BP25" s="639"/>
      <c r="BQ25" s="639"/>
      <c r="BR25" s="639"/>
      <c r="BS25" s="640" t="s">
        <v>122</v>
      </c>
      <c r="BT25" s="640"/>
      <c r="BU25" s="640"/>
      <c r="BV25" s="640"/>
      <c r="BW25" s="640"/>
      <c r="BX25" s="640"/>
      <c r="BY25" s="640"/>
      <c r="BZ25" s="640"/>
      <c r="CA25" s="640"/>
      <c r="CB25" s="644"/>
      <c r="CD25" s="633" t="s">
        <v>282</v>
      </c>
      <c r="CE25" s="634"/>
      <c r="CF25" s="634"/>
      <c r="CG25" s="634"/>
      <c r="CH25" s="634"/>
      <c r="CI25" s="634"/>
      <c r="CJ25" s="634"/>
      <c r="CK25" s="634"/>
      <c r="CL25" s="634"/>
      <c r="CM25" s="634"/>
      <c r="CN25" s="634"/>
      <c r="CO25" s="634"/>
      <c r="CP25" s="634"/>
      <c r="CQ25" s="635"/>
      <c r="CR25" s="636">
        <v>4762461</v>
      </c>
      <c r="CS25" s="657"/>
      <c r="CT25" s="657"/>
      <c r="CU25" s="657"/>
      <c r="CV25" s="657"/>
      <c r="CW25" s="657"/>
      <c r="CX25" s="657"/>
      <c r="CY25" s="658"/>
      <c r="CZ25" s="641">
        <v>12.5</v>
      </c>
      <c r="DA25" s="669"/>
      <c r="DB25" s="669"/>
      <c r="DC25" s="671"/>
      <c r="DD25" s="645">
        <v>4441478</v>
      </c>
      <c r="DE25" s="657"/>
      <c r="DF25" s="657"/>
      <c r="DG25" s="657"/>
      <c r="DH25" s="657"/>
      <c r="DI25" s="657"/>
      <c r="DJ25" s="657"/>
      <c r="DK25" s="658"/>
      <c r="DL25" s="645">
        <v>4348095</v>
      </c>
      <c r="DM25" s="657"/>
      <c r="DN25" s="657"/>
      <c r="DO25" s="657"/>
      <c r="DP25" s="657"/>
      <c r="DQ25" s="657"/>
      <c r="DR25" s="657"/>
      <c r="DS25" s="657"/>
      <c r="DT25" s="657"/>
      <c r="DU25" s="657"/>
      <c r="DV25" s="658"/>
      <c r="DW25" s="641">
        <v>22.3</v>
      </c>
      <c r="DX25" s="669"/>
      <c r="DY25" s="669"/>
      <c r="DZ25" s="669"/>
      <c r="EA25" s="669"/>
      <c r="EB25" s="669"/>
      <c r="EC25" s="670"/>
    </row>
    <row r="26" spans="2:133" ht="11.25" customHeight="1" x14ac:dyDescent="0.2">
      <c r="B26" s="633" t="s">
        <v>283</v>
      </c>
      <c r="C26" s="634"/>
      <c r="D26" s="634"/>
      <c r="E26" s="634"/>
      <c r="F26" s="634"/>
      <c r="G26" s="634"/>
      <c r="H26" s="634"/>
      <c r="I26" s="634"/>
      <c r="J26" s="634"/>
      <c r="K26" s="634"/>
      <c r="L26" s="634"/>
      <c r="M26" s="634"/>
      <c r="N26" s="634"/>
      <c r="O26" s="634"/>
      <c r="P26" s="634"/>
      <c r="Q26" s="635"/>
      <c r="R26" s="636">
        <v>8821</v>
      </c>
      <c r="S26" s="637"/>
      <c r="T26" s="637"/>
      <c r="U26" s="637"/>
      <c r="V26" s="637"/>
      <c r="W26" s="637"/>
      <c r="X26" s="637"/>
      <c r="Y26" s="638"/>
      <c r="Z26" s="639">
        <v>0</v>
      </c>
      <c r="AA26" s="639"/>
      <c r="AB26" s="639"/>
      <c r="AC26" s="639"/>
      <c r="AD26" s="640">
        <v>8821</v>
      </c>
      <c r="AE26" s="640"/>
      <c r="AF26" s="640"/>
      <c r="AG26" s="640"/>
      <c r="AH26" s="640"/>
      <c r="AI26" s="640"/>
      <c r="AJ26" s="640"/>
      <c r="AK26" s="640"/>
      <c r="AL26" s="641">
        <v>0</v>
      </c>
      <c r="AM26" s="642"/>
      <c r="AN26" s="642"/>
      <c r="AO26" s="643"/>
      <c r="AP26" s="633" t="s">
        <v>284</v>
      </c>
      <c r="AQ26" s="652"/>
      <c r="AR26" s="652"/>
      <c r="AS26" s="652"/>
      <c r="AT26" s="652"/>
      <c r="AU26" s="652"/>
      <c r="AV26" s="652"/>
      <c r="AW26" s="652"/>
      <c r="AX26" s="652"/>
      <c r="AY26" s="652"/>
      <c r="AZ26" s="652"/>
      <c r="BA26" s="652"/>
      <c r="BB26" s="652"/>
      <c r="BC26" s="652"/>
      <c r="BD26" s="652"/>
      <c r="BE26" s="652"/>
      <c r="BF26" s="653"/>
      <c r="BG26" s="636" t="s">
        <v>122</v>
      </c>
      <c r="BH26" s="637"/>
      <c r="BI26" s="637"/>
      <c r="BJ26" s="637"/>
      <c r="BK26" s="637"/>
      <c r="BL26" s="637"/>
      <c r="BM26" s="637"/>
      <c r="BN26" s="638"/>
      <c r="BO26" s="639" t="s">
        <v>122</v>
      </c>
      <c r="BP26" s="639"/>
      <c r="BQ26" s="639"/>
      <c r="BR26" s="639"/>
      <c r="BS26" s="640" t="s">
        <v>122</v>
      </c>
      <c r="BT26" s="640"/>
      <c r="BU26" s="640"/>
      <c r="BV26" s="640"/>
      <c r="BW26" s="640"/>
      <c r="BX26" s="640"/>
      <c r="BY26" s="640"/>
      <c r="BZ26" s="640"/>
      <c r="CA26" s="640"/>
      <c r="CB26" s="644"/>
      <c r="CD26" s="633" t="s">
        <v>285</v>
      </c>
      <c r="CE26" s="634"/>
      <c r="CF26" s="634"/>
      <c r="CG26" s="634"/>
      <c r="CH26" s="634"/>
      <c r="CI26" s="634"/>
      <c r="CJ26" s="634"/>
      <c r="CK26" s="634"/>
      <c r="CL26" s="634"/>
      <c r="CM26" s="634"/>
      <c r="CN26" s="634"/>
      <c r="CO26" s="634"/>
      <c r="CP26" s="634"/>
      <c r="CQ26" s="635"/>
      <c r="CR26" s="636">
        <v>2845962</v>
      </c>
      <c r="CS26" s="637"/>
      <c r="CT26" s="637"/>
      <c r="CU26" s="637"/>
      <c r="CV26" s="637"/>
      <c r="CW26" s="637"/>
      <c r="CX26" s="637"/>
      <c r="CY26" s="638"/>
      <c r="CZ26" s="641">
        <v>7.5</v>
      </c>
      <c r="DA26" s="669"/>
      <c r="DB26" s="669"/>
      <c r="DC26" s="671"/>
      <c r="DD26" s="645">
        <v>2651446</v>
      </c>
      <c r="DE26" s="637"/>
      <c r="DF26" s="637"/>
      <c r="DG26" s="637"/>
      <c r="DH26" s="637"/>
      <c r="DI26" s="637"/>
      <c r="DJ26" s="637"/>
      <c r="DK26" s="638"/>
      <c r="DL26" s="645" t="s">
        <v>122</v>
      </c>
      <c r="DM26" s="637"/>
      <c r="DN26" s="637"/>
      <c r="DO26" s="637"/>
      <c r="DP26" s="637"/>
      <c r="DQ26" s="637"/>
      <c r="DR26" s="637"/>
      <c r="DS26" s="637"/>
      <c r="DT26" s="637"/>
      <c r="DU26" s="637"/>
      <c r="DV26" s="638"/>
      <c r="DW26" s="641" t="s">
        <v>122</v>
      </c>
      <c r="DX26" s="669"/>
      <c r="DY26" s="669"/>
      <c r="DZ26" s="669"/>
      <c r="EA26" s="669"/>
      <c r="EB26" s="669"/>
      <c r="EC26" s="670"/>
    </row>
    <row r="27" spans="2:133" ht="11.25" customHeight="1" x14ac:dyDescent="0.2">
      <c r="B27" s="633" t="s">
        <v>286</v>
      </c>
      <c r="C27" s="634"/>
      <c r="D27" s="634"/>
      <c r="E27" s="634"/>
      <c r="F27" s="634"/>
      <c r="G27" s="634"/>
      <c r="H27" s="634"/>
      <c r="I27" s="634"/>
      <c r="J27" s="634"/>
      <c r="K27" s="634"/>
      <c r="L27" s="634"/>
      <c r="M27" s="634"/>
      <c r="N27" s="634"/>
      <c r="O27" s="634"/>
      <c r="P27" s="634"/>
      <c r="Q27" s="635"/>
      <c r="R27" s="636">
        <v>120370</v>
      </c>
      <c r="S27" s="637"/>
      <c r="T27" s="637"/>
      <c r="U27" s="637"/>
      <c r="V27" s="637"/>
      <c r="W27" s="637"/>
      <c r="X27" s="637"/>
      <c r="Y27" s="638"/>
      <c r="Z27" s="639">
        <v>0.3</v>
      </c>
      <c r="AA27" s="639"/>
      <c r="AB27" s="639"/>
      <c r="AC27" s="639"/>
      <c r="AD27" s="640" t="s">
        <v>122</v>
      </c>
      <c r="AE27" s="640"/>
      <c r="AF27" s="640"/>
      <c r="AG27" s="640"/>
      <c r="AH27" s="640"/>
      <c r="AI27" s="640"/>
      <c r="AJ27" s="640"/>
      <c r="AK27" s="640"/>
      <c r="AL27" s="641" t="s">
        <v>122</v>
      </c>
      <c r="AM27" s="642"/>
      <c r="AN27" s="642"/>
      <c r="AO27" s="643"/>
      <c r="AP27" s="633" t="s">
        <v>287</v>
      </c>
      <c r="AQ27" s="634"/>
      <c r="AR27" s="634"/>
      <c r="AS27" s="634"/>
      <c r="AT27" s="634"/>
      <c r="AU27" s="634"/>
      <c r="AV27" s="634"/>
      <c r="AW27" s="634"/>
      <c r="AX27" s="634"/>
      <c r="AY27" s="634"/>
      <c r="AZ27" s="634"/>
      <c r="BA27" s="634"/>
      <c r="BB27" s="634"/>
      <c r="BC27" s="634"/>
      <c r="BD27" s="634"/>
      <c r="BE27" s="634"/>
      <c r="BF27" s="635"/>
      <c r="BG27" s="636">
        <v>8020107</v>
      </c>
      <c r="BH27" s="637"/>
      <c r="BI27" s="637"/>
      <c r="BJ27" s="637"/>
      <c r="BK27" s="637"/>
      <c r="BL27" s="637"/>
      <c r="BM27" s="637"/>
      <c r="BN27" s="638"/>
      <c r="BO27" s="639">
        <v>100</v>
      </c>
      <c r="BP27" s="639"/>
      <c r="BQ27" s="639"/>
      <c r="BR27" s="639"/>
      <c r="BS27" s="640" t="s">
        <v>122</v>
      </c>
      <c r="BT27" s="640"/>
      <c r="BU27" s="640"/>
      <c r="BV27" s="640"/>
      <c r="BW27" s="640"/>
      <c r="BX27" s="640"/>
      <c r="BY27" s="640"/>
      <c r="BZ27" s="640"/>
      <c r="CA27" s="640"/>
      <c r="CB27" s="644"/>
      <c r="CD27" s="633" t="s">
        <v>288</v>
      </c>
      <c r="CE27" s="634"/>
      <c r="CF27" s="634"/>
      <c r="CG27" s="634"/>
      <c r="CH27" s="634"/>
      <c r="CI27" s="634"/>
      <c r="CJ27" s="634"/>
      <c r="CK27" s="634"/>
      <c r="CL27" s="634"/>
      <c r="CM27" s="634"/>
      <c r="CN27" s="634"/>
      <c r="CO27" s="634"/>
      <c r="CP27" s="634"/>
      <c r="CQ27" s="635"/>
      <c r="CR27" s="636">
        <v>13286240</v>
      </c>
      <c r="CS27" s="657"/>
      <c r="CT27" s="657"/>
      <c r="CU27" s="657"/>
      <c r="CV27" s="657"/>
      <c r="CW27" s="657"/>
      <c r="CX27" s="657"/>
      <c r="CY27" s="658"/>
      <c r="CZ27" s="641">
        <v>34.9</v>
      </c>
      <c r="DA27" s="669"/>
      <c r="DB27" s="669"/>
      <c r="DC27" s="671"/>
      <c r="DD27" s="645">
        <v>4621107</v>
      </c>
      <c r="DE27" s="657"/>
      <c r="DF27" s="657"/>
      <c r="DG27" s="657"/>
      <c r="DH27" s="657"/>
      <c r="DI27" s="657"/>
      <c r="DJ27" s="657"/>
      <c r="DK27" s="658"/>
      <c r="DL27" s="645">
        <v>3331847</v>
      </c>
      <c r="DM27" s="657"/>
      <c r="DN27" s="657"/>
      <c r="DO27" s="657"/>
      <c r="DP27" s="657"/>
      <c r="DQ27" s="657"/>
      <c r="DR27" s="657"/>
      <c r="DS27" s="657"/>
      <c r="DT27" s="657"/>
      <c r="DU27" s="657"/>
      <c r="DV27" s="658"/>
      <c r="DW27" s="641">
        <v>17.100000000000001</v>
      </c>
      <c r="DX27" s="669"/>
      <c r="DY27" s="669"/>
      <c r="DZ27" s="669"/>
      <c r="EA27" s="669"/>
      <c r="EB27" s="669"/>
      <c r="EC27" s="670"/>
    </row>
    <row r="28" spans="2:133" ht="11.25" customHeight="1" x14ac:dyDescent="0.2">
      <c r="B28" s="633" t="s">
        <v>289</v>
      </c>
      <c r="C28" s="634"/>
      <c r="D28" s="634"/>
      <c r="E28" s="634"/>
      <c r="F28" s="634"/>
      <c r="G28" s="634"/>
      <c r="H28" s="634"/>
      <c r="I28" s="634"/>
      <c r="J28" s="634"/>
      <c r="K28" s="634"/>
      <c r="L28" s="634"/>
      <c r="M28" s="634"/>
      <c r="N28" s="634"/>
      <c r="O28" s="634"/>
      <c r="P28" s="634"/>
      <c r="Q28" s="635"/>
      <c r="R28" s="636">
        <v>337259</v>
      </c>
      <c r="S28" s="637"/>
      <c r="T28" s="637"/>
      <c r="U28" s="637"/>
      <c r="V28" s="637"/>
      <c r="W28" s="637"/>
      <c r="X28" s="637"/>
      <c r="Y28" s="638"/>
      <c r="Z28" s="639">
        <v>0.9</v>
      </c>
      <c r="AA28" s="639"/>
      <c r="AB28" s="639"/>
      <c r="AC28" s="639"/>
      <c r="AD28" s="640">
        <v>18997</v>
      </c>
      <c r="AE28" s="640"/>
      <c r="AF28" s="640"/>
      <c r="AG28" s="640"/>
      <c r="AH28" s="640"/>
      <c r="AI28" s="640"/>
      <c r="AJ28" s="640"/>
      <c r="AK28" s="640"/>
      <c r="AL28" s="641">
        <v>0.1</v>
      </c>
      <c r="AM28" s="642"/>
      <c r="AN28" s="642"/>
      <c r="AO28" s="643"/>
      <c r="AP28" s="633"/>
      <c r="AQ28" s="634"/>
      <c r="AR28" s="634"/>
      <c r="AS28" s="634"/>
      <c r="AT28" s="634"/>
      <c r="AU28" s="634"/>
      <c r="AV28" s="634"/>
      <c r="AW28" s="634"/>
      <c r="AX28" s="634"/>
      <c r="AY28" s="634"/>
      <c r="AZ28" s="634"/>
      <c r="BA28" s="634"/>
      <c r="BB28" s="634"/>
      <c r="BC28" s="634"/>
      <c r="BD28" s="634"/>
      <c r="BE28" s="634"/>
      <c r="BF28" s="635"/>
      <c r="BG28" s="636"/>
      <c r="BH28" s="637"/>
      <c r="BI28" s="637"/>
      <c r="BJ28" s="637"/>
      <c r="BK28" s="637"/>
      <c r="BL28" s="637"/>
      <c r="BM28" s="637"/>
      <c r="BN28" s="638"/>
      <c r="BO28" s="639"/>
      <c r="BP28" s="639"/>
      <c r="BQ28" s="639"/>
      <c r="BR28" s="639"/>
      <c r="BS28" s="645"/>
      <c r="BT28" s="637"/>
      <c r="BU28" s="637"/>
      <c r="BV28" s="637"/>
      <c r="BW28" s="637"/>
      <c r="BX28" s="637"/>
      <c r="BY28" s="637"/>
      <c r="BZ28" s="637"/>
      <c r="CA28" s="637"/>
      <c r="CB28" s="646"/>
      <c r="CD28" s="633" t="s">
        <v>290</v>
      </c>
      <c r="CE28" s="634"/>
      <c r="CF28" s="634"/>
      <c r="CG28" s="634"/>
      <c r="CH28" s="634"/>
      <c r="CI28" s="634"/>
      <c r="CJ28" s="634"/>
      <c r="CK28" s="634"/>
      <c r="CL28" s="634"/>
      <c r="CM28" s="634"/>
      <c r="CN28" s="634"/>
      <c r="CO28" s="634"/>
      <c r="CP28" s="634"/>
      <c r="CQ28" s="635"/>
      <c r="CR28" s="636">
        <v>3103677</v>
      </c>
      <c r="CS28" s="637"/>
      <c r="CT28" s="637"/>
      <c r="CU28" s="637"/>
      <c r="CV28" s="637"/>
      <c r="CW28" s="637"/>
      <c r="CX28" s="637"/>
      <c r="CY28" s="638"/>
      <c r="CZ28" s="641">
        <v>8.1</v>
      </c>
      <c r="DA28" s="669"/>
      <c r="DB28" s="669"/>
      <c r="DC28" s="671"/>
      <c r="DD28" s="645">
        <v>2956732</v>
      </c>
      <c r="DE28" s="637"/>
      <c r="DF28" s="637"/>
      <c r="DG28" s="637"/>
      <c r="DH28" s="637"/>
      <c r="DI28" s="637"/>
      <c r="DJ28" s="637"/>
      <c r="DK28" s="638"/>
      <c r="DL28" s="645">
        <v>2956732</v>
      </c>
      <c r="DM28" s="637"/>
      <c r="DN28" s="637"/>
      <c r="DO28" s="637"/>
      <c r="DP28" s="637"/>
      <c r="DQ28" s="637"/>
      <c r="DR28" s="637"/>
      <c r="DS28" s="637"/>
      <c r="DT28" s="637"/>
      <c r="DU28" s="637"/>
      <c r="DV28" s="638"/>
      <c r="DW28" s="641">
        <v>15.2</v>
      </c>
      <c r="DX28" s="669"/>
      <c r="DY28" s="669"/>
      <c r="DZ28" s="669"/>
      <c r="EA28" s="669"/>
      <c r="EB28" s="669"/>
      <c r="EC28" s="670"/>
    </row>
    <row r="29" spans="2:133" ht="11.25" customHeight="1" x14ac:dyDescent="0.2">
      <c r="B29" s="633" t="s">
        <v>291</v>
      </c>
      <c r="C29" s="634"/>
      <c r="D29" s="634"/>
      <c r="E29" s="634"/>
      <c r="F29" s="634"/>
      <c r="G29" s="634"/>
      <c r="H29" s="634"/>
      <c r="I29" s="634"/>
      <c r="J29" s="634"/>
      <c r="K29" s="634"/>
      <c r="L29" s="634"/>
      <c r="M29" s="634"/>
      <c r="N29" s="634"/>
      <c r="O29" s="634"/>
      <c r="P29" s="634"/>
      <c r="Q29" s="635"/>
      <c r="R29" s="636">
        <v>186371</v>
      </c>
      <c r="S29" s="637"/>
      <c r="T29" s="637"/>
      <c r="U29" s="637"/>
      <c r="V29" s="637"/>
      <c r="W29" s="637"/>
      <c r="X29" s="637"/>
      <c r="Y29" s="638"/>
      <c r="Z29" s="639">
        <v>0.5</v>
      </c>
      <c r="AA29" s="639"/>
      <c r="AB29" s="639"/>
      <c r="AC29" s="639"/>
      <c r="AD29" s="640" t="s">
        <v>122</v>
      </c>
      <c r="AE29" s="640"/>
      <c r="AF29" s="640"/>
      <c r="AG29" s="640"/>
      <c r="AH29" s="640"/>
      <c r="AI29" s="640"/>
      <c r="AJ29" s="640"/>
      <c r="AK29" s="640"/>
      <c r="AL29" s="641" t="s">
        <v>122</v>
      </c>
      <c r="AM29" s="642"/>
      <c r="AN29" s="642"/>
      <c r="AO29" s="643"/>
      <c r="AP29" s="659"/>
      <c r="AQ29" s="660"/>
      <c r="AR29" s="660"/>
      <c r="AS29" s="660"/>
      <c r="AT29" s="660"/>
      <c r="AU29" s="660"/>
      <c r="AV29" s="660"/>
      <c r="AW29" s="660"/>
      <c r="AX29" s="660"/>
      <c r="AY29" s="660"/>
      <c r="AZ29" s="660"/>
      <c r="BA29" s="660"/>
      <c r="BB29" s="660"/>
      <c r="BC29" s="660"/>
      <c r="BD29" s="660"/>
      <c r="BE29" s="660"/>
      <c r="BF29" s="661"/>
      <c r="BG29" s="636"/>
      <c r="BH29" s="637"/>
      <c r="BI29" s="637"/>
      <c r="BJ29" s="637"/>
      <c r="BK29" s="637"/>
      <c r="BL29" s="637"/>
      <c r="BM29" s="637"/>
      <c r="BN29" s="638"/>
      <c r="BO29" s="639"/>
      <c r="BP29" s="639"/>
      <c r="BQ29" s="639"/>
      <c r="BR29" s="639"/>
      <c r="BS29" s="640"/>
      <c r="BT29" s="640"/>
      <c r="BU29" s="640"/>
      <c r="BV29" s="640"/>
      <c r="BW29" s="640"/>
      <c r="BX29" s="640"/>
      <c r="BY29" s="640"/>
      <c r="BZ29" s="640"/>
      <c r="CA29" s="640"/>
      <c r="CB29" s="644"/>
      <c r="CD29" s="674" t="s">
        <v>292</v>
      </c>
      <c r="CE29" s="675"/>
      <c r="CF29" s="633" t="s">
        <v>66</v>
      </c>
      <c r="CG29" s="634"/>
      <c r="CH29" s="634"/>
      <c r="CI29" s="634"/>
      <c r="CJ29" s="634"/>
      <c r="CK29" s="634"/>
      <c r="CL29" s="634"/>
      <c r="CM29" s="634"/>
      <c r="CN29" s="634"/>
      <c r="CO29" s="634"/>
      <c r="CP29" s="634"/>
      <c r="CQ29" s="635"/>
      <c r="CR29" s="636">
        <v>3102295</v>
      </c>
      <c r="CS29" s="657"/>
      <c r="CT29" s="657"/>
      <c r="CU29" s="657"/>
      <c r="CV29" s="657"/>
      <c r="CW29" s="657"/>
      <c r="CX29" s="657"/>
      <c r="CY29" s="658"/>
      <c r="CZ29" s="641">
        <v>8.1</v>
      </c>
      <c r="DA29" s="669"/>
      <c r="DB29" s="669"/>
      <c r="DC29" s="671"/>
      <c r="DD29" s="645">
        <v>2955350</v>
      </c>
      <c r="DE29" s="657"/>
      <c r="DF29" s="657"/>
      <c r="DG29" s="657"/>
      <c r="DH29" s="657"/>
      <c r="DI29" s="657"/>
      <c r="DJ29" s="657"/>
      <c r="DK29" s="658"/>
      <c r="DL29" s="645">
        <v>2955350</v>
      </c>
      <c r="DM29" s="657"/>
      <c r="DN29" s="657"/>
      <c r="DO29" s="657"/>
      <c r="DP29" s="657"/>
      <c r="DQ29" s="657"/>
      <c r="DR29" s="657"/>
      <c r="DS29" s="657"/>
      <c r="DT29" s="657"/>
      <c r="DU29" s="657"/>
      <c r="DV29" s="658"/>
      <c r="DW29" s="641">
        <v>15.2</v>
      </c>
      <c r="DX29" s="669"/>
      <c r="DY29" s="669"/>
      <c r="DZ29" s="669"/>
      <c r="EA29" s="669"/>
      <c r="EB29" s="669"/>
      <c r="EC29" s="670"/>
    </row>
    <row r="30" spans="2:133" ht="11.25" customHeight="1" x14ac:dyDescent="0.2">
      <c r="B30" s="633" t="s">
        <v>293</v>
      </c>
      <c r="C30" s="634"/>
      <c r="D30" s="634"/>
      <c r="E30" s="634"/>
      <c r="F30" s="634"/>
      <c r="G30" s="634"/>
      <c r="H30" s="634"/>
      <c r="I30" s="634"/>
      <c r="J30" s="634"/>
      <c r="K30" s="634"/>
      <c r="L30" s="634"/>
      <c r="M30" s="634"/>
      <c r="N30" s="634"/>
      <c r="O30" s="634"/>
      <c r="P30" s="634"/>
      <c r="Q30" s="635"/>
      <c r="R30" s="636">
        <v>9060670</v>
      </c>
      <c r="S30" s="637"/>
      <c r="T30" s="637"/>
      <c r="U30" s="637"/>
      <c r="V30" s="637"/>
      <c r="W30" s="637"/>
      <c r="X30" s="637"/>
      <c r="Y30" s="638"/>
      <c r="Z30" s="639">
        <v>23</v>
      </c>
      <c r="AA30" s="639"/>
      <c r="AB30" s="639"/>
      <c r="AC30" s="639"/>
      <c r="AD30" s="640" t="s">
        <v>122</v>
      </c>
      <c r="AE30" s="640"/>
      <c r="AF30" s="640"/>
      <c r="AG30" s="640"/>
      <c r="AH30" s="640"/>
      <c r="AI30" s="640"/>
      <c r="AJ30" s="640"/>
      <c r="AK30" s="640"/>
      <c r="AL30" s="641" t="s">
        <v>122</v>
      </c>
      <c r="AM30" s="642"/>
      <c r="AN30" s="642"/>
      <c r="AO30" s="643"/>
      <c r="AP30" s="618" t="s">
        <v>211</v>
      </c>
      <c r="AQ30" s="619"/>
      <c r="AR30" s="619"/>
      <c r="AS30" s="619"/>
      <c r="AT30" s="619"/>
      <c r="AU30" s="619"/>
      <c r="AV30" s="619"/>
      <c r="AW30" s="619"/>
      <c r="AX30" s="619"/>
      <c r="AY30" s="619"/>
      <c r="AZ30" s="619"/>
      <c r="BA30" s="619"/>
      <c r="BB30" s="619"/>
      <c r="BC30" s="619"/>
      <c r="BD30" s="619"/>
      <c r="BE30" s="619"/>
      <c r="BF30" s="620"/>
      <c r="BG30" s="618" t="s">
        <v>294</v>
      </c>
      <c r="BH30" s="672"/>
      <c r="BI30" s="672"/>
      <c r="BJ30" s="672"/>
      <c r="BK30" s="672"/>
      <c r="BL30" s="672"/>
      <c r="BM30" s="672"/>
      <c r="BN30" s="672"/>
      <c r="BO30" s="672"/>
      <c r="BP30" s="672"/>
      <c r="BQ30" s="673"/>
      <c r="BR30" s="618" t="s">
        <v>295</v>
      </c>
      <c r="BS30" s="672"/>
      <c r="BT30" s="672"/>
      <c r="BU30" s="672"/>
      <c r="BV30" s="672"/>
      <c r="BW30" s="672"/>
      <c r="BX30" s="672"/>
      <c r="BY30" s="672"/>
      <c r="BZ30" s="672"/>
      <c r="CA30" s="672"/>
      <c r="CB30" s="673"/>
      <c r="CD30" s="676"/>
      <c r="CE30" s="677"/>
      <c r="CF30" s="633" t="s">
        <v>296</v>
      </c>
      <c r="CG30" s="634"/>
      <c r="CH30" s="634"/>
      <c r="CI30" s="634"/>
      <c r="CJ30" s="634"/>
      <c r="CK30" s="634"/>
      <c r="CL30" s="634"/>
      <c r="CM30" s="634"/>
      <c r="CN30" s="634"/>
      <c r="CO30" s="634"/>
      <c r="CP30" s="634"/>
      <c r="CQ30" s="635"/>
      <c r="CR30" s="636">
        <v>2981581</v>
      </c>
      <c r="CS30" s="637"/>
      <c r="CT30" s="637"/>
      <c r="CU30" s="637"/>
      <c r="CV30" s="637"/>
      <c r="CW30" s="637"/>
      <c r="CX30" s="637"/>
      <c r="CY30" s="638"/>
      <c r="CZ30" s="641">
        <v>7.8</v>
      </c>
      <c r="DA30" s="669"/>
      <c r="DB30" s="669"/>
      <c r="DC30" s="671"/>
      <c r="DD30" s="645">
        <v>2843563</v>
      </c>
      <c r="DE30" s="637"/>
      <c r="DF30" s="637"/>
      <c r="DG30" s="637"/>
      <c r="DH30" s="637"/>
      <c r="DI30" s="637"/>
      <c r="DJ30" s="637"/>
      <c r="DK30" s="638"/>
      <c r="DL30" s="645">
        <v>2843563</v>
      </c>
      <c r="DM30" s="637"/>
      <c r="DN30" s="637"/>
      <c r="DO30" s="637"/>
      <c r="DP30" s="637"/>
      <c r="DQ30" s="637"/>
      <c r="DR30" s="637"/>
      <c r="DS30" s="637"/>
      <c r="DT30" s="637"/>
      <c r="DU30" s="637"/>
      <c r="DV30" s="638"/>
      <c r="DW30" s="641">
        <v>14.6</v>
      </c>
      <c r="DX30" s="669"/>
      <c r="DY30" s="669"/>
      <c r="DZ30" s="669"/>
      <c r="EA30" s="669"/>
      <c r="EB30" s="669"/>
      <c r="EC30" s="670"/>
    </row>
    <row r="31" spans="2:133" ht="11.25" customHeight="1" x14ac:dyDescent="0.2">
      <c r="B31" s="649" t="s">
        <v>297</v>
      </c>
      <c r="C31" s="650"/>
      <c r="D31" s="650"/>
      <c r="E31" s="650"/>
      <c r="F31" s="650"/>
      <c r="G31" s="650"/>
      <c r="H31" s="650"/>
      <c r="I31" s="650"/>
      <c r="J31" s="650"/>
      <c r="K31" s="650"/>
      <c r="L31" s="650"/>
      <c r="M31" s="650"/>
      <c r="N31" s="650"/>
      <c r="O31" s="650"/>
      <c r="P31" s="650"/>
      <c r="Q31" s="651"/>
      <c r="R31" s="636" t="s">
        <v>122</v>
      </c>
      <c r="S31" s="637"/>
      <c r="T31" s="637"/>
      <c r="U31" s="637"/>
      <c r="V31" s="637"/>
      <c r="W31" s="637"/>
      <c r="X31" s="637"/>
      <c r="Y31" s="638"/>
      <c r="Z31" s="639" t="s">
        <v>122</v>
      </c>
      <c r="AA31" s="639"/>
      <c r="AB31" s="639"/>
      <c r="AC31" s="639"/>
      <c r="AD31" s="640" t="s">
        <v>122</v>
      </c>
      <c r="AE31" s="640"/>
      <c r="AF31" s="640"/>
      <c r="AG31" s="640"/>
      <c r="AH31" s="640"/>
      <c r="AI31" s="640"/>
      <c r="AJ31" s="640"/>
      <c r="AK31" s="640"/>
      <c r="AL31" s="641" t="s">
        <v>122</v>
      </c>
      <c r="AM31" s="642"/>
      <c r="AN31" s="642"/>
      <c r="AO31" s="643"/>
      <c r="AP31" s="684" t="s">
        <v>298</v>
      </c>
      <c r="AQ31" s="685"/>
      <c r="AR31" s="685"/>
      <c r="AS31" s="685"/>
      <c r="AT31" s="690" t="s">
        <v>299</v>
      </c>
      <c r="AU31" s="200"/>
      <c r="AV31" s="200"/>
      <c r="AW31" s="200"/>
      <c r="AX31" s="622" t="s">
        <v>177</v>
      </c>
      <c r="AY31" s="623"/>
      <c r="AZ31" s="623"/>
      <c r="BA31" s="623"/>
      <c r="BB31" s="623"/>
      <c r="BC31" s="623"/>
      <c r="BD31" s="623"/>
      <c r="BE31" s="623"/>
      <c r="BF31" s="624"/>
      <c r="BG31" s="683">
        <v>98.8</v>
      </c>
      <c r="BH31" s="680"/>
      <c r="BI31" s="680"/>
      <c r="BJ31" s="680"/>
      <c r="BK31" s="680"/>
      <c r="BL31" s="680"/>
      <c r="BM31" s="631">
        <v>96.1</v>
      </c>
      <c r="BN31" s="680"/>
      <c r="BO31" s="680"/>
      <c r="BP31" s="680"/>
      <c r="BQ31" s="681"/>
      <c r="BR31" s="683">
        <v>99</v>
      </c>
      <c r="BS31" s="680"/>
      <c r="BT31" s="680"/>
      <c r="BU31" s="680"/>
      <c r="BV31" s="680"/>
      <c r="BW31" s="680"/>
      <c r="BX31" s="631">
        <v>96.4</v>
      </c>
      <c r="BY31" s="680"/>
      <c r="BZ31" s="680"/>
      <c r="CA31" s="680"/>
      <c r="CB31" s="681"/>
      <c r="CD31" s="676"/>
      <c r="CE31" s="677"/>
      <c r="CF31" s="633" t="s">
        <v>300</v>
      </c>
      <c r="CG31" s="634"/>
      <c r="CH31" s="634"/>
      <c r="CI31" s="634"/>
      <c r="CJ31" s="634"/>
      <c r="CK31" s="634"/>
      <c r="CL31" s="634"/>
      <c r="CM31" s="634"/>
      <c r="CN31" s="634"/>
      <c r="CO31" s="634"/>
      <c r="CP31" s="634"/>
      <c r="CQ31" s="635"/>
      <c r="CR31" s="636">
        <v>120714</v>
      </c>
      <c r="CS31" s="657"/>
      <c r="CT31" s="657"/>
      <c r="CU31" s="657"/>
      <c r="CV31" s="657"/>
      <c r="CW31" s="657"/>
      <c r="CX31" s="657"/>
      <c r="CY31" s="658"/>
      <c r="CZ31" s="641">
        <v>0.3</v>
      </c>
      <c r="DA31" s="669"/>
      <c r="DB31" s="669"/>
      <c r="DC31" s="671"/>
      <c r="DD31" s="645">
        <v>111787</v>
      </c>
      <c r="DE31" s="657"/>
      <c r="DF31" s="657"/>
      <c r="DG31" s="657"/>
      <c r="DH31" s="657"/>
      <c r="DI31" s="657"/>
      <c r="DJ31" s="657"/>
      <c r="DK31" s="658"/>
      <c r="DL31" s="645">
        <v>111787</v>
      </c>
      <c r="DM31" s="657"/>
      <c r="DN31" s="657"/>
      <c r="DO31" s="657"/>
      <c r="DP31" s="657"/>
      <c r="DQ31" s="657"/>
      <c r="DR31" s="657"/>
      <c r="DS31" s="657"/>
      <c r="DT31" s="657"/>
      <c r="DU31" s="657"/>
      <c r="DV31" s="658"/>
      <c r="DW31" s="641">
        <v>0.6</v>
      </c>
      <c r="DX31" s="669"/>
      <c r="DY31" s="669"/>
      <c r="DZ31" s="669"/>
      <c r="EA31" s="669"/>
      <c r="EB31" s="669"/>
      <c r="EC31" s="670"/>
    </row>
    <row r="32" spans="2:133" ht="11.25" customHeight="1" x14ac:dyDescent="0.2">
      <c r="B32" s="633" t="s">
        <v>301</v>
      </c>
      <c r="C32" s="634"/>
      <c r="D32" s="634"/>
      <c r="E32" s="634"/>
      <c r="F32" s="634"/>
      <c r="G32" s="634"/>
      <c r="H32" s="634"/>
      <c r="I32" s="634"/>
      <c r="J32" s="634"/>
      <c r="K32" s="634"/>
      <c r="L32" s="634"/>
      <c r="M32" s="634"/>
      <c r="N32" s="634"/>
      <c r="O32" s="634"/>
      <c r="P32" s="634"/>
      <c r="Q32" s="635"/>
      <c r="R32" s="636">
        <v>3358744</v>
      </c>
      <c r="S32" s="637"/>
      <c r="T32" s="637"/>
      <c r="U32" s="637"/>
      <c r="V32" s="637"/>
      <c r="W32" s="637"/>
      <c r="X32" s="637"/>
      <c r="Y32" s="638"/>
      <c r="Z32" s="639">
        <v>8.5</v>
      </c>
      <c r="AA32" s="639"/>
      <c r="AB32" s="639"/>
      <c r="AC32" s="639"/>
      <c r="AD32" s="640" t="s">
        <v>122</v>
      </c>
      <c r="AE32" s="640"/>
      <c r="AF32" s="640"/>
      <c r="AG32" s="640"/>
      <c r="AH32" s="640"/>
      <c r="AI32" s="640"/>
      <c r="AJ32" s="640"/>
      <c r="AK32" s="640"/>
      <c r="AL32" s="641" t="s">
        <v>122</v>
      </c>
      <c r="AM32" s="642"/>
      <c r="AN32" s="642"/>
      <c r="AO32" s="643"/>
      <c r="AP32" s="686"/>
      <c r="AQ32" s="687"/>
      <c r="AR32" s="687"/>
      <c r="AS32" s="687"/>
      <c r="AT32" s="691"/>
      <c r="AU32" s="196" t="s">
        <v>302</v>
      </c>
      <c r="AX32" s="633" t="s">
        <v>303</v>
      </c>
      <c r="AY32" s="634"/>
      <c r="AZ32" s="634"/>
      <c r="BA32" s="634"/>
      <c r="BB32" s="634"/>
      <c r="BC32" s="634"/>
      <c r="BD32" s="634"/>
      <c r="BE32" s="634"/>
      <c r="BF32" s="635"/>
      <c r="BG32" s="693">
        <v>98.4</v>
      </c>
      <c r="BH32" s="657"/>
      <c r="BI32" s="657"/>
      <c r="BJ32" s="657"/>
      <c r="BK32" s="657"/>
      <c r="BL32" s="657"/>
      <c r="BM32" s="642">
        <v>96.3</v>
      </c>
      <c r="BN32" s="657"/>
      <c r="BO32" s="657"/>
      <c r="BP32" s="657"/>
      <c r="BQ32" s="682"/>
      <c r="BR32" s="693">
        <v>99.1</v>
      </c>
      <c r="BS32" s="657"/>
      <c r="BT32" s="657"/>
      <c r="BU32" s="657"/>
      <c r="BV32" s="657"/>
      <c r="BW32" s="657"/>
      <c r="BX32" s="642">
        <v>97.1</v>
      </c>
      <c r="BY32" s="657"/>
      <c r="BZ32" s="657"/>
      <c r="CA32" s="657"/>
      <c r="CB32" s="682"/>
      <c r="CD32" s="678"/>
      <c r="CE32" s="679"/>
      <c r="CF32" s="633" t="s">
        <v>304</v>
      </c>
      <c r="CG32" s="634"/>
      <c r="CH32" s="634"/>
      <c r="CI32" s="634"/>
      <c r="CJ32" s="634"/>
      <c r="CK32" s="634"/>
      <c r="CL32" s="634"/>
      <c r="CM32" s="634"/>
      <c r="CN32" s="634"/>
      <c r="CO32" s="634"/>
      <c r="CP32" s="634"/>
      <c r="CQ32" s="635"/>
      <c r="CR32" s="636">
        <v>1382</v>
      </c>
      <c r="CS32" s="637"/>
      <c r="CT32" s="637"/>
      <c r="CU32" s="637"/>
      <c r="CV32" s="637"/>
      <c r="CW32" s="637"/>
      <c r="CX32" s="637"/>
      <c r="CY32" s="638"/>
      <c r="CZ32" s="641">
        <v>0</v>
      </c>
      <c r="DA32" s="669"/>
      <c r="DB32" s="669"/>
      <c r="DC32" s="671"/>
      <c r="DD32" s="645">
        <v>1382</v>
      </c>
      <c r="DE32" s="637"/>
      <c r="DF32" s="637"/>
      <c r="DG32" s="637"/>
      <c r="DH32" s="637"/>
      <c r="DI32" s="637"/>
      <c r="DJ32" s="637"/>
      <c r="DK32" s="638"/>
      <c r="DL32" s="645">
        <v>1382</v>
      </c>
      <c r="DM32" s="637"/>
      <c r="DN32" s="637"/>
      <c r="DO32" s="637"/>
      <c r="DP32" s="637"/>
      <c r="DQ32" s="637"/>
      <c r="DR32" s="637"/>
      <c r="DS32" s="637"/>
      <c r="DT32" s="637"/>
      <c r="DU32" s="637"/>
      <c r="DV32" s="638"/>
      <c r="DW32" s="641">
        <v>0</v>
      </c>
      <c r="DX32" s="669"/>
      <c r="DY32" s="669"/>
      <c r="DZ32" s="669"/>
      <c r="EA32" s="669"/>
      <c r="EB32" s="669"/>
      <c r="EC32" s="670"/>
    </row>
    <row r="33" spans="2:133" ht="11.25" customHeight="1" x14ac:dyDescent="0.2">
      <c r="B33" s="633" t="s">
        <v>305</v>
      </c>
      <c r="C33" s="634"/>
      <c r="D33" s="634"/>
      <c r="E33" s="634"/>
      <c r="F33" s="634"/>
      <c r="G33" s="634"/>
      <c r="H33" s="634"/>
      <c r="I33" s="634"/>
      <c r="J33" s="634"/>
      <c r="K33" s="634"/>
      <c r="L33" s="634"/>
      <c r="M33" s="634"/>
      <c r="N33" s="634"/>
      <c r="O33" s="634"/>
      <c r="P33" s="634"/>
      <c r="Q33" s="635"/>
      <c r="R33" s="636">
        <v>87039</v>
      </c>
      <c r="S33" s="637"/>
      <c r="T33" s="637"/>
      <c r="U33" s="637"/>
      <c r="V33" s="637"/>
      <c r="W33" s="637"/>
      <c r="X33" s="637"/>
      <c r="Y33" s="638"/>
      <c r="Z33" s="639">
        <v>0.2</v>
      </c>
      <c r="AA33" s="639"/>
      <c r="AB33" s="639"/>
      <c r="AC33" s="639"/>
      <c r="AD33" s="640">
        <v>20211</v>
      </c>
      <c r="AE33" s="640"/>
      <c r="AF33" s="640"/>
      <c r="AG33" s="640"/>
      <c r="AH33" s="640"/>
      <c r="AI33" s="640"/>
      <c r="AJ33" s="640"/>
      <c r="AK33" s="640"/>
      <c r="AL33" s="641">
        <v>0.1</v>
      </c>
      <c r="AM33" s="642"/>
      <c r="AN33" s="642"/>
      <c r="AO33" s="643"/>
      <c r="AP33" s="688"/>
      <c r="AQ33" s="689"/>
      <c r="AR33" s="689"/>
      <c r="AS33" s="689"/>
      <c r="AT33" s="692"/>
      <c r="AU33" s="201"/>
      <c r="AV33" s="201"/>
      <c r="AW33" s="201"/>
      <c r="AX33" s="659" t="s">
        <v>306</v>
      </c>
      <c r="AY33" s="660"/>
      <c r="AZ33" s="660"/>
      <c r="BA33" s="660"/>
      <c r="BB33" s="660"/>
      <c r="BC33" s="660"/>
      <c r="BD33" s="660"/>
      <c r="BE33" s="660"/>
      <c r="BF33" s="661"/>
      <c r="BG33" s="694">
        <v>99</v>
      </c>
      <c r="BH33" s="695"/>
      <c r="BI33" s="695"/>
      <c r="BJ33" s="695"/>
      <c r="BK33" s="695"/>
      <c r="BL33" s="695"/>
      <c r="BM33" s="696">
        <v>95.5</v>
      </c>
      <c r="BN33" s="695"/>
      <c r="BO33" s="695"/>
      <c r="BP33" s="695"/>
      <c r="BQ33" s="697"/>
      <c r="BR33" s="694">
        <v>98.9</v>
      </c>
      <c r="BS33" s="695"/>
      <c r="BT33" s="695"/>
      <c r="BU33" s="695"/>
      <c r="BV33" s="695"/>
      <c r="BW33" s="695"/>
      <c r="BX33" s="696">
        <v>95.3</v>
      </c>
      <c r="BY33" s="695"/>
      <c r="BZ33" s="695"/>
      <c r="CA33" s="695"/>
      <c r="CB33" s="697"/>
      <c r="CD33" s="633" t="s">
        <v>307</v>
      </c>
      <c r="CE33" s="634"/>
      <c r="CF33" s="634"/>
      <c r="CG33" s="634"/>
      <c r="CH33" s="634"/>
      <c r="CI33" s="634"/>
      <c r="CJ33" s="634"/>
      <c r="CK33" s="634"/>
      <c r="CL33" s="634"/>
      <c r="CM33" s="634"/>
      <c r="CN33" s="634"/>
      <c r="CO33" s="634"/>
      <c r="CP33" s="634"/>
      <c r="CQ33" s="635"/>
      <c r="CR33" s="636">
        <v>11491853</v>
      </c>
      <c r="CS33" s="657"/>
      <c r="CT33" s="657"/>
      <c r="CU33" s="657"/>
      <c r="CV33" s="657"/>
      <c r="CW33" s="657"/>
      <c r="CX33" s="657"/>
      <c r="CY33" s="658"/>
      <c r="CZ33" s="641">
        <v>30.2</v>
      </c>
      <c r="DA33" s="669"/>
      <c r="DB33" s="669"/>
      <c r="DC33" s="671"/>
      <c r="DD33" s="645">
        <v>8422594</v>
      </c>
      <c r="DE33" s="657"/>
      <c r="DF33" s="657"/>
      <c r="DG33" s="657"/>
      <c r="DH33" s="657"/>
      <c r="DI33" s="657"/>
      <c r="DJ33" s="657"/>
      <c r="DK33" s="658"/>
      <c r="DL33" s="645">
        <v>7128479</v>
      </c>
      <c r="DM33" s="657"/>
      <c r="DN33" s="657"/>
      <c r="DO33" s="657"/>
      <c r="DP33" s="657"/>
      <c r="DQ33" s="657"/>
      <c r="DR33" s="657"/>
      <c r="DS33" s="657"/>
      <c r="DT33" s="657"/>
      <c r="DU33" s="657"/>
      <c r="DV33" s="658"/>
      <c r="DW33" s="641">
        <v>36.6</v>
      </c>
      <c r="DX33" s="669"/>
      <c r="DY33" s="669"/>
      <c r="DZ33" s="669"/>
      <c r="EA33" s="669"/>
      <c r="EB33" s="669"/>
      <c r="EC33" s="670"/>
    </row>
    <row r="34" spans="2:133" ht="11.25" customHeight="1" x14ac:dyDescent="0.2">
      <c r="B34" s="633" t="s">
        <v>308</v>
      </c>
      <c r="C34" s="634"/>
      <c r="D34" s="634"/>
      <c r="E34" s="634"/>
      <c r="F34" s="634"/>
      <c r="G34" s="634"/>
      <c r="H34" s="634"/>
      <c r="I34" s="634"/>
      <c r="J34" s="634"/>
      <c r="K34" s="634"/>
      <c r="L34" s="634"/>
      <c r="M34" s="634"/>
      <c r="N34" s="634"/>
      <c r="O34" s="634"/>
      <c r="P34" s="634"/>
      <c r="Q34" s="635"/>
      <c r="R34" s="636">
        <v>459596</v>
      </c>
      <c r="S34" s="637"/>
      <c r="T34" s="637"/>
      <c r="U34" s="637"/>
      <c r="V34" s="637"/>
      <c r="W34" s="637"/>
      <c r="X34" s="637"/>
      <c r="Y34" s="638"/>
      <c r="Z34" s="639">
        <v>1.2</v>
      </c>
      <c r="AA34" s="639"/>
      <c r="AB34" s="639"/>
      <c r="AC34" s="639"/>
      <c r="AD34" s="640" t="s">
        <v>122</v>
      </c>
      <c r="AE34" s="640"/>
      <c r="AF34" s="640"/>
      <c r="AG34" s="640"/>
      <c r="AH34" s="640"/>
      <c r="AI34" s="640"/>
      <c r="AJ34" s="640"/>
      <c r="AK34" s="640"/>
      <c r="AL34" s="641" t="s">
        <v>122</v>
      </c>
      <c r="AM34" s="642"/>
      <c r="AN34" s="642"/>
      <c r="AO34" s="643"/>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3" t="s">
        <v>309</v>
      </c>
      <c r="CE34" s="634"/>
      <c r="CF34" s="634"/>
      <c r="CG34" s="634"/>
      <c r="CH34" s="634"/>
      <c r="CI34" s="634"/>
      <c r="CJ34" s="634"/>
      <c r="CK34" s="634"/>
      <c r="CL34" s="634"/>
      <c r="CM34" s="634"/>
      <c r="CN34" s="634"/>
      <c r="CO34" s="634"/>
      <c r="CP34" s="634"/>
      <c r="CQ34" s="635"/>
      <c r="CR34" s="636">
        <v>5384768</v>
      </c>
      <c r="CS34" s="637"/>
      <c r="CT34" s="637"/>
      <c r="CU34" s="637"/>
      <c r="CV34" s="637"/>
      <c r="CW34" s="637"/>
      <c r="CX34" s="637"/>
      <c r="CY34" s="638"/>
      <c r="CZ34" s="641">
        <v>14.1</v>
      </c>
      <c r="DA34" s="669"/>
      <c r="DB34" s="669"/>
      <c r="DC34" s="671"/>
      <c r="DD34" s="645">
        <v>4002262</v>
      </c>
      <c r="DE34" s="637"/>
      <c r="DF34" s="637"/>
      <c r="DG34" s="637"/>
      <c r="DH34" s="637"/>
      <c r="DI34" s="637"/>
      <c r="DJ34" s="637"/>
      <c r="DK34" s="638"/>
      <c r="DL34" s="645">
        <v>3652928</v>
      </c>
      <c r="DM34" s="637"/>
      <c r="DN34" s="637"/>
      <c r="DO34" s="637"/>
      <c r="DP34" s="637"/>
      <c r="DQ34" s="637"/>
      <c r="DR34" s="637"/>
      <c r="DS34" s="637"/>
      <c r="DT34" s="637"/>
      <c r="DU34" s="637"/>
      <c r="DV34" s="638"/>
      <c r="DW34" s="641">
        <v>18.7</v>
      </c>
      <c r="DX34" s="669"/>
      <c r="DY34" s="669"/>
      <c r="DZ34" s="669"/>
      <c r="EA34" s="669"/>
      <c r="EB34" s="669"/>
      <c r="EC34" s="670"/>
    </row>
    <row r="35" spans="2:133" ht="11.25" customHeight="1" x14ac:dyDescent="0.2">
      <c r="B35" s="633" t="s">
        <v>310</v>
      </c>
      <c r="C35" s="634"/>
      <c r="D35" s="634"/>
      <c r="E35" s="634"/>
      <c r="F35" s="634"/>
      <c r="G35" s="634"/>
      <c r="H35" s="634"/>
      <c r="I35" s="634"/>
      <c r="J35" s="634"/>
      <c r="K35" s="634"/>
      <c r="L35" s="634"/>
      <c r="M35" s="634"/>
      <c r="N35" s="634"/>
      <c r="O35" s="634"/>
      <c r="P35" s="634"/>
      <c r="Q35" s="635"/>
      <c r="R35" s="636">
        <v>952159</v>
      </c>
      <c r="S35" s="637"/>
      <c r="T35" s="637"/>
      <c r="U35" s="637"/>
      <c r="V35" s="637"/>
      <c r="W35" s="637"/>
      <c r="X35" s="637"/>
      <c r="Y35" s="638"/>
      <c r="Z35" s="639">
        <v>2.4</v>
      </c>
      <c r="AA35" s="639"/>
      <c r="AB35" s="639"/>
      <c r="AC35" s="639"/>
      <c r="AD35" s="640" t="s">
        <v>122</v>
      </c>
      <c r="AE35" s="640"/>
      <c r="AF35" s="640"/>
      <c r="AG35" s="640"/>
      <c r="AH35" s="640"/>
      <c r="AI35" s="640"/>
      <c r="AJ35" s="640"/>
      <c r="AK35" s="640"/>
      <c r="AL35" s="641" t="s">
        <v>122</v>
      </c>
      <c r="AM35" s="642"/>
      <c r="AN35" s="642"/>
      <c r="AO35" s="643"/>
      <c r="AP35" s="204"/>
      <c r="AQ35" s="618" t="s">
        <v>311</v>
      </c>
      <c r="AR35" s="619"/>
      <c r="AS35" s="619"/>
      <c r="AT35" s="619"/>
      <c r="AU35" s="619"/>
      <c r="AV35" s="619"/>
      <c r="AW35" s="619"/>
      <c r="AX35" s="619"/>
      <c r="AY35" s="619"/>
      <c r="AZ35" s="619"/>
      <c r="BA35" s="619"/>
      <c r="BB35" s="619"/>
      <c r="BC35" s="619"/>
      <c r="BD35" s="619"/>
      <c r="BE35" s="619"/>
      <c r="BF35" s="620"/>
      <c r="BG35" s="618" t="s">
        <v>312</v>
      </c>
      <c r="BH35" s="619"/>
      <c r="BI35" s="619"/>
      <c r="BJ35" s="619"/>
      <c r="BK35" s="619"/>
      <c r="BL35" s="619"/>
      <c r="BM35" s="619"/>
      <c r="BN35" s="619"/>
      <c r="BO35" s="619"/>
      <c r="BP35" s="619"/>
      <c r="BQ35" s="619"/>
      <c r="BR35" s="619"/>
      <c r="BS35" s="619"/>
      <c r="BT35" s="619"/>
      <c r="BU35" s="619"/>
      <c r="BV35" s="619"/>
      <c r="BW35" s="619"/>
      <c r="BX35" s="619"/>
      <c r="BY35" s="619"/>
      <c r="BZ35" s="619"/>
      <c r="CA35" s="619"/>
      <c r="CB35" s="620"/>
      <c r="CD35" s="633" t="s">
        <v>313</v>
      </c>
      <c r="CE35" s="634"/>
      <c r="CF35" s="634"/>
      <c r="CG35" s="634"/>
      <c r="CH35" s="634"/>
      <c r="CI35" s="634"/>
      <c r="CJ35" s="634"/>
      <c r="CK35" s="634"/>
      <c r="CL35" s="634"/>
      <c r="CM35" s="634"/>
      <c r="CN35" s="634"/>
      <c r="CO35" s="634"/>
      <c r="CP35" s="634"/>
      <c r="CQ35" s="635"/>
      <c r="CR35" s="636">
        <v>363455</v>
      </c>
      <c r="CS35" s="657"/>
      <c r="CT35" s="657"/>
      <c r="CU35" s="657"/>
      <c r="CV35" s="657"/>
      <c r="CW35" s="657"/>
      <c r="CX35" s="657"/>
      <c r="CY35" s="658"/>
      <c r="CZ35" s="641">
        <v>1</v>
      </c>
      <c r="DA35" s="669"/>
      <c r="DB35" s="669"/>
      <c r="DC35" s="671"/>
      <c r="DD35" s="645">
        <v>204724</v>
      </c>
      <c r="DE35" s="657"/>
      <c r="DF35" s="657"/>
      <c r="DG35" s="657"/>
      <c r="DH35" s="657"/>
      <c r="DI35" s="657"/>
      <c r="DJ35" s="657"/>
      <c r="DK35" s="658"/>
      <c r="DL35" s="645">
        <v>195569</v>
      </c>
      <c r="DM35" s="657"/>
      <c r="DN35" s="657"/>
      <c r="DO35" s="657"/>
      <c r="DP35" s="657"/>
      <c r="DQ35" s="657"/>
      <c r="DR35" s="657"/>
      <c r="DS35" s="657"/>
      <c r="DT35" s="657"/>
      <c r="DU35" s="657"/>
      <c r="DV35" s="658"/>
      <c r="DW35" s="641">
        <v>1</v>
      </c>
      <c r="DX35" s="669"/>
      <c r="DY35" s="669"/>
      <c r="DZ35" s="669"/>
      <c r="EA35" s="669"/>
      <c r="EB35" s="669"/>
      <c r="EC35" s="670"/>
    </row>
    <row r="36" spans="2:133" ht="11.25" customHeight="1" x14ac:dyDescent="0.2">
      <c r="B36" s="633" t="s">
        <v>314</v>
      </c>
      <c r="C36" s="634"/>
      <c r="D36" s="634"/>
      <c r="E36" s="634"/>
      <c r="F36" s="634"/>
      <c r="G36" s="634"/>
      <c r="H36" s="634"/>
      <c r="I36" s="634"/>
      <c r="J36" s="634"/>
      <c r="K36" s="634"/>
      <c r="L36" s="634"/>
      <c r="M36" s="634"/>
      <c r="N36" s="634"/>
      <c r="O36" s="634"/>
      <c r="P36" s="634"/>
      <c r="Q36" s="635"/>
      <c r="R36" s="636">
        <v>717408</v>
      </c>
      <c r="S36" s="637"/>
      <c r="T36" s="637"/>
      <c r="U36" s="637"/>
      <c r="V36" s="637"/>
      <c r="W36" s="637"/>
      <c r="X36" s="637"/>
      <c r="Y36" s="638"/>
      <c r="Z36" s="639">
        <v>1.8</v>
      </c>
      <c r="AA36" s="639"/>
      <c r="AB36" s="639"/>
      <c r="AC36" s="639"/>
      <c r="AD36" s="640" t="s">
        <v>122</v>
      </c>
      <c r="AE36" s="640"/>
      <c r="AF36" s="640"/>
      <c r="AG36" s="640"/>
      <c r="AH36" s="640"/>
      <c r="AI36" s="640"/>
      <c r="AJ36" s="640"/>
      <c r="AK36" s="640"/>
      <c r="AL36" s="641" t="s">
        <v>122</v>
      </c>
      <c r="AM36" s="642"/>
      <c r="AN36" s="642"/>
      <c r="AO36" s="643"/>
      <c r="AP36" s="204"/>
      <c r="AQ36" s="702" t="s">
        <v>315</v>
      </c>
      <c r="AR36" s="703"/>
      <c r="AS36" s="703"/>
      <c r="AT36" s="703"/>
      <c r="AU36" s="703"/>
      <c r="AV36" s="703"/>
      <c r="AW36" s="703"/>
      <c r="AX36" s="703"/>
      <c r="AY36" s="704"/>
      <c r="AZ36" s="625">
        <v>3663139</v>
      </c>
      <c r="BA36" s="626"/>
      <c r="BB36" s="626"/>
      <c r="BC36" s="626"/>
      <c r="BD36" s="626"/>
      <c r="BE36" s="626"/>
      <c r="BF36" s="698"/>
      <c r="BG36" s="622" t="s">
        <v>316</v>
      </c>
      <c r="BH36" s="623"/>
      <c r="BI36" s="623"/>
      <c r="BJ36" s="623"/>
      <c r="BK36" s="623"/>
      <c r="BL36" s="623"/>
      <c r="BM36" s="623"/>
      <c r="BN36" s="623"/>
      <c r="BO36" s="623"/>
      <c r="BP36" s="623"/>
      <c r="BQ36" s="623"/>
      <c r="BR36" s="623"/>
      <c r="BS36" s="623"/>
      <c r="BT36" s="623"/>
      <c r="BU36" s="624"/>
      <c r="BV36" s="625">
        <v>42217</v>
      </c>
      <c r="BW36" s="626"/>
      <c r="BX36" s="626"/>
      <c r="BY36" s="626"/>
      <c r="BZ36" s="626"/>
      <c r="CA36" s="626"/>
      <c r="CB36" s="698"/>
      <c r="CD36" s="633" t="s">
        <v>317</v>
      </c>
      <c r="CE36" s="634"/>
      <c r="CF36" s="634"/>
      <c r="CG36" s="634"/>
      <c r="CH36" s="634"/>
      <c r="CI36" s="634"/>
      <c r="CJ36" s="634"/>
      <c r="CK36" s="634"/>
      <c r="CL36" s="634"/>
      <c r="CM36" s="634"/>
      <c r="CN36" s="634"/>
      <c r="CO36" s="634"/>
      <c r="CP36" s="634"/>
      <c r="CQ36" s="635"/>
      <c r="CR36" s="636">
        <v>1829857</v>
      </c>
      <c r="CS36" s="637"/>
      <c r="CT36" s="637"/>
      <c r="CU36" s="637"/>
      <c r="CV36" s="637"/>
      <c r="CW36" s="637"/>
      <c r="CX36" s="637"/>
      <c r="CY36" s="638"/>
      <c r="CZ36" s="641">
        <v>4.8</v>
      </c>
      <c r="DA36" s="669"/>
      <c r="DB36" s="669"/>
      <c r="DC36" s="671"/>
      <c r="DD36" s="645">
        <v>1245130</v>
      </c>
      <c r="DE36" s="637"/>
      <c r="DF36" s="637"/>
      <c r="DG36" s="637"/>
      <c r="DH36" s="637"/>
      <c r="DI36" s="637"/>
      <c r="DJ36" s="637"/>
      <c r="DK36" s="638"/>
      <c r="DL36" s="645">
        <v>671086</v>
      </c>
      <c r="DM36" s="637"/>
      <c r="DN36" s="637"/>
      <c r="DO36" s="637"/>
      <c r="DP36" s="637"/>
      <c r="DQ36" s="637"/>
      <c r="DR36" s="637"/>
      <c r="DS36" s="637"/>
      <c r="DT36" s="637"/>
      <c r="DU36" s="637"/>
      <c r="DV36" s="638"/>
      <c r="DW36" s="641">
        <v>3.4</v>
      </c>
      <c r="DX36" s="669"/>
      <c r="DY36" s="669"/>
      <c r="DZ36" s="669"/>
      <c r="EA36" s="669"/>
      <c r="EB36" s="669"/>
      <c r="EC36" s="670"/>
    </row>
    <row r="37" spans="2:133" ht="11.25" customHeight="1" x14ac:dyDescent="0.2">
      <c r="B37" s="633" t="s">
        <v>318</v>
      </c>
      <c r="C37" s="634"/>
      <c r="D37" s="634"/>
      <c r="E37" s="634"/>
      <c r="F37" s="634"/>
      <c r="G37" s="634"/>
      <c r="H37" s="634"/>
      <c r="I37" s="634"/>
      <c r="J37" s="634"/>
      <c r="K37" s="634"/>
      <c r="L37" s="634"/>
      <c r="M37" s="634"/>
      <c r="N37" s="634"/>
      <c r="O37" s="634"/>
      <c r="P37" s="634"/>
      <c r="Q37" s="635"/>
      <c r="R37" s="636">
        <v>804063</v>
      </c>
      <c r="S37" s="637"/>
      <c r="T37" s="637"/>
      <c r="U37" s="637"/>
      <c r="V37" s="637"/>
      <c r="W37" s="637"/>
      <c r="X37" s="637"/>
      <c r="Y37" s="638"/>
      <c r="Z37" s="639">
        <v>2</v>
      </c>
      <c r="AA37" s="639"/>
      <c r="AB37" s="639"/>
      <c r="AC37" s="639"/>
      <c r="AD37" s="640">
        <v>1318</v>
      </c>
      <c r="AE37" s="640"/>
      <c r="AF37" s="640"/>
      <c r="AG37" s="640"/>
      <c r="AH37" s="640"/>
      <c r="AI37" s="640"/>
      <c r="AJ37" s="640"/>
      <c r="AK37" s="640"/>
      <c r="AL37" s="641">
        <v>0</v>
      </c>
      <c r="AM37" s="642"/>
      <c r="AN37" s="642"/>
      <c r="AO37" s="643"/>
      <c r="AQ37" s="699" t="s">
        <v>319</v>
      </c>
      <c r="AR37" s="700"/>
      <c r="AS37" s="700"/>
      <c r="AT37" s="700"/>
      <c r="AU37" s="700"/>
      <c r="AV37" s="700"/>
      <c r="AW37" s="700"/>
      <c r="AX37" s="700"/>
      <c r="AY37" s="701"/>
      <c r="AZ37" s="636">
        <v>91745</v>
      </c>
      <c r="BA37" s="637"/>
      <c r="BB37" s="637"/>
      <c r="BC37" s="637"/>
      <c r="BD37" s="657"/>
      <c r="BE37" s="657"/>
      <c r="BF37" s="682"/>
      <c r="BG37" s="633" t="s">
        <v>320</v>
      </c>
      <c r="BH37" s="634"/>
      <c r="BI37" s="634"/>
      <c r="BJ37" s="634"/>
      <c r="BK37" s="634"/>
      <c r="BL37" s="634"/>
      <c r="BM37" s="634"/>
      <c r="BN37" s="634"/>
      <c r="BO37" s="634"/>
      <c r="BP37" s="634"/>
      <c r="BQ37" s="634"/>
      <c r="BR37" s="634"/>
      <c r="BS37" s="634"/>
      <c r="BT37" s="634"/>
      <c r="BU37" s="635"/>
      <c r="BV37" s="636">
        <v>-86747</v>
      </c>
      <c r="BW37" s="637"/>
      <c r="BX37" s="637"/>
      <c r="BY37" s="637"/>
      <c r="BZ37" s="637"/>
      <c r="CA37" s="637"/>
      <c r="CB37" s="646"/>
      <c r="CD37" s="633" t="s">
        <v>321</v>
      </c>
      <c r="CE37" s="634"/>
      <c r="CF37" s="634"/>
      <c r="CG37" s="634"/>
      <c r="CH37" s="634"/>
      <c r="CI37" s="634"/>
      <c r="CJ37" s="634"/>
      <c r="CK37" s="634"/>
      <c r="CL37" s="634"/>
      <c r="CM37" s="634"/>
      <c r="CN37" s="634"/>
      <c r="CO37" s="634"/>
      <c r="CP37" s="634"/>
      <c r="CQ37" s="635"/>
      <c r="CR37" s="636">
        <v>19053</v>
      </c>
      <c r="CS37" s="657"/>
      <c r="CT37" s="657"/>
      <c r="CU37" s="657"/>
      <c r="CV37" s="657"/>
      <c r="CW37" s="657"/>
      <c r="CX37" s="657"/>
      <c r="CY37" s="658"/>
      <c r="CZ37" s="641">
        <v>0</v>
      </c>
      <c r="DA37" s="669"/>
      <c r="DB37" s="669"/>
      <c r="DC37" s="671"/>
      <c r="DD37" s="645">
        <v>19053</v>
      </c>
      <c r="DE37" s="657"/>
      <c r="DF37" s="657"/>
      <c r="DG37" s="657"/>
      <c r="DH37" s="657"/>
      <c r="DI37" s="657"/>
      <c r="DJ37" s="657"/>
      <c r="DK37" s="658"/>
      <c r="DL37" s="645">
        <v>6560</v>
      </c>
      <c r="DM37" s="657"/>
      <c r="DN37" s="657"/>
      <c r="DO37" s="657"/>
      <c r="DP37" s="657"/>
      <c r="DQ37" s="657"/>
      <c r="DR37" s="657"/>
      <c r="DS37" s="657"/>
      <c r="DT37" s="657"/>
      <c r="DU37" s="657"/>
      <c r="DV37" s="658"/>
      <c r="DW37" s="641">
        <v>0</v>
      </c>
      <c r="DX37" s="669"/>
      <c r="DY37" s="669"/>
      <c r="DZ37" s="669"/>
      <c r="EA37" s="669"/>
      <c r="EB37" s="669"/>
      <c r="EC37" s="670"/>
    </row>
    <row r="38" spans="2:133" ht="11.25" customHeight="1" x14ac:dyDescent="0.2">
      <c r="B38" s="633" t="s">
        <v>322</v>
      </c>
      <c r="C38" s="634"/>
      <c r="D38" s="634"/>
      <c r="E38" s="634"/>
      <c r="F38" s="634"/>
      <c r="G38" s="634"/>
      <c r="H38" s="634"/>
      <c r="I38" s="634"/>
      <c r="J38" s="634"/>
      <c r="K38" s="634"/>
      <c r="L38" s="634"/>
      <c r="M38" s="634"/>
      <c r="N38" s="634"/>
      <c r="O38" s="634"/>
      <c r="P38" s="634"/>
      <c r="Q38" s="635"/>
      <c r="R38" s="636">
        <v>3198700</v>
      </c>
      <c r="S38" s="637"/>
      <c r="T38" s="637"/>
      <c r="U38" s="637"/>
      <c r="V38" s="637"/>
      <c r="W38" s="637"/>
      <c r="X38" s="637"/>
      <c r="Y38" s="638"/>
      <c r="Z38" s="639">
        <v>8.1</v>
      </c>
      <c r="AA38" s="639"/>
      <c r="AB38" s="639"/>
      <c r="AC38" s="639"/>
      <c r="AD38" s="640" t="s">
        <v>122</v>
      </c>
      <c r="AE38" s="640"/>
      <c r="AF38" s="640"/>
      <c r="AG38" s="640"/>
      <c r="AH38" s="640"/>
      <c r="AI38" s="640"/>
      <c r="AJ38" s="640"/>
      <c r="AK38" s="640"/>
      <c r="AL38" s="641" t="s">
        <v>122</v>
      </c>
      <c r="AM38" s="642"/>
      <c r="AN38" s="642"/>
      <c r="AO38" s="643"/>
      <c r="AQ38" s="699" t="s">
        <v>323</v>
      </c>
      <c r="AR38" s="700"/>
      <c r="AS38" s="700"/>
      <c r="AT38" s="700"/>
      <c r="AU38" s="700"/>
      <c r="AV38" s="700"/>
      <c r="AW38" s="700"/>
      <c r="AX38" s="700"/>
      <c r="AY38" s="701"/>
      <c r="AZ38" s="636">
        <v>75917</v>
      </c>
      <c r="BA38" s="637"/>
      <c r="BB38" s="637"/>
      <c r="BC38" s="637"/>
      <c r="BD38" s="657"/>
      <c r="BE38" s="657"/>
      <c r="BF38" s="682"/>
      <c r="BG38" s="633" t="s">
        <v>324</v>
      </c>
      <c r="BH38" s="634"/>
      <c r="BI38" s="634"/>
      <c r="BJ38" s="634"/>
      <c r="BK38" s="634"/>
      <c r="BL38" s="634"/>
      <c r="BM38" s="634"/>
      <c r="BN38" s="634"/>
      <c r="BO38" s="634"/>
      <c r="BP38" s="634"/>
      <c r="BQ38" s="634"/>
      <c r="BR38" s="634"/>
      <c r="BS38" s="634"/>
      <c r="BT38" s="634"/>
      <c r="BU38" s="635"/>
      <c r="BV38" s="636">
        <v>9585</v>
      </c>
      <c r="BW38" s="637"/>
      <c r="BX38" s="637"/>
      <c r="BY38" s="637"/>
      <c r="BZ38" s="637"/>
      <c r="CA38" s="637"/>
      <c r="CB38" s="646"/>
      <c r="CD38" s="633" t="s">
        <v>325</v>
      </c>
      <c r="CE38" s="634"/>
      <c r="CF38" s="634"/>
      <c r="CG38" s="634"/>
      <c r="CH38" s="634"/>
      <c r="CI38" s="634"/>
      <c r="CJ38" s="634"/>
      <c r="CK38" s="634"/>
      <c r="CL38" s="634"/>
      <c r="CM38" s="634"/>
      <c r="CN38" s="634"/>
      <c r="CO38" s="634"/>
      <c r="CP38" s="634"/>
      <c r="CQ38" s="635"/>
      <c r="CR38" s="636">
        <v>3495477</v>
      </c>
      <c r="CS38" s="637"/>
      <c r="CT38" s="637"/>
      <c r="CU38" s="637"/>
      <c r="CV38" s="637"/>
      <c r="CW38" s="637"/>
      <c r="CX38" s="637"/>
      <c r="CY38" s="638"/>
      <c r="CZ38" s="641">
        <v>9.1999999999999993</v>
      </c>
      <c r="DA38" s="669"/>
      <c r="DB38" s="669"/>
      <c r="DC38" s="671"/>
      <c r="DD38" s="645">
        <v>2769083</v>
      </c>
      <c r="DE38" s="637"/>
      <c r="DF38" s="637"/>
      <c r="DG38" s="637"/>
      <c r="DH38" s="637"/>
      <c r="DI38" s="637"/>
      <c r="DJ38" s="637"/>
      <c r="DK38" s="638"/>
      <c r="DL38" s="645">
        <v>2608896</v>
      </c>
      <c r="DM38" s="637"/>
      <c r="DN38" s="637"/>
      <c r="DO38" s="637"/>
      <c r="DP38" s="637"/>
      <c r="DQ38" s="637"/>
      <c r="DR38" s="637"/>
      <c r="DS38" s="637"/>
      <c r="DT38" s="637"/>
      <c r="DU38" s="637"/>
      <c r="DV38" s="638"/>
      <c r="DW38" s="641">
        <v>13.4</v>
      </c>
      <c r="DX38" s="669"/>
      <c r="DY38" s="669"/>
      <c r="DZ38" s="669"/>
      <c r="EA38" s="669"/>
      <c r="EB38" s="669"/>
      <c r="EC38" s="670"/>
    </row>
    <row r="39" spans="2:133" ht="11.25" customHeight="1" x14ac:dyDescent="0.2">
      <c r="B39" s="633" t="s">
        <v>326</v>
      </c>
      <c r="C39" s="634"/>
      <c r="D39" s="634"/>
      <c r="E39" s="634"/>
      <c r="F39" s="634"/>
      <c r="G39" s="634"/>
      <c r="H39" s="634"/>
      <c r="I39" s="634"/>
      <c r="J39" s="634"/>
      <c r="K39" s="634"/>
      <c r="L39" s="634"/>
      <c r="M39" s="634"/>
      <c r="N39" s="634"/>
      <c r="O39" s="634"/>
      <c r="P39" s="634"/>
      <c r="Q39" s="635"/>
      <c r="R39" s="636" t="s">
        <v>122</v>
      </c>
      <c r="S39" s="637"/>
      <c r="T39" s="637"/>
      <c r="U39" s="637"/>
      <c r="V39" s="637"/>
      <c r="W39" s="637"/>
      <c r="X39" s="637"/>
      <c r="Y39" s="638"/>
      <c r="Z39" s="639" t="s">
        <v>122</v>
      </c>
      <c r="AA39" s="639"/>
      <c r="AB39" s="639"/>
      <c r="AC39" s="639"/>
      <c r="AD39" s="640" t="s">
        <v>122</v>
      </c>
      <c r="AE39" s="640"/>
      <c r="AF39" s="640"/>
      <c r="AG39" s="640"/>
      <c r="AH39" s="640"/>
      <c r="AI39" s="640"/>
      <c r="AJ39" s="640"/>
      <c r="AK39" s="640"/>
      <c r="AL39" s="641" t="s">
        <v>122</v>
      </c>
      <c r="AM39" s="642"/>
      <c r="AN39" s="642"/>
      <c r="AO39" s="643"/>
      <c r="AQ39" s="699" t="s">
        <v>327</v>
      </c>
      <c r="AR39" s="700"/>
      <c r="AS39" s="700"/>
      <c r="AT39" s="700"/>
      <c r="AU39" s="700"/>
      <c r="AV39" s="700"/>
      <c r="AW39" s="700"/>
      <c r="AX39" s="700"/>
      <c r="AY39" s="701"/>
      <c r="AZ39" s="636" t="s">
        <v>122</v>
      </c>
      <c r="BA39" s="637"/>
      <c r="BB39" s="637"/>
      <c r="BC39" s="637"/>
      <c r="BD39" s="657"/>
      <c r="BE39" s="657"/>
      <c r="BF39" s="682"/>
      <c r="BG39" s="633" t="s">
        <v>328</v>
      </c>
      <c r="BH39" s="634"/>
      <c r="BI39" s="634"/>
      <c r="BJ39" s="634"/>
      <c r="BK39" s="634"/>
      <c r="BL39" s="634"/>
      <c r="BM39" s="634"/>
      <c r="BN39" s="634"/>
      <c r="BO39" s="634"/>
      <c r="BP39" s="634"/>
      <c r="BQ39" s="634"/>
      <c r="BR39" s="634"/>
      <c r="BS39" s="634"/>
      <c r="BT39" s="634"/>
      <c r="BU39" s="635"/>
      <c r="BV39" s="636">
        <v>13877</v>
      </c>
      <c r="BW39" s="637"/>
      <c r="BX39" s="637"/>
      <c r="BY39" s="637"/>
      <c r="BZ39" s="637"/>
      <c r="CA39" s="637"/>
      <c r="CB39" s="646"/>
      <c r="CD39" s="633" t="s">
        <v>329</v>
      </c>
      <c r="CE39" s="634"/>
      <c r="CF39" s="634"/>
      <c r="CG39" s="634"/>
      <c r="CH39" s="634"/>
      <c r="CI39" s="634"/>
      <c r="CJ39" s="634"/>
      <c r="CK39" s="634"/>
      <c r="CL39" s="634"/>
      <c r="CM39" s="634"/>
      <c r="CN39" s="634"/>
      <c r="CO39" s="634"/>
      <c r="CP39" s="634"/>
      <c r="CQ39" s="635"/>
      <c r="CR39" s="636">
        <v>418296</v>
      </c>
      <c r="CS39" s="657"/>
      <c r="CT39" s="657"/>
      <c r="CU39" s="657"/>
      <c r="CV39" s="657"/>
      <c r="CW39" s="657"/>
      <c r="CX39" s="657"/>
      <c r="CY39" s="658"/>
      <c r="CZ39" s="641">
        <v>1.1000000000000001</v>
      </c>
      <c r="DA39" s="669"/>
      <c r="DB39" s="669"/>
      <c r="DC39" s="671"/>
      <c r="DD39" s="645">
        <v>201395</v>
      </c>
      <c r="DE39" s="657"/>
      <c r="DF39" s="657"/>
      <c r="DG39" s="657"/>
      <c r="DH39" s="657"/>
      <c r="DI39" s="657"/>
      <c r="DJ39" s="657"/>
      <c r="DK39" s="658"/>
      <c r="DL39" s="645" t="s">
        <v>122</v>
      </c>
      <c r="DM39" s="657"/>
      <c r="DN39" s="657"/>
      <c r="DO39" s="657"/>
      <c r="DP39" s="657"/>
      <c r="DQ39" s="657"/>
      <c r="DR39" s="657"/>
      <c r="DS39" s="657"/>
      <c r="DT39" s="657"/>
      <c r="DU39" s="657"/>
      <c r="DV39" s="658"/>
      <c r="DW39" s="641" t="s">
        <v>122</v>
      </c>
      <c r="DX39" s="669"/>
      <c r="DY39" s="669"/>
      <c r="DZ39" s="669"/>
      <c r="EA39" s="669"/>
      <c r="EB39" s="669"/>
      <c r="EC39" s="670"/>
    </row>
    <row r="40" spans="2:133" ht="11.25" customHeight="1" x14ac:dyDescent="0.2">
      <c r="B40" s="633" t="s">
        <v>330</v>
      </c>
      <c r="C40" s="634"/>
      <c r="D40" s="634"/>
      <c r="E40" s="634"/>
      <c r="F40" s="634"/>
      <c r="G40" s="634"/>
      <c r="H40" s="634"/>
      <c r="I40" s="634"/>
      <c r="J40" s="634"/>
      <c r="K40" s="634"/>
      <c r="L40" s="634"/>
      <c r="M40" s="634"/>
      <c r="N40" s="634"/>
      <c r="O40" s="634"/>
      <c r="P40" s="634"/>
      <c r="Q40" s="635"/>
      <c r="R40" s="636">
        <v>65800</v>
      </c>
      <c r="S40" s="637"/>
      <c r="T40" s="637"/>
      <c r="U40" s="637"/>
      <c r="V40" s="637"/>
      <c r="W40" s="637"/>
      <c r="X40" s="637"/>
      <c r="Y40" s="638"/>
      <c r="Z40" s="639">
        <v>0.2</v>
      </c>
      <c r="AA40" s="639"/>
      <c r="AB40" s="639"/>
      <c r="AC40" s="639"/>
      <c r="AD40" s="640" t="s">
        <v>122</v>
      </c>
      <c r="AE40" s="640"/>
      <c r="AF40" s="640"/>
      <c r="AG40" s="640"/>
      <c r="AH40" s="640"/>
      <c r="AI40" s="640"/>
      <c r="AJ40" s="640"/>
      <c r="AK40" s="640"/>
      <c r="AL40" s="641" t="s">
        <v>122</v>
      </c>
      <c r="AM40" s="642"/>
      <c r="AN40" s="642"/>
      <c r="AO40" s="643"/>
      <c r="AQ40" s="699" t="s">
        <v>331</v>
      </c>
      <c r="AR40" s="700"/>
      <c r="AS40" s="700"/>
      <c r="AT40" s="700"/>
      <c r="AU40" s="700"/>
      <c r="AV40" s="700"/>
      <c r="AW40" s="700"/>
      <c r="AX40" s="700"/>
      <c r="AY40" s="701"/>
      <c r="AZ40" s="636" t="s">
        <v>122</v>
      </c>
      <c r="BA40" s="637"/>
      <c r="BB40" s="637"/>
      <c r="BC40" s="637"/>
      <c r="BD40" s="657"/>
      <c r="BE40" s="657"/>
      <c r="BF40" s="682"/>
      <c r="BG40" s="686" t="s">
        <v>332</v>
      </c>
      <c r="BH40" s="687"/>
      <c r="BI40" s="687"/>
      <c r="BJ40" s="687"/>
      <c r="BK40" s="687"/>
      <c r="BL40" s="205"/>
      <c r="BM40" s="634" t="s">
        <v>333</v>
      </c>
      <c r="BN40" s="634"/>
      <c r="BO40" s="634"/>
      <c r="BP40" s="634"/>
      <c r="BQ40" s="634"/>
      <c r="BR40" s="634"/>
      <c r="BS40" s="634"/>
      <c r="BT40" s="634"/>
      <c r="BU40" s="635"/>
      <c r="BV40" s="636">
        <v>90</v>
      </c>
      <c r="BW40" s="637"/>
      <c r="BX40" s="637"/>
      <c r="BY40" s="637"/>
      <c r="BZ40" s="637"/>
      <c r="CA40" s="637"/>
      <c r="CB40" s="646"/>
      <c r="CD40" s="633" t="s">
        <v>334</v>
      </c>
      <c r="CE40" s="634"/>
      <c r="CF40" s="634"/>
      <c r="CG40" s="634"/>
      <c r="CH40" s="634"/>
      <c r="CI40" s="634"/>
      <c r="CJ40" s="634"/>
      <c r="CK40" s="634"/>
      <c r="CL40" s="634"/>
      <c r="CM40" s="634"/>
      <c r="CN40" s="634"/>
      <c r="CO40" s="634"/>
      <c r="CP40" s="634"/>
      <c r="CQ40" s="635"/>
      <c r="CR40" s="636" t="s">
        <v>122</v>
      </c>
      <c r="CS40" s="637"/>
      <c r="CT40" s="637"/>
      <c r="CU40" s="637"/>
      <c r="CV40" s="637"/>
      <c r="CW40" s="637"/>
      <c r="CX40" s="637"/>
      <c r="CY40" s="638"/>
      <c r="CZ40" s="641" t="s">
        <v>122</v>
      </c>
      <c r="DA40" s="669"/>
      <c r="DB40" s="669"/>
      <c r="DC40" s="671"/>
      <c r="DD40" s="645" t="s">
        <v>122</v>
      </c>
      <c r="DE40" s="637"/>
      <c r="DF40" s="637"/>
      <c r="DG40" s="637"/>
      <c r="DH40" s="637"/>
      <c r="DI40" s="637"/>
      <c r="DJ40" s="637"/>
      <c r="DK40" s="638"/>
      <c r="DL40" s="645" t="s">
        <v>122</v>
      </c>
      <c r="DM40" s="637"/>
      <c r="DN40" s="637"/>
      <c r="DO40" s="637"/>
      <c r="DP40" s="637"/>
      <c r="DQ40" s="637"/>
      <c r="DR40" s="637"/>
      <c r="DS40" s="637"/>
      <c r="DT40" s="637"/>
      <c r="DU40" s="637"/>
      <c r="DV40" s="638"/>
      <c r="DW40" s="641" t="s">
        <v>122</v>
      </c>
      <c r="DX40" s="669"/>
      <c r="DY40" s="669"/>
      <c r="DZ40" s="669"/>
      <c r="EA40" s="669"/>
      <c r="EB40" s="669"/>
      <c r="EC40" s="670"/>
    </row>
    <row r="41" spans="2:133" ht="11.25" customHeight="1" x14ac:dyDescent="0.2">
      <c r="B41" s="659" t="s">
        <v>335</v>
      </c>
      <c r="C41" s="660"/>
      <c r="D41" s="660"/>
      <c r="E41" s="660"/>
      <c r="F41" s="660"/>
      <c r="G41" s="660"/>
      <c r="H41" s="660"/>
      <c r="I41" s="660"/>
      <c r="J41" s="660"/>
      <c r="K41" s="660"/>
      <c r="L41" s="660"/>
      <c r="M41" s="660"/>
      <c r="N41" s="660"/>
      <c r="O41" s="660"/>
      <c r="P41" s="660"/>
      <c r="Q41" s="661"/>
      <c r="R41" s="708">
        <v>39386680</v>
      </c>
      <c r="S41" s="709"/>
      <c r="T41" s="709"/>
      <c r="U41" s="709"/>
      <c r="V41" s="709"/>
      <c r="W41" s="709"/>
      <c r="X41" s="709"/>
      <c r="Y41" s="713"/>
      <c r="Z41" s="714">
        <v>100</v>
      </c>
      <c r="AA41" s="714"/>
      <c r="AB41" s="714"/>
      <c r="AC41" s="714"/>
      <c r="AD41" s="715">
        <v>19432985</v>
      </c>
      <c r="AE41" s="715"/>
      <c r="AF41" s="715"/>
      <c r="AG41" s="715"/>
      <c r="AH41" s="715"/>
      <c r="AI41" s="715"/>
      <c r="AJ41" s="715"/>
      <c r="AK41" s="715"/>
      <c r="AL41" s="716">
        <v>100</v>
      </c>
      <c r="AM41" s="696"/>
      <c r="AN41" s="696"/>
      <c r="AO41" s="717"/>
      <c r="AQ41" s="699" t="s">
        <v>336</v>
      </c>
      <c r="AR41" s="700"/>
      <c r="AS41" s="700"/>
      <c r="AT41" s="700"/>
      <c r="AU41" s="700"/>
      <c r="AV41" s="700"/>
      <c r="AW41" s="700"/>
      <c r="AX41" s="700"/>
      <c r="AY41" s="701"/>
      <c r="AZ41" s="636">
        <v>734625</v>
      </c>
      <c r="BA41" s="637"/>
      <c r="BB41" s="637"/>
      <c r="BC41" s="637"/>
      <c r="BD41" s="657"/>
      <c r="BE41" s="657"/>
      <c r="BF41" s="682"/>
      <c r="BG41" s="686"/>
      <c r="BH41" s="687"/>
      <c r="BI41" s="687"/>
      <c r="BJ41" s="687"/>
      <c r="BK41" s="687"/>
      <c r="BL41" s="205"/>
      <c r="BM41" s="634" t="s">
        <v>337</v>
      </c>
      <c r="BN41" s="634"/>
      <c r="BO41" s="634"/>
      <c r="BP41" s="634"/>
      <c r="BQ41" s="634"/>
      <c r="BR41" s="634"/>
      <c r="BS41" s="634"/>
      <c r="BT41" s="634"/>
      <c r="BU41" s="635"/>
      <c r="BV41" s="636" t="s">
        <v>122</v>
      </c>
      <c r="BW41" s="637"/>
      <c r="BX41" s="637"/>
      <c r="BY41" s="637"/>
      <c r="BZ41" s="637"/>
      <c r="CA41" s="637"/>
      <c r="CB41" s="646"/>
      <c r="CD41" s="633" t="s">
        <v>338</v>
      </c>
      <c r="CE41" s="634"/>
      <c r="CF41" s="634"/>
      <c r="CG41" s="634"/>
      <c r="CH41" s="634"/>
      <c r="CI41" s="634"/>
      <c r="CJ41" s="634"/>
      <c r="CK41" s="634"/>
      <c r="CL41" s="634"/>
      <c r="CM41" s="634"/>
      <c r="CN41" s="634"/>
      <c r="CO41" s="634"/>
      <c r="CP41" s="634"/>
      <c r="CQ41" s="635"/>
      <c r="CR41" s="636" t="s">
        <v>122</v>
      </c>
      <c r="CS41" s="657"/>
      <c r="CT41" s="657"/>
      <c r="CU41" s="657"/>
      <c r="CV41" s="657"/>
      <c r="CW41" s="657"/>
      <c r="CX41" s="657"/>
      <c r="CY41" s="658"/>
      <c r="CZ41" s="641" t="s">
        <v>122</v>
      </c>
      <c r="DA41" s="669"/>
      <c r="DB41" s="669"/>
      <c r="DC41" s="671"/>
      <c r="DD41" s="645" t="s">
        <v>122</v>
      </c>
      <c r="DE41" s="657"/>
      <c r="DF41" s="657"/>
      <c r="DG41" s="657"/>
      <c r="DH41" s="657"/>
      <c r="DI41" s="657"/>
      <c r="DJ41" s="657"/>
      <c r="DK41" s="658"/>
      <c r="DL41" s="719"/>
      <c r="DM41" s="720"/>
      <c r="DN41" s="720"/>
      <c r="DO41" s="720"/>
      <c r="DP41" s="720"/>
      <c r="DQ41" s="720"/>
      <c r="DR41" s="720"/>
      <c r="DS41" s="720"/>
      <c r="DT41" s="720"/>
      <c r="DU41" s="720"/>
      <c r="DV41" s="721"/>
      <c r="DW41" s="710"/>
      <c r="DX41" s="711"/>
      <c r="DY41" s="711"/>
      <c r="DZ41" s="711"/>
      <c r="EA41" s="711"/>
      <c r="EB41" s="711"/>
      <c r="EC41" s="712"/>
    </row>
    <row r="42" spans="2:133" ht="11.25" customHeight="1" x14ac:dyDescent="0.2">
      <c r="AQ42" s="705" t="s">
        <v>339</v>
      </c>
      <c r="AR42" s="706"/>
      <c r="AS42" s="706"/>
      <c r="AT42" s="706"/>
      <c r="AU42" s="706"/>
      <c r="AV42" s="706"/>
      <c r="AW42" s="706"/>
      <c r="AX42" s="706"/>
      <c r="AY42" s="707"/>
      <c r="AZ42" s="708">
        <v>2760852</v>
      </c>
      <c r="BA42" s="709"/>
      <c r="BB42" s="709"/>
      <c r="BC42" s="709"/>
      <c r="BD42" s="695"/>
      <c r="BE42" s="695"/>
      <c r="BF42" s="697"/>
      <c r="BG42" s="688"/>
      <c r="BH42" s="689"/>
      <c r="BI42" s="689"/>
      <c r="BJ42" s="689"/>
      <c r="BK42" s="689"/>
      <c r="BL42" s="206"/>
      <c r="BM42" s="660" t="s">
        <v>340</v>
      </c>
      <c r="BN42" s="660"/>
      <c r="BO42" s="660"/>
      <c r="BP42" s="660"/>
      <c r="BQ42" s="660"/>
      <c r="BR42" s="660"/>
      <c r="BS42" s="660"/>
      <c r="BT42" s="660"/>
      <c r="BU42" s="661"/>
      <c r="BV42" s="708">
        <v>489</v>
      </c>
      <c r="BW42" s="709"/>
      <c r="BX42" s="709"/>
      <c r="BY42" s="709"/>
      <c r="BZ42" s="709"/>
      <c r="CA42" s="709"/>
      <c r="CB42" s="718"/>
      <c r="CD42" s="633" t="s">
        <v>341</v>
      </c>
      <c r="CE42" s="634"/>
      <c r="CF42" s="634"/>
      <c r="CG42" s="634"/>
      <c r="CH42" s="634"/>
      <c r="CI42" s="634"/>
      <c r="CJ42" s="634"/>
      <c r="CK42" s="634"/>
      <c r="CL42" s="634"/>
      <c r="CM42" s="634"/>
      <c r="CN42" s="634"/>
      <c r="CO42" s="634"/>
      <c r="CP42" s="634"/>
      <c r="CQ42" s="635"/>
      <c r="CR42" s="636">
        <v>5463493</v>
      </c>
      <c r="CS42" s="657"/>
      <c r="CT42" s="657"/>
      <c r="CU42" s="657"/>
      <c r="CV42" s="657"/>
      <c r="CW42" s="657"/>
      <c r="CX42" s="657"/>
      <c r="CY42" s="658"/>
      <c r="CZ42" s="641">
        <v>14.3</v>
      </c>
      <c r="DA42" s="669"/>
      <c r="DB42" s="669"/>
      <c r="DC42" s="671"/>
      <c r="DD42" s="645">
        <v>1389742</v>
      </c>
      <c r="DE42" s="657"/>
      <c r="DF42" s="657"/>
      <c r="DG42" s="657"/>
      <c r="DH42" s="657"/>
      <c r="DI42" s="657"/>
      <c r="DJ42" s="657"/>
      <c r="DK42" s="658"/>
      <c r="DL42" s="719"/>
      <c r="DM42" s="720"/>
      <c r="DN42" s="720"/>
      <c r="DO42" s="720"/>
      <c r="DP42" s="720"/>
      <c r="DQ42" s="720"/>
      <c r="DR42" s="720"/>
      <c r="DS42" s="720"/>
      <c r="DT42" s="720"/>
      <c r="DU42" s="720"/>
      <c r="DV42" s="721"/>
      <c r="DW42" s="710"/>
      <c r="DX42" s="711"/>
      <c r="DY42" s="711"/>
      <c r="DZ42" s="711"/>
      <c r="EA42" s="711"/>
      <c r="EB42" s="711"/>
      <c r="EC42" s="712"/>
    </row>
    <row r="43" spans="2:133" ht="11.25" customHeight="1" x14ac:dyDescent="0.2">
      <c r="B43" s="196" t="s">
        <v>342</v>
      </c>
      <c r="CD43" s="633" t="s">
        <v>343</v>
      </c>
      <c r="CE43" s="634"/>
      <c r="CF43" s="634"/>
      <c r="CG43" s="634"/>
      <c r="CH43" s="634"/>
      <c r="CI43" s="634"/>
      <c r="CJ43" s="634"/>
      <c r="CK43" s="634"/>
      <c r="CL43" s="634"/>
      <c r="CM43" s="634"/>
      <c r="CN43" s="634"/>
      <c r="CO43" s="634"/>
      <c r="CP43" s="634"/>
      <c r="CQ43" s="635"/>
      <c r="CR43" s="636">
        <v>543136</v>
      </c>
      <c r="CS43" s="657"/>
      <c r="CT43" s="657"/>
      <c r="CU43" s="657"/>
      <c r="CV43" s="657"/>
      <c r="CW43" s="657"/>
      <c r="CX43" s="657"/>
      <c r="CY43" s="658"/>
      <c r="CZ43" s="641">
        <v>1.4</v>
      </c>
      <c r="DA43" s="669"/>
      <c r="DB43" s="669"/>
      <c r="DC43" s="671"/>
      <c r="DD43" s="645">
        <v>538679</v>
      </c>
      <c r="DE43" s="657"/>
      <c r="DF43" s="657"/>
      <c r="DG43" s="657"/>
      <c r="DH43" s="657"/>
      <c r="DI43" s="657"/>
      <c r="DJ43" s="657"/>
      <c r="DK43" s="658"/>
      <c r="DL43" s="719"/>
      <c r="DM43" s="720"/>
      <c r="DN43" s="720"/>
      <c r="DO43" s="720"/>
      <c r="DP43" s="720"/>
      <c r="DQ43" s="720"/>
      <c r="DR43" s="720"/>
      <c r="DS43" s="720"/>
      <c r="DT43" s="720"/>
      <c r="DU43" s="720"/>
      <c r="DV43" s="721"/>
      <c r="DW43" s="710"/>
      <c r="DX43" s="711"/>
      <c r="DY43" s="711"/>
      <c r="DZ43" s="711"/>
      <c r="EA43" s="711"/>
      <c r="EB43" s="711"/>
      <c r="EC43" s="712"/>
    </row>
    <row r="44" spans="2:133" ht="11.25" customHeight="1" x14ac:dyDescent="0.2">
      <c r="B44" s="722" t="s">
        <v>344</v>
      </c>
      <c r="C44" s="722"/>
      <c r="D44" s="722"/>
      <c r="E44" s="722"/>
      <c r="F44" s="722"/>
      <c r="G44" s="722"/>
      <c r="H44" s="722"/>
      <c r="I44" s="722"/>
      <c r="J44" s="722"/>
      <c r="K44" s="722"/>
      <c r="L44" s="722"/>
      <c r="M44" s="722"/>
      <c r="N44" s="722"/>
      <c r="O44" s="722"/>
      <c r="P44" s="722"/>
      <c r="Q44" s="722"/>
      <c r="R44" s="722"/>
      <c r="S44" s="722"/>
      <c r="T44" s="722"/>
      <c r="U44" s="722"/>
      <c r="V44" s="722"/>
      <c r="W44" s="722"/>
      <c r="X44" s="722"/>
      <c r="Y44" s="722"/>
      <c r="Z44" s="722"/>
      <c r="AA44" s="722"/>
      <c r="AB44" s="722"/>
      <c r="AC44" s="722"/>
      <c r="AD44" s="722"/>
      <c r="AE44" s="722"/>
      <c r="AF44" s="722"/>
      <c r="AG44" s="722"/>
      <c r="AH44" s="722"/>
      <c r="AI44" s="722"/>
      <c r="AJ44" s="722"/>
      <c r="AK44" s="722"/>
      <c r="AL44" s="722"/>
      <c r="AM44" s="722"/>
      <c r="AN44" s="722"/>
      <c r="AO44" s="722"/>
      <c r="AP44" s="722"/>
      <c r="AQ44" s="722"/>
      <c r="AR44" s="722"/>
      <c r="AS44" s="722"/>
      <c r="AT44" s="722"/>
      <c r="AU44" s="722"/>
      <c r="AV44" s="722"/>
      <c r="AW44" s="722"/>
      <c r="AX44" s="722"/>
      <c r="AY44" s="722"/>
      <c r="AZ44" s="722"/>
      <c r="BA44" s="722"/>
      <c r="BB44" s="722"/>
      <c r="BC44" s="722"/>
      <c r="BD44" s="722"/>
      <c r="BE44" s="722"/>
      <c r="BF44" s="722"/>
      <c r="BG44" s="722"/>
      <c r="BH44" s="722"/>
      <c r="BI44" s="722"/>
      <c r="BJ44" s="722"/>
      <c r="BK44" s="722"/>
      <c r="BL44" s="722"/>
      <c r="BM44" s="722"/>
      <c r="BN44" s="722"/>
      <c r="BO44" s="722"/>
      <c r="BP44" s="722"/>
      <c r="BQ44" s="722"/>
      <c r="BR44" s="722"/>
      <c r="BS44" s="722"/>
      <c r="BT44" s="722"/>
      <c r="BU44" s="722"/>
      <c r="BV44" s="722"/>
      <c r="BW44" s="722"/>
      <c r="BX44" s="722"/>
      <c r="BY44" s="722"/>
      <c r="BZ44" s="722"/>
      <c r="CA44" s="722"/>
      <c r="CB44" s="722"/>
      <c r="CC44" s="723"/>
      <c r="CD44" s="674" t="s">
        <v>292</v>
      </c>
      <c r="CE44" s="675"/>
      <c r="CF44" s="633" t="s">
        <v>345</v>
      </c>
      <c r="CG44" s="634"/>
      <c r="CH44" s="634"/>
      <c r="CI44" s="634"/>
      <c r="CJ44" s="634"/>
      <c r="CK44" s="634"/>
      <c r="CL44" s="634"/>
      <c r="CM44" s="634"/>
      <c r="CN44" s="634"/>
      <c r="CO44" s="634"/>
      <c r="CP44" s="634"/>
      <c r="CQ44" s="635"/>
      <c r="CR44" s="636">
        <v>4945729</v>
      </c>
      <c r="CS44" s="637"/>
      <c r="CT44" s="637"/>
      <c r="CU44" s="637"/>
      <c r="CV44" s="637"/>
      <c r="CW44" s="637"/>
      <c r="CX44" s="637"/>
      <c r="CY44" s="638"/>
      <c r="CZ44" s="641">
        <v>13</v>
      </c>
      <c r="DA44" s="642"/>
      <c r="DB44" s="642"/>
      <c r="DC44" s="648"/>
      <c r="DD44" s="645">
        <v>1113652</v>
      </c>
      <c r="DE44" s="637"/>
      <c r="DF44" s="637"/>
      <c r="DG44" s="637"/>
      <c r="DH44" s="637"/>
      <c r="DI44" s="637"/>
      <c r="DJ44" s="637"/>
      <c r="DK44" s="638"/>
      <c r="DL44" s="719"/>
      <c r="DM44" s="720"/>
      <c r="DN44" s="720"/>
      <c r="DO44" s="720"/>
      <c r="DP44" s="720"/>
      <c r="DQ44" s="720"/>
      <c r="DR44" s="720"/>
      <c r="DS44" s="720"/>
      <c r="DT44" s="720"/>
      <c r="DU44" s="720"/>
      <c r="DV44" s="721"/>
      <c r="DW44" s="710"/>
      <c r="DX44" s="711"/>
      <c r="DY44" s="711"/>
      <c r="DZ44" s="711"/>
      <c r="EA44" s="711"/>
      <c r="EB44" s="711"/>
      <c r="EC44" s="712"/>
    </row>
    <row r="45" spans="2:133" ht="11.25" customHeight="1" x14ac:dyDescent="0.2">
      <c r="B45" s="722" t="s">
        <v>346</v>
      </c>
      <c r="C45" s="722"/>
      <c r="D45" s="722"/>
      <c r="E45" s="722"/>
      <c r="F45" s="722"/>
      <c r="G45" s="722"/>
      <c r="H45" s="722"/>
      <c r="I45" s="722"/>
      <c r="J45" s="722"/>
      <c r="K45" s="722"/>
      <c r="L45" s="722"/>
      <c r="M45" s="722"/>
      <c r="N45" s="722"/>
      <c r="O45" s="722"/>
      <c r="P45" s="722"/>
      <c r="Q45" s="722"/>
      <c r="R45" s="722"/>
      <c r="S45" s="722"/>
      <c r="T45" s="722"/>
      <c r="U45" s="722"/>
      <c r="V45" s="722"/>
      <c r="W45" s="722"/>
      <c r="X45" s="722"/>
      <c r="Y45" s="722"/>
      <c r="Z45" s="722"/>
      <c r="AA45" s="722"/>
      <c r="AB45" s="722"/>
      <c r="AC45" s="722"/>
      <c r="AD45" s="722"/>
      <c r="AE45" s="722"/>
      <c r="AF45" s="722"/>
      <c r="AG45" s="722"/>
      <c r="AH45" s="722"/>
      <c r="AI45" s="722"/>
      <c r="AJ45" s="722"/>
      <c r="AK45" s="722"/>
      <c r="AL45" s="722"/>
      <c r="AM45" s="722"/>
      <c r="AN45" s="722"/>
      <c r="AO45" s="722"/>
      <c r="AP45" s="722"/>
      <c r="AQ45" s="722"/>
      <c r="AR45" s="722"/>
      <c r="AS45" s="722"/>
      <c r="AT45" s="722"/>
      <c r="AU45" s="722"/>
      <c r="AV45" s="722"/>
      <c r="AW45" s="722"/>
      <c r="AX45" s="722"/>
      <c r="AY45" s="722"/>
      <c r="AZ45" s="722"/>
      <c r="BA45" s="722"/>
      <c r="BB45" s="722"/>
      <c r="BC45" s="722"/>
      <c r="BD45" s="722"/>
      <c r="BE45" s="722"/>
      <c r="BF45" s="722"/>
      <c r="BG45" s="722"/>
      <c r="BH45" s="722"/>
      <c r="BI45" s="722"/>
      <c r="BJ45" s="722"/>
      <c r="BK45" s="722"/>
      <c r="BL45" s="722"/>
      <c r="BM45" s="722"/>
      <c r="BN45" s="722"/>
      <c r="BO45" s="722"/>
      <c r="BP45" s="722"/>
      <c r="BQ45" s="722"/>
      <c r="BR45" s="722"/>
      <c r="BS45" s="722"/>
      <c r="BT45" s="722"/>
      <c r="BU45" s="722"/>
      <c r="BV45" s="722"/>
      <c r="BW45" s="722"/>
      <c r="BX45" s="722"/>
      <c r="BY45" s="722"/>
      <c r="BZ45" s="722"/>
      <c r="CA45" s="722"/>
      <c r="CB45" s="722"/>
      <c r="CC45" s="723"/>
      <c r="CD45" s="676"/>
      <c r="CE45" s="677"/>
      <c r="CF45" s="633" t="s">
        <v>347</v>
      </c>
      <c r="CG45" s="634"/>
      <c r="CH45" s="634"/>
      <c r="CI45" s="634"/>
      <c r="CJ45" s="634"/>
      <c r="CK45" s="634"/>
      <c r="CL45" s="634"/>
      <c r="CM45" s="634"/>
      <c r="CN45" s="634"/>
      <c r="CO45" s="634"/>
      <c r="CP45" s="634"/>
      <c r="CQ45" s="635"/>
      <c r="CR45" s="636">
        <v>1659133</v>
      </c>
      <c r="CS45" s="657"/>
      <c r="CT45" s="657"/>
      <c r="CU45" s="657"/>
      <c r="CV45" s="657"/>
      <c r="CW45" s="657"/>
      <c r="CX45" s="657"/>
      <c r="CY45" s="658"/>
      <c r="CZ45" s="641">
        <v>4.4000000000000004</v>
      </c>
      <c r="DA45" s="669"/>
      <c r="DB45" s="669"/>
      <c r="DC45" s="671"/>
      <c r="DD45" s="645">
        <v>100925</v>
      </c>
      <c r="DE45" s="657"/>
      <c r="DF45" s="657"/>
      <c r="DG45" s="657"/>
      <c r="DH45" s="657"/>
      <c r="DI45" s="657"/>
      <c r="DJ45" s="657"/>
      <c r="DK45" s="658"/>
      <c r="DL45" s="719"/>
      <c r="DM45" s="720"/>
      <c r="DN45" s="720"/>
      <c r="DO45" s="720"/>
      <c r="DP45" s="720"/>
      <c r="DQ45" s="720"/>
      <c r="DR45" s="720"/>
      <c r="DS45" s="720"/>
      <c r="DT45" s="720"/>
      <c r="DU45" s="720"/>
      <c r="DV45" s="721"/>
      <c r="DW45" s="710"/>
      <c r="DX45" s="711"/>
      <c r="DY45" s="711"/>
      <c r="DZ45" s="711"/>
      <c r="EA45" s="711"/>
      <c r="EB45" s="711"/>
      <c r="EC45" s="712"/>
    </row>
    <row r="46" spans="2:133" ht="11.25" customHeight="1" x14ac:dyDescent="0.2">
      <c r="B46" s="207"/>
      <c r="CD46" s="676"/>
      <c r="CE46" s="677"/>
      <c r="CF46" s="633" t="s">
        <v>348</v>
      </c>
      <c r="CG46" s="634"/>
      <c r="CH46" s="634"/>
      <c r="CI46" s="634"/>
      <c r="CJ46" s="634"/>
      <c r="CK46" s="634"/>
      <c r="CL46" s="634"/>
      <c r="CM46" s="634"/>
      <c r="CN46" s="634"/>
      <c r="CO46" s="634"/>
      <c r="CP46" s="634"/>
      <c r="CQ46" s="635"/>
      <c r="CR46" s="636">
        <v>3157054</v>
      </c>
      <c r="CS46" s="637"/>
      <c r="CT46" s="637"/>
      <c r="CU46" s="637"/>
      <c r="CV46" s="637"/>
      <c r="CW46" s="637"/>
      <c r="CX46" s="637"/>
      <c r="CY46" s="638"/>
      <c r="CZ46" s="641">
        <v>8.3000000000000007</v>
      </c>
      <c r="DA46" s="642"/>
      <c r="DB46" s="642"/>
      <c r="DC46" s="648"/>
      <c r="DD46" s="645">
        <v>996240</v>
      </c>
      <c r="DE46" s="637"/>
      <c r="DF46" s="637"/>
      <c r="DG46" s="637"/>
      <c r="DH46" s="637"/>
      <c r="DI46" s="637"/>
      <c r="DJ46" s="637"/>
      <c r="DK46" s="638"/>
      <c r="DL46" s="719"/>
      <c r="DM46" s="720"/>
      <c r="DN46" s="720"/>
      <c r="DO46" s="720"/>
      <c r="DP46" s="720"/>
      <c r="DQ46" s="720"/>
      <c r="DR46" s="720"/>
      <c r="DS46" s="720"/>
      <c r="DT46" s="720"/>
      <c r="DU46" s="720"/>
      <c r="DV46" s="721"/>
      <c r="DW46" s="710"/>
      <c r="DX46" s="711"/>
      <c r="DY46" s="711"/>
      <c r="DZ46" s="711"/>
      <c r="EA46" s="711"/>
      <c r="EB46" s="711"/>
      <c r="EC46" s="712"/>
    </row>
    <row r="47" spans="2:133" ht="11.25" customHeight="1" x14ac:dyDescent="0.2">
      <c r="B47" s="207"/>
      <c r="CD47" s="676"/>
      <c r="CE47" s="677"/>
      <c r="CF47" s="633" t="s">
        <v>349</v>
      </c>
      <c r="CG47" s="634"/>
      <c r="CH47" s="634"/>
      <c r="CI47" s="634"/>
      <c r="CJ47" s="634"/>
      <c r="CK47" s="634"/>
      <c r="CL47" s="634"/>
      <c r="CM47" s="634"/>
      <c r="CN47" s="634"/>
      <c r="CO47" s="634"/>
      <c r="CP47" s="634"/>
      <c r="CQ47" s="635"/>
      <c r="CR47" s="636">
        <v>517764</v>
      </c>
      <c r="CS47" s="657"/>
      <c r="CT47" s="657"/>
      <c r="CU47" s="657"/>
      <c r="CV47" s="657"/>
      <c r="CW47" s="657"/>
      <c r="CX47" s="657"/>
      <c r="CY47" s="658"/>
      <c r="CZ47" s="641">
        <v>1.4</v>
      </c>
      <c r="DA47" s="669"/>
      <c r="DB47" s="669"/>
      <c r="DC47" s="671"/>
      <c r="DD47" s="645">
        <v>276090</v>
      </c>
      <c r="DE47" s="657"/>
      <c r="DF47" s="657"/>
      <c r="DG47" s="657"/>
      <c r="DH47" s="657"/>
      <c r="DI47" s="657"/>
      <c r="DJ47" s="657"/>
      <c r="DK47" s="658"/>
      <c r="DL47" s="719"/>
      <c r="DM47" s="720"/>
      <c r="DN47" s="720"/>
      <c r="DO47" s="720"/>
      <c r="DP47" s="720"/>
      <c r="DQ47" s="720"/>
      <c r="DR47" s="720"/>
      <c r="DS47" s="720"/>
      <c r="DT47" s="720"/>
      <c r="DU47" s="720"/>
      <c r="DV47" s="721"/>
      <c r="DW47" s="710"/>
      <c r="DX47" s="711"/>
      <c r="DY47" s="711"/>
      <c r="DZ47" s="711"/>
      <c r="EA47" s="711"/>
      <c r="EB47" s="711"/>
      <c r="EC47" s="712"/>
    </row>
    <row r="48" spans="2:133" ht="11" x14ac:dyDescent="0.2">
      <c r="B48" s="207"/>
      <c r="CD48" s="678"/>
      <c r="CE48" s="679"/>
      <c r="CF48" s="633" t="s">
        <v>350</v>
      </c>
      <c r="CG48" s="634"/>
      <c r="CH48" s="634"/>
      <c r="CI48" s="634"/>
      <c r="CJ48" s="634"/>
      <c r="CK48" s="634"/>
      <c r="CL48" s="634"/>
      <c r="CM48" s="634"/>
      <c r="CN48" s="634"/>
      <c r="CO48" s="634"/>
      <c r="CP48" s="634"/>
      <c r="CQ48" s="635"/>
      <c r="CR48" s="636" t="s">
        <v>122</v>
      </c>
      <c r="CS48" s="637"/>
      <c r="CT48" s="637"/>
      <c r="CU48" s="637"/>
      <c r="CV48" s="637"/>
      <c r="CW48" s="637"/>
      <c r="CX48" s="637"/>
      <c r="CY48" s="638"/>
      <c r="CZ48" s="641" t="s">
        <v>122</v>
      </c>
      <c r="DA48" s="642"/>
      <c r="DB48" s="642"/>
      <c r="DC48" s="648"/>
      <c r="DD48" s="645" t="s">
        <v>122</v>
      </c>
      <c r="DE48" s="637"/>
      <c r="DF48" s="637"/>
      <c r="DG48" s="637"/>
      <c r="DH48" s="637"/>
      <c r="DI48" s="637"/>
      <c r="DJ48" s="637"/>
      <c r="DK48" s="638"/>
      <c r="DL48" s="719"/>
      <c r="DM48" s="720"/>
      <c r="DN48" s="720"/>
      <c r="DO48" s="720"/>
      <c r="DP48" s="720"/>
      <c r="DQ48" s="720"/>
      <c r="DR48" s="720"/>
      <c r="DS48" s="720"/>
      <c r="DT48" s="720"/>
      <c r="DU48" s="720"/>
      <c r="DV48" s="721"/>
      <c r="DW48" s="710"/>
      <c r="DX48" s="711"/>
      <c r="DY48" s="711"/>
      <c r="DZ48" s="711"/>
      <c r="EA48" s="711"/>
      <c r="EB48" s="711"/>
      <c r="EC48" s="712"/>
    </row>
    <row r="49" spans="2:133" ht="11.25" customHeight="1" x14ac:dyDescent="0.2">
      <c r="B49" s="207"/>
      <c r="CD49" s="659" t="s">
        <v>351</v>
      </c>
      <c r="CE49" s="660"/>
      <c r="CF49" s="660"/>
      <c r="CG49" s="660"/>
      <c r="CH49" s="660"/>
      <c r="CI49" s="660"/>
      <c r="CJ49" s="660"/>
      <c r="CK49" s="660"/>
      <c r="CL49" s="660"/>
      <c r="CM49" s="660"/>
      <c r="CN49" s="660"/>
      <c r="CO49" s="660"/>
      <c r="CP49" s="660"/>
      <c r="CQ49" s="661"/>
      <c r="CR49" s="708">
        <v>38107724</v>
      </c>
      <c r="CS49" s="695"/>
      <c r="CT49" s="695"/>
      <c r="CU49" s="695"/>
      <c r="CV49" s="695"/>
      <c r="CW49" s="695"/>
      <c r="CX49" s="695"/>
      <c r="CY49" s="724"/>
      <c r="CZ49" s="716">
        <v>100</v>
      </c>
      <c r="DA49" s="725"/>
      <c r="DB49" s="725"/>
      <c r="DC49" s="726"/>
      <c r="DD49" s="727">
        <v>21831653</v>
      </c>
      <c r="DE49" s="695"/>
      <c r="DF49" s="695"/>
      <c r="DG49" s="695"/>
      <c r="DH49" s="695"/>
      <c r="DI49" s="695"/>
      <c r="DJ49" s="695"/>
      <c r="DK49" s="724"/>
      <c r="DL49" s="728"/>
      <c r="DM49" s="729"/>
      <c r="DN49" s="729"/>
      <c r="DO49" s="729"/>
      <c r="DP49" s="729"/>
      <c r="DQ49" s="729"/>
      <c r="DR49" s="729"/>
      <c r="DS49" s="729"/>
      <c r="DT49" s="729"/>
      <c r="DU49" s="729"/>
      <c r="DV49" s="730"/>
      <c r="DW49" s="731"/>
      <c r="DX49" s="732"/>
      <c r="DY49" s="732"/>
      <c r="DZ49" s="732"/>
      <c r="EA49" s="732"/>
      <c r="EB49" s="732"/>
      <c r="EC49" s="733"/>
    </row>
  </sheetData>
  <sheetProtection algorithmName="SHA-512" hashValue="e4W6vcSneCNBI9oQwLPc/EkVCAl/986q4b7uNB0rnRYBmJQjMAvxsrLOhIVGFJ/mRTZmpOOSAVytC2Ef6q1R3g==" saltValue="8Dqnx6RyKv5WLcbqfard8g=="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CR32:CY32"/>
    <mergeCell ref="CZ32:DC32"/>
    <mergeCell ref="DD32:DK32"/>
    <mergeCell ref="DL32:DV32"/>
    <mergeCell ref="DW32:EC32"/>
    <mergeCell ref="BX32:CB32"/>
    <mergeCell ref="CF32:CQ32"/>
    <mergeCell ref="AX31:BF31"/>
    <mergeCell ref="BG31:BL31"/>
    <mergeCell ref="BM31:BQ31"/>
    <mergeCell ref="BR31:BW31"/>
    <mergeCell ref="CR31:CY31"/>
    <mergeCell ref="AX32:BF32"/>
    <mergeCell ref="BG32:BL32"/>
    <mergeCell ref="BM32:BQ32"/>
    <mergeCell ref="BR32:BW32"/>
    <mergeCell ref="DW30:EC30"/>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CF29:CQ29"/>
    <mergeCell ref="CR29:CY29"/>
    <mergeCell ref="CZ29:DC29"/>
    <mergeCell ref="BR30:CB30"/>
    <mergeCell ref="CF30:CQ30"/>
    <mergeCell ref="CR30:CY30"/>
    <mergeCell ref="CZ30:DC30"/>
    <mergeCell ref="DD30:DK30"/>
    <mergeCell ref="DL30:DV30"/>
    <mergeCell ref="B30:Q30"/>
    <mergeCell ref="R30:Y30"/>
    <mergeCell ref="Z30:AC30"/>
    <mergeCell ref="AD30:AK30"/>
    <mergeCell ref="AL30:AO30"/>
    <mergeCell ref="AP30:BF30"/>
    <mergeCell ref="BG30:BQ30"/>
    <mergeCell ref="BO29:BR29"/>
    <mergeCell ref="BS29:CB29"/>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CD25:CQ25"/>
    <mergeCell ref="CR25:CY25"/>
    <mergeCell ref="CD21:CQ21"/>
    <mergeCell ref="CR21:CY21"/>
    <mergeCell ref="CZ21:DC21"/>
    <mergeCell ref="DD21:DP21"/>
    <mergeCell ref="CD23:CQ23"/>
    <mergeCell ref="CR23:CY23"/>
    <mergeCell ref="CZ23:DC23"/>
    <mergeCell ref="DD23:DK23"/>
    <mergeCell ref="DL23:DV23"/>
    <mergeCell ref="CZ25:DC25"/>
    <mergeCell ref="DD25:DK25"/>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 zeroHeight="1" x14ac:dyDescent="0.2"/>
  <cols>
    <col min="1" max="130" width="2.7265625" style="213" customWidth="1"/>
    <col min="131" max="131" width="1.63281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34" t="s">
        <v>352</v>
      </c>
      <c r="B2" s="734"/>
      <c r="C2" s="734"/>
      <c r="D2" s="734"/>
      <c r="E2" s="734"/>
      <c r="F2" s="734"/>
      <c r="G2" s="734"/>
      <c r="H2" s="734"/>
      <c r="I2" s="734"/>
      <c r="J2" s="734"/>
      <c r="K2" s="734"/>
      <c r="L2" s="734"/>
      <c r="M2" s="734"/>
      <c r="N2" s="734"/>
      <c r="O2" s="734"/>
      <c r="P2" s="734"/>
      <c r="Q2" s="734"/>
      <c r="R2" s="734"/>
      <c r="S2" s="734"/>
      <c r="T2" s="734"/>
      <c r="U2" s="734"/>
      <c r="V2" s="734"/>
      <c r="W2" s="734"/>
      <c r="X2" s="734"/>
      <c r="Y2" s="734"/>
      <c r="Z2" s="734"/>
      <c r="AA2" s="734"/>
      <c r="AB2" s="734"/>
      <c r="AC2" s="734"/>
      <c r="AD2" s="734"/>
      <c r="AE2" s="734"/>
      <c r="AF2" s="734"/>
      <c r="AG2" s="734"/>
      <c r="AH2" s="734"/>
      <c r="AI2" s="734"/>
      <c r="AJ2" s="734"/>
      <c r="AK2" s="734"/>
      <c r="AL2" s="734"/>
      <c r="AM2" s="734"/>
      <c r="AN2" s="734"/>
      <c r="AO2" s="734"/>
      <c r="AP2" s="734"/>
      <c r="AQ2" s="734"/>
      <c r="AR2" s="734"/>
      <c r="AS2" s="734"/>
      <c r="AT2" s="734"/>
      <c r="AU2" s="734"/>
      <c r="AV2" s="734"/>
      <c r="AW2" s="734"/>
      <c r="AX2" s="734"/>
      <c r="AY2" s="734"/>
      <c r="AZ2" s="734"/>
      <c r="BA2" s="734"/>
      <c r="BB2" s="734"/>
      <c r="BC2" s="734"/>
      <c r="BD2" s="734"/>
      <c r="BE2" s="734"/>
      <c r="BF2" s="734"/>
      <c r="BG2" s="734"/>
      <c r="BH2" s="734"/>
      <c r="BI2" s="734"/>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35" t="s">
        <v>353</v>
      </c>
      <c r="DK2" s="736"/>
      <c r="DL2" s="736"/>
      <c r="DM2" s="736"/>
      <c r="DN2" s="736"/>
      <c r="DO2" s="737"/>
      <c r="DP2" s="210"/>
      <c r="DQ2" s="735" t="s">
        <v>354</v>
      </c>
      <c r="DR2" s="736"/>
      <c r="DS2" s="736"/>
      <c r="DT2" s="736"/>
      <c r="DU2" s="736"/>
      <c r="DV2" s="736"/>
      <c r="DW2" s="736"/>
      <c r="DX2" s="736"/>
      <c r="DY2" s="736"/>
      <c r="DZ2" s="737"/>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738" t="s">
        <v>355</v>
      </c>
      <c r="B4" s="738"/>
      <c r="C4" s="738"/>
      <c r="D4" s="738"/>
      <c r="E4" s="738"/>
      <c r="F4" s="738"/>
      <c r="G4" s="738"/>
      <c r="H4" s="738"/>
      <c r="I4" s="738"/>
      <c r="J4" s="738"/>
      <c r="K4" s="738"/>
      <c r="L4" s="738"/>
      <c r="M4" s="738"/>
      <c r="N4" s="738"/>
      <c r="O4" s="738"/>
      <c r="P4" s="738"/>
      <c r="Q4" s="738"/>
      <c r="R4" s="738"/>
      <c r="S4" s="738"/>
      <c r="T4" s="738"/>
      <c r="U4" s="738"/>
      <c r="V4" s="738"/>
      <c r="W4" s="738"/>
      <c r="X4" s="738"/>
      <c r="Y4" s="738"/>
      <c r="Z4" s="738"/>
      <c r="AA4" s="738"/>
      <c r="AB4" s="738"/>
      <c r="AC4" s="738"/>
      <c r="AD4" s="738"/>
      <c r="AE4" s="738"/>
      <c r="AF4" s="738"/>
      <c r="AG4" s="738"/>
      <c r="AH4" s="738"/>
      <c r="AI4" s="738"/>
      <c r="AJ4" s="738"/>
      <c r="AK4" s="738"/>
      <c r="AL4" s="738"/>
      <c r="AM4" s="738"/>
      <c r="AN4" s="738"/>
      <c r="AO4" s="738"/>
      <c r="AP4" s="738"/>
      <c r="AQ4" s="738"/>
      <c r="AR4" s="738"/>
      <c r="AS4" s="738"/>
      <c r="AT4" s="738"/>
      <c r="AU4" s="738"/>
      <c r="AV4" s="738"/>
      <c r="AW4" s="738"/>
      <c r="AX4" s="738"/>
      <c r="AY4" s="738"/>
      <c r="AZ4" s="214"/>
      <c r="BA4" s="214"/>
      <c r="BB4" s="214"/>
      <c r="BC4" s="214"/>
      <c r="BD4" s="214"/>
      <c r="BE4" s="215"/>
      <c r="BF4" s="215"/>
      <c r="BG4" s="215"/>
      <c r="BH4" s="215"/>
      <c r="BI4" s="215"/>
      <c r="BJ4" s="215"/>
      <c r="BK4" s="215"/>
      <c r="BL4" s="215"/>
      <c r="BM4" s="215"/>
      <c r="BN4" s="215"/>
      <c r="BO4" s="215"/>
      <c r="BP4" s="215"/>
      <c r="BQ4" s="739" t="s">
        <v>356</v>
      </c>
      <c r="BR4" s="739"/>
      <c r="BS4" s="739"/>
      <c r="BT4" s="739"/>
      <c r="BU4" s="739"/>
      <c r="BV4" s="739"/>
      <c r="BW4" s="739"/>
      <c r="BX4" s="739"/>
      <c r="BY4" s="739"/>
      <c r="BZ4" s="739"/>
      <c r="CA4" s="739"/>
      <c r="CB4" s="739"/>
      <c r="CC4" s="739"/>
      <c r="CD4" s="739"/>
      <c r="CE4" s="739"/>
      <c r="CF4" s="739"/>
      <c r="CG4" s="739"/>
      <c r="CH4" s="739"/>
      <c r="CI4" s="739"/>
      <c r="CJ4" s="739"/>
      <c r="CK4" s="739"/>
      <c r="CL4" s="739"/>
      <c r="CM4" s="739"/>
      <c r="CN4" s="739"/>
      <c r="CO4" s="739"/>
      <c r="CP4" s="739"/>
      <c r="CQ4" s="739"/>
      <c r="CR4" s="739"/>
      <c r="CS4" s="739"/>
      <c r="CT4" s="739"/>
      <c r="CU4" s="739"/>
      <c r="CV4" s="739"/>
      <c r="CW4" s="739"/>
      <c r="CX4" s="739"/>
      <c r="CY4" s="739"/>
      <c r="CZ4" s="739"/>
      <c r="DA4" s="739"/>
      <c r="DB4" s="739"/>
      <c r="DC4" s="739"/>
      <c r="DD4" s="739"/>
      <c r="DE4" s="739"/>
      <c r="DF4" s="739"/>
      <c r="DG4" s="739"/>
      <c r="DH4" s="739"/>
      <c r="DI4" s="739"/>
      <c r="DJ4" s="739"/>
      <c r="DK4" s="739"/>
      <c r="DL4" s="739"/>
      <c r="DM4" s="739"/>
      <c r="DN4" s="739"/>
      <c r="DO4" s="739"/>
      <c r="DP4" s="739"/>
      <c r="DQ4" s="739"/>
      <c r="DR4" s="739"/>
      <c r="DS4" s="739"/>
      <c r="DT4" s="739"/>
      <c r="DU4" s="739"/>
      <c r="DV4" s="739"/>
      <c r="DW4" s="739"/>
      <c r="DX4" s="739"/>
      <c r="DY4" s="739"/>
      <c r="DZ4" s="739"/>
      <c r="EA4" s="216"/>
    </row>
    <row r="5" spans="1:131" s="217" customFormat="1" ht="26.25" customHeight="1" x14ac:dyDescent="0.2">
      <c r="A5" s="740" t="s">
        <v>357</v>
      </c>
      <c r="B5" s="741"/>
      <c r="C5" s="741"/>
      <c r="D5" s="741"/>
      <c r="E5" s="741"/>
      <c r="F5" s="741"/>
      <c r="G5" s="741"/>
      <c r="H5" s="741"/>
      <c r="I5" s="741"/>
      <c r="J5" s="741"/>
      <c r="K5" s="741"/>
      <c r="L5" s="741"/>
      <c r="M5" s="741"/>
      <c r="N5" s="741"/>
      <c r="O5" s="741"/>
      <c r="P5" s="742"/>
      <c r="Q5" s="746" t="s">
        <v>358</v>
      </c>
      <c r="R5" s="747"/>
      <c r="S5" s="747"/>
      <c r="T5" s="747"/>
      <c r="U5" s="748"/>
      <c r="V5" s="746" t="s">
        <v>359</v>
      </c>
      <c r="W5" s="747"/>
      <c r="X5" s="747"/>
      <c r="Y5" s="747"/>
      <c r="Z5" s="748"/>
      <c r="AA5" s="746" t="s">
        <v>360</v>
      </c>
      <c r="AB5" s="747"/>
      <c r="AC5" s="747"/>
      <c r="AD5" s="747"/>
      <c r="AE5" s="747"/>
      <c r="AF5" s="752" t="s">
        <v>361</v>
      </c>
      <c r="AG5" s="747"/>
      <c r="AH5" s="747"/>
      <c r="AI5" s="747"/>
      <c r="AJ5" s="753"/>
      <c r="AK5" s="747" t="s">
        <v>362</v>
      </c>
      <c r="AL5" s="747"/>
      <c r="AM5" s="747"/>
      <c r="AN5" s="747"/>
      <c r="AO5" s="748"/>
      <c r="AP5" s="746" t="s">
        <v>363</v>
      </c>
      <c r="AQ5" s="747"/>
      <c r="AR5" s="747"/>
      <c r="AS5" s="747"/>
      <c r="AT5" s="748"/>
      <c r="AU5" s="746" t="s">
        <v>364</v>
      </c>
      <c r="AV5" s="747"/>
      <c r="AW5" s="747"/>
      <c r="AX5" s="747"/>
      <c r="AY5" s="753"/>
      <c r="AZ5" s="214"/>
      <c r="BA5" s="214"/>
      <c r="BB5" s="214"/>
      <c r="BC5" s="214"/>
      <c r="BD5" s="214"/>
      <c r="BE5" s="215"/>
      <c r="BF5" s="215"/>
      <c r="BG5" s="215"/>
      <c r="BH5" s="215"/>
      <c r="BI5" s="215"/>
      <c r="BJ5" s="215"/>
      <c r="BK5" s="215"/>
      <c r="BL5" s="215"/>
      <c r="BM5" s="215"/>
      <c r="BN5" s="215"/>
      <c r="BO5" s="215"/>
      <c r="BP5" s="215"/>
      <c r="BQ5" s="740" t="s">
        <v>365</v>
      </c>
      <c r="BR5" s="741"/>
      <c r="BS5" s="741"/>
      <c r="BT5" s="741"/>
      <c r="BU5" s="741"/>
      <c r="BV5" s="741"/>
      <c r="BW5" s="741"/>
      <c r="BX5" s="741"/>
      <c r="BY5" s="741"/>
      <c r="BZ5" s="741"/>
      <c r="CA5" s="741"/>
      <c r="CB5" s="741"/>
      <c r="CC5" s="741"/>
      <c r="CD5" s="741"/>
      <c r="CE5" s="741"/>
      <c r="CF5" s="741"/>
      <c r="CG5" s="742"/>
      <c r="CH5" s="746" t="s">
        <v>366</v>
      </c>
      <c r="CI5" s="747"/>
      <c r="CJ5" s="747"/>
      <c r="CK5" s="747"/>
      <c r="CL5" s="748"/>
      <c r="CM5" s="746" t="s">
        <v>367</v>
      </c>
      <c r="CN5" s="747"/>
      <c r="CO5" s="747"/>
      <c r="CP5" s="747"/>
      <c r="CQ5" s="748"/>
      <c r="CR5" s="746" t="s">
        <v>368</v>
      </c>
      <c r="CS5" s="747"/>
      <c r="CT5" s="747"/>
      <c r="CU5" s="747"/>
      <c r="CV5" s="748"/>
      <c r="CW5" s="746" t="s">
        <v>369</v>
      </c>
      <c r="CX5" s="747"/>
      <c r="CY5" s="747"/>
      <c r="CZ5" s="747"/>
      <c r="DA5" s="748"/>
      <c r="DB5" s="746" t="s">
        <v>370</v>
      </c>
      <c r="DC5" s="747"/>
      <c r="DD5" s="747"/>
      <c r="DE5" s="747"/>
      <c r="DF5" s="748"/>
      <c r="DG5" s="776" t="s">
        <v>371</v>
      </c>
      <c r="DH5" s="777"/>
      <c r="DI5" s="777"/>
      <c r="DJ5" s="777"/>
      <c r="DK5" s="778"/>
      <c r="DL5" s="776" t="s">
        <v>372</v>
      </c>
      <c r="DM5" s="777"/>
      <c r="DN5" s="777"/>
      <c r="DO5" s="777"/>
      <c r="DP5" s="778"/>
      <c r="DQ5" s="746" t="s">
        <v>373</v>
      </c>
      <c r="DR5" s="747"/>
      <c r="DS5" s="747"/>
      <c r="DT5" s="747"/>
      <c r="DU5" s="748"/>
      <c r="DV5" s="746" t="s">
        <v>364</v>
      </c>
      <c r="DW5" s="747"/>
      <c r="DX5" s="747"/>
      <c r="DY5" s="747"/>
      <c r="DZ5" s="753"/>
      <c r="EA5" s="216"/>
    </row>
    <row r="6" spans="1:131" s="217" customFormat="1" ht="26.25" customHeight="1" thickBot="1" x14ac:dyDescent="0.25">
      <c r="A6" s="743"/>
      <c r="B6" s="744"/>
      <c r="C6" s="744"/>
      <c r="D6" s="744"/>
      <c r="E6" s="744"/>
      <c r="F6" s="744"/>
      <c r="G6" s="744"/>
      <c r="H6" s="744"/>
      <c r="I6" s="744"/>
      <c r="J6" s="744"/>
      <c r="K6" s="744"/>
      <c r="L6" s="744"/>
      <c r="M6" s="744"/>
      <c r="N6" s="744"/>
      <c r="O6" s="744"/>
      <c r="P6" s="745"/>
      <c r="Q6" s="749"/>
      <c r="R6" s="750"/>
      <c r="S6" s="750"/>
      <c r="T6" s="750"/>
      <c r="U6" s="751"/>
      <c r="V6" s="749"/>
      <c r="W6" s="750"/>
      <c r="X6" s="750"/>
      <c r="Y6" s="750"/>
      <c r="Z6" s="751"/>
      <c r="AA6" s="749"/>
      <c r="AB6" s="750"/>
      <c r="AC6" s="750"/>
      <c r="AD6" s="750"/>
      <c r="AE6" s="750"/>
      <c r="AF6" s="754"/>
      <c r="AG6" s="750"/>
      <c r="AH6" s="750"/>
      <c r="AI6" s="750"/>
      <c r="AJ6" s="755"/>
      <c r="AK6" s="750"/>
      <c r="AL6" s="750"/>
      <c r="AM6" s="750"/>
      <c r="AN6" s="750"/>
      <c r="AO6" s="751"/>
      <c r="AP6" s="749"/>
      <c r="AQ6" s="750"/>
      <c r="AR6" s="750"/>
      <c r="AS6" s="750"/>
      <c r="AT6" s="751"/>
      <c r="AU6" s="749"/>
      <c r="AV6" s="750"/>
      <c r="AW6" s="750"/>
      <c r="AX6" s="750"/>
      <c r="AY6" s="755"/>
      <c r="AZ6" s="214"/>
      <c r="BA6" s="214"/>
      <c r="BB6" s="214"/>
      <c r="BC6" s="214"/>
      <c r="BD6" s="214"/>
      <c r="BE6" s="215"/>
      <c r="BF6" s="215"/>
      <c r="BG6" s="215"/>
      <c r="BH6" s="215"/>
      <c r="BI6" s="215"/>
      <c r="BJ6" s="215"/>
      <c r="BK6" s="215"/>
      <c r="BL6" s="215"/>
      <c r="BM6" s="215"/>
      <c r="BN6" s="215"/>
      <c r="BO6" s="215"/>
      <c r="BP6" s="215"/>
      <c r="BQ6" s="743"/>
      <c r="BR6" s="744"/>
      <c r="BS6" s="744"/>
      <c r="BT6" s="744"/>
      <c r="BU6" s="744"/>
      <c r="BV6" s="744"/>
      <c r="BW6" s="744"/>
      <c r="BX6" s="744"/>
      <c r="BY6" s="744"/>
      <c r="BZ6" s="744"/>
      <c r="CA6" s="744"/>
      <c r="CB6" s="744"/>
      <c r="CC6" s="744"/>
      <c r="CD6" s="744"/>
      <c r="CE6" s="744"/>
      <c r="CF6" s="744"/>
      <c r="CG6" s="745"/>
      <c r="CH6" s="749"/>
      <c r="CI6" s="750"/>
      <c r="CJ6" s="750"/>
      <c r="CK6" s="750"/>
      <c r="CL6" s="751"/>
      <c r="CM6" s="749"/>
      <c r="CN6" s="750"/>
      <c r="CO6" s="750"/>
      <c r="CP6" s="750"/>
      <c r="CQ6" s="751"/>
      <c r="CR6" s="749"/>
      <c r="CS6" s="750"/>
      <c r="CT6" s="750"/>
      <c r="CU6" s="750"/>
      <c r="CV6" s="751"/>
      <c r="CW6" s="749"/>
      <c r="CX6" s="750"/>
      <c r="CY6" s="750"/>
      <c r="CZ6" s="750"/>
      <c r="DA6" s="751"/>
      <c r="DB6" s="749"/>
      <c r="DC6" s="750"/>
      <c r="DD6" s="750"/>
      <c r="DE6" s="750"/>
      <c r="DF6" s="751"/>
      <c r="DG6" s="779"/>
      <c r="DH6" s="780"/>
      <c r="DI6" s="780"/>
      <c r="DJ6" s="780"/>
      <c r="DK6" s="781"/>
      <c r="DL6" s="779"/>
      <c r="DM6" s="780"/>
      <c r="DN6" s="780"/>
      <c r="DO6" s="780"/>
      <c r="DP6" s="781"/>
      <c r="DQ6" s="749"/>
      <c r="DR6" s="750"/>
      <c r="DS6" s="750"/>
      <c r="DT6" s="750"/>
      <c r="DU6" s="751"/>
      <c r="DV6" s="749"/>
      <c r="DW6" s="750"/>
      <c r="DX6" s="750"/>
      <c r="DY6" s="750"/>
      <c r="DZ6" s="755"/>
      <c r="EA6" s="216"/>
    </row>
    <row r="7" spans="1:131" s="217" customFormat="1" ht="26.25" customHeight="1" thickTop="1" x14ac:dyDescent="0.2">
      <c r="A7" s="218">
        <v>1</v>
      </c>
      <c r="B7" s="762" t="s">
        <v>374</v>
      </c>
      <c r="C7" s="763"/>
      <c r="D7" s="763"/>
      <c r="E7" s="763"/>
      <c r="F7" s="763"/>
      <c r="G7" s="763"/>
      <c r="H7" s="763"/>
      <c r="I7" s="763"/>
      <c r="J7" s="763"/>
      <c r="K7" s="763"/>
      <c r="L7" s="763"/>
      <c r="M7" s="763"/>
      <c r="N7" s="763"/>
      <c r="O7" s="763"/>
      <c r="P7" s="764"/>
      <c r="Q7" s="765">
        <v>39385</v>
      </c>
      <c r="R7" s="766"/>
      <c r="S7" s="766"/>
      <c r="T7" s="766"/>
      <c r="U7" s="766"/>
      <c r="V7" s="766">
        <v>38106</v>
      </c>
      <c r="W7" s="766"/>
      <c r="X7" s="766"/>
      <c r="Y7" s="766"/>
      <c r="Z7" s="766"/>
      <c r="AA7" s="766">
        <v>1279</v>
      </c>
      <c r="AB7" s="766"/>
      <c r="AC7" s="766"/>
      <c r="AD7" s="766"/>
      <c r="AE7" s="767"/>
      <c r="AF7" s="768">
        <v>1133</v>
      </c>
      <c r="AG7" s="769"/>
      <c r="AH7" s="769"/>
      <c r="AI7" s="769"/>
      <c r="AJ7" s="770"/>
      <c r="AK7" s="771">
        <v>952</v>
      </c>
      <c r="AL7" s="772"/>
      <c r="AM7" s="772"/>
      <c r="AN7" s="772"/>
      <c r="AO7" s="772"/>
      <c r="AP7" s="772">
        <v>32364</v>
      </c>
      <c r="AQ7" s="772"/>
      <c r="AR7" s="772"/>
      <c r="AS7" s="772"/>
      <c r="AT7" s="772"/>
      <c r="AU7" s="773"/>
      <c r="AV7" s="773"/>
      <c r="AW7" s="773"/>
      <c r="AX7" s="773"/>
      <c r="AY7" s="774"/>
      <c r="AZ7" s="214"/>
      <c r="BA7" s="214"/>
      <c r="BB7" s="214"/>
      <c r="BC7" s="214"/>
      <c r="BD7" s="214"/>
      <c r="BE7" s="215"/>
      <c r="BF7" s="215"/>
      <c r="BG7" s="215"/>
      <c r="BH7" s="215"/>
      <c r="BI7" s="215"/>
      <c r="BJ7" s="215"/>
      <c r="BK7" s="215"/>
      <c r="BL7" s="215"/>
      <c r="BM7" s="215"/>
      <c r="BN7" s="215"/>
      <c r="BO7" s="215"/>
      <c r="BP7" s="215"/>
      <c r="BQ7" s="218">
        <v>1</v>
      </c>
      <c r="BR7" s="219"/>
      <c r="BS7" s="759" t="s">
        <v>554</v>
      </c>
      <c r="BT7" s="760"/>
      <c r="BU7" s="760"/>
      <c r="BV7" s="760"/>
      <c r="BW7" s="760"/>
      <c r="BX7" s="760"/>
      <c r="BY7" s="760"/>
      <c r="BZ7" s="760"/>
      <c r="CA7" s="760"/>
      <c r="CB7" s="760"/>
      <c r="CC7" s="760"/>
      <c r="CD7" s="760"/>
      <c r="CE7" s="760"/>
      <c r="CF7" s="760"/>
      <c r="CG7" s="775"/>
      <c r="CH7" s="756">
        <v>44</v>
      </c>
      <c r="CI7" s="757"/>
      <c r="CJ7" s="757"/>
      <c r="CK7" s="757"/>
      <c r="CL7" s="758"/>
      <c r="CM7" s="756">
        <v>2494</v>
      </c>
      <c r="CN7" s="757"/>
      <c r="CO7" s="757"/>
      <c r="CP7" s="757"/>
      <c r="CQ7" s="758"/>
      <c r="CR7" s="756">
        <v>5</v>
      </c>
      <c r="CS7" s="757"/>
      <c r="CT7" s="757"/>
      <c r="CU7" s="757"/>
      <c r="CV7" s="758"/>
      <c r="CW7" s="756">
        <v>0</v>
      </c>
      <c r="CX7" s="757"/>
      <c r="CY7" s="757"/>
      <c r="CZ7" s="757"/>
      <c r="DA7" s="758"/>
      <c r="DB7" s="756">
        <v>0</v>
      </c>
      <c r="DC7" s="757"/>
      <c r="DD7" s="757"/>
      <c r="DE7" s="757"/>
      <c r="DF7" s="758"/>
      <c r="DG7" s="756">
        <v>0</v>
      </c>
      <c r="DH7" s="757"/>
      <c r="DI7" s="757"/>
      <c r="DJ7" s="757"/>
      <c r="DK7" s="758"/>
      <c r="DL7" s="756">
        <v>0</v>
      </c>
      <c r="DM7" s="757"/>
      <c r="DN7" s="757"/>
      <c r="DO7" s="757"/>
      <c r="DP7" s="758"/>
      <c r="DQ7" s="756">
        <v>0</v>
      </c>
      <c r="DR7" s="757"/>
      <c r="DS7" s="757"/>
      <c r="DT7" s="757"/>
      <c r="DU7" s="758"/>
      <c r="DV7" s="759"/>
      <c r="DW7" s="760"/>
      <c r="DX7" s="760"/>
      <c r="DY7" s="760"/>
      <c r="DZ7" s="761"/>
      <c r="EA7" s="216"/>
    </row>
    <row r="8" spans="1:131" s="217" customFormat="1" ht="26.25" customHeight="1" x14ac:dyDescent="0.2">
      <c r="A8" s="220">
        <v>2</v>
      </c>
      <c r="B8" s="793" t="s">
        <v>375</v>
      </c>
      <c r="C8" s="794"/>
      <c r="D8" s="794"/>
      <c r="E8" s="794"/>
      <c r="F8" s="794"/>
      <c r="G8" s="794"/>
      <c r="H8" s="794"/>
      <c r="I8" s="794"/>
      <c r="J8" s="794"/>
      <c r="K8" s="794"/>
      <c r="L8" s="794"/>
      <c r="M8" s="794"/>
      <c r="N8" s="794"/>
      <c r="O8" s="794"/>
      <c r="P8" s="795"/>
      <c r="Q8" s="796">
        <v>1</v>
      </c>
      <c r="R8" s="797"/>
      <c r="S8" s="797"/>
      <c r="T8" s="797"/>
      <c r="U8" s="797"/>
      <c r="V8" s="797">
        <v>1</v>
      </c>
      <c r="W8" s="797"/>
      <c r="X8" s="797"/>
      <c r="Y8" s="797"/>
      <c r="Z8" s="797"/>
      <c r="AA8" s="797">
        <v>0</v>
      </c>
      <c r="AB8" s="797"/>
      <c r="AC8" s="797"/>
      <c r="AD8" s="797"/>
      <c r="AE8" s="798"/>
      <c r="AF8" s="799">
        <v>0</v>
      </c>
      <c r="AG8" s="800"/>
      <c r="AH8" s="800"/>
      <c r="AI8" s="800"/>
      <c r="AJ8" s="801"/>
      <c r="AK8" s="782">
        <v>0</v>
      </c>
      <c r="AL8" s="783"/>
      <c r="AM8" s="783"/>
      <c r="AN8" s="783"/>
      <c r="AO8" s="783"/>
      <c r="AP8" s="783">
        <v>0</v>
      </c>
      <c r="AQ8" s="783"/>
      <c r="AR8" s="783"/>
      <c r="AS8" s="783"/>
      <c r="AT8" s="783"/>
      <c r="AU8" s="784"/>
      <c r="AV8" s="784"/>
      <c r="AW8" s="784"/>
      <c r="AX8" s="784"/>
      <c r="AY8" s="785"/>
      <c r="AZ8" s="214"/>
      <c r="BA8" s="214"/>
      <c r="BB8" s="214"/>
      <c r="BC8" s="214"/>
      <c r="BD8" s="214"/>
      <c r="BE8" s="215"/>
      <c r="BF8" s="215"/>
      <c r="BG8" s="215"/>
      <c r="BH8" s="215"/>
      <c r="BI8" s="215"/>
      <c r="BJ8" s="215"/>
      <c r="BK8" s="215"/>
      <c r="BL8" s="215"/>
      <c r="BM8" s="215"/>
      <c r="BN8" s="215"/>
      <c r="BO8" s="215"/>
      <c r="BP8" s="215"/>
      <c r="BQ8" s="220">
        <v>2</v>
      </c>
      <c r="BR8" s="221"/>
      <c r="BS8" s="786" t="s">
        <v>555</v>
      </c>
      <c r="BT8" s="787"/>
      <c r="BU8" s="787"/>
      <c r="BV8" s="787"/>
      <c r="BW8" s="787"/>
      <c r="BX8" s="787"/>
      <c r="BY8" s="787"/>
      <c r="BZ8" s="787"/>
      <c r="CA8" s="787"/>
      <c r="CB8" s="787"/>
      <c r="CC8" s="787"/>
      <c r="CD8" s="787"/>
      <c r="CE8" s="787"/>
      <c r="CF8" s="787"/>
      <c r="CG8" s="788"/>
      <c r="CH8" s="789">
        <v>5</v>
      </c>
      <c r="CI8" s="790"/>
      <c r="CJ8" s="790"/>
      <c r="CK8" s="790"/>
      <c r="CL8" s="791"/>
      <c r="CM8" s="789">
        <v>47</v>
      </c>
      <c r="CN8" s="790"/>
      <c r="CO8" s="790"/>
      <c r="CP8" s="790"/>
      <c r="CQ8" s="791"/>
      <c r="CR8" s="789">
        <v>30</v>
      </c>
      <c r="CS8" s="790"/>
      <c r="CT8" s="790"/>
      <c r="CU8" s="790"/>
      <c r="CV8" s="791"/>
      <c r="CW8" s="789">
        <v>0</v>
      </c>
      <c r="CX8" s="790"/>
      <c r="CY8" s="790"/>
      <c r="CZ8" s="790"/>
      <c r="DA8" s="791"/>
      <c r="DB8" s="789">
        <v>0</v>
      </c>
      <c r="DC8" s="790"/>
      <c r="DD8" s="790"/>
      <c r="DE8" s="790"/>
      <c r="DF8" s="791"/>
      <c r="DG8" s="789">
        <v>0</v>
      </c>
      <c r="DH8" s="790"/>
      <c r="DI8" s="790"/>
      <c r="DJ8" s="790"/>
      <c r="DK8" s="791"/>
      <c r="DL8" s="789">
        <v>0</v>
      </c>
      <c r="DM8" s="790"/>
      <c r="DN8" s="790"/>
      <c r="DO8" s="790"/>
      <c r="DP8" s="791"/>
      <c r="DQ8" s="789">
        <v>0</v>
      </c>
      <c r="DR8" s="790"/>
      <c r="DS8" s="790"/>
      <c r="DT8" s="790"/>
      <c r="DU8" s="791"/>
      <c r="DV8" s="786"/>
      <c r="DW8" s="787"/>
      <c r="DX8" s="787"/>
      <c r="DY8" s="787"/>
      <c r="DZ8" s="792"/>
      <c r="EA8" s="216"/>
    </row>
    <row r="9" spans="1:131" s="217" customFormat="1" ht="26.25" customHeight="1" x14ac:dyDescent="0.2">
      <c r="A9" s="220">
        <v>3</v>
      </c>
      <c r="B9" s="793"/>
      <c r="C9" s="794"/>
      <c r="D9" s="794"/>
      <c r="E9" s="794"/>
      <c r="F9" s="794"/>
      <c r="G9" s="794"/>
      <c r="H9" s="794"/>
      <c r="I9" s="794"/>
      <c r="J9" s="794"/>
      <c r="K9" s="794"/>
      <c r="L9" s="794"/>
      <c r="M9" s="794"/>
      <c r="N9" s="794"/>
      <c r="O9" s="794"/>
      <c r="P9" s="795"/>
      <c r="Q9" s="796"/>
      <c r="R9" s="797"/>
      <c r="S9" s="797"/>
      <c r="T9" s="797"/>
      <c r="U9" s="797"/>
      <c r="V9" s="797"/>
      <c r="W9" s="797"/>
      <c r="X9" s="797"/>
      <c r="Y9" s="797"/>
      <c r="Z9" s="797"/>
      <c r="AA9" s="797"/>
      <c r="AB9" s="797"/>
      <c r="AC9" s="797"/>
      <c r="AD9" s="797"/>
      <c r="AE9" s="798"/>
      <c r="AF9" s="799"/>
      <c r="AG9" s="800"/>
      <c r="AH9" s="800"/>
      <c r="AI9" s="800"/>
      <c r="AJ9" s="801"/>
      <c r="AK9" s="782"/>
      <c r="AL9" s="783"/>
      <c r="AM9" s="783"/>
      <c r="AN9" s="783"/>
      <c r="AO9" s="783"/>
      <c r="AP9" s="783"/>
      <c r="AQ9" s="783"/>
      <c r="AR9" s="783"/>
      <c r="AS9" s="783"/>
      <c r="AT9" s="783"/>
      <c r="AU9" s="784"/>
      <c r="AV9" s="784"/>
      <c r="AW9" s="784"/>
      <c r="AX9" s="784"/>
      <c r="AY9" s="785"/>
      <c r="AZ9" s="214"/>
      <c r="BA9" s="214"/>
      <c r="BB9" s="214"/>
      <c r="BC9" s="214"/>
      <c r="BD9" s="214"/>
      <c r="BE9" s="215"/>
      <c r="BF9" s="215"/>
      <c r="BG9" s="215"/>
      <c r="BH9" s="215"/>
      <c r="BI9" s="215"/>
      <c r="BJ9" s="215"/>
      <c r="BK9" s="215"/>
      <c r="BL9" s="215"/>
      <c r="BM9" s="215"/>
      <c r="BN9" s="215"/>
      <c r="BO9" s="215"/>
      <c r="BP9" s="215"/>
      <c r="BQ9" s="220">
        <v>3</v>
      </c>
      <c r="BR9" s="221"/>
      <c r="BS9" s="786"/>
      <c r="BT9" s="787"/>
      <c r="BU9" s="787"/>
      <c r="BV9" s="787"/>
      <c r="BW9" s="787"/>
      <c r="BX9" s="787"/>
      <c r="BY9" s="787"/>
      <c r="BZ9" s="787"/>
      <c r="CA9" s="787"/>
      <c r="CB9" s="787"/>
      <c r="CC9" s="787"/>
      <c r="CD9" s="787"/>
      <c r="CE9" s="787"/>
      <c r="CF9" s="787"/>
      <c r="CG9" s="788"/>
      <c r="CH9" s="789"/>
      <c r="CI9" s="790"/>
      <c r="CJ9" s="790"/>
      <c r="CK9" s="790"/>
      <c r="CL9" s="791"/>
      <c r="CM9" s="789"/>
      <c r="CN9" s="790"/>
      <c r="CO9" s="790"/>
      <c r="CP9" s="790"/>
      <c r="CQ9" s="791"/>
      <c r="CR9" s="789"/>
      <c r="CS9" s="790"/>
      <c r="CT9" s="790"/>
      <c r="CU9" s="790"/>
      <c r="CV9" s="791"/>
      <c r="CW9" s="789"/>
      <c r="CX9" s="790"/>
      <c r="CY9" s="790"/>
      <c r="CZ9" s="790"/>
      <c r="DA9" s="791"/>
      <c r="DB9" s="789"/>
      <c r="DC9" s="790"/>
      <c r="DD9" s="790"/>
      <c r="DE9" s="790"/>
      <c r="DF9" s="791"/>
      <c r="DG9" s="789"/>
      <c r="DH9" s="790"/>
      <c r="DI9" s="790"/>
      <c r="DJ9" s="790"/>
      <c r="DK9" s="791"/>
      <c r="DL9" s="789"/>
      <c r="DM9" s="790"/>
      <c r="DN9" s="790"/>
      <c r="DO9" s="790"/>
      <c r="DP9" s="791"/>
      <c r="DQ9" s="789"/>
      <c r="DR9" s="790"/>
      <c r="DS9" s="790"/>
      <c r="DT9" s="790"/>
      <c r="DU9" s="791"/>
      <c r="DV9" s="786"/>
      <c r="DW9" s="787"/>
      <c r="DX9" s="787"/>
      <c r="DY9" s="787"/>
      <c r="DZ9" s="792"/>
      <c r="EA9" s="216"/>
    </row>
    <row r="10" spans="1:131" s="217" customFormat="1" ht="26.25" customHeight="1" x14ac:dyDescent="0.2">
      <c r="A10" s="220">
        <v>4</v>
      </c>
      <c r="B10" s="793"/>
      <c r="C10" s="794"/>
      <c r="D10" s="794"/>
      <c r="E10" s="794"/>
      <c r="F10" s="794"/>
      <c r="G10" s="794"/>
      <c r="H10" s="794"/>
      <c r="I10" s="794"/>
      <c r="J10" s="794"/>
      <c r="K10" s="794"/>
      <c r="L10" s="794"/>
      <c r="M10" s="794"/>
      <c r="N10" s="794"/>
      <c r="O10" s="794"/>
      <c r="P10" s="795"/>
      <c r="Q10" s="796"/>
      <c r="R10" s="797"/>
      <c r="S10" s="797"/>
      <c r="T10" s="797"/>
      <c r="U10" s="797"/>
      <c r="V10" s="797"/>
      <c r="W10" s="797"/>
      <c r="X10" s="797"/>
      <c r="Y10" s="797"/>
      <c r="Z10" s="797"/>
      <c r="AA10" s="797"/>
      <c r="AB10" s="797"/>
      <c r="AC10" s="797"/>
      <c r="AD10" s="797"/>
      <c r="AE10" s="798"/>
      <c r="AF10" s="799"/>
      <c r="AG10" s="800"/>
      <c r="AH10" s="800"/>
      <c r="AI10" s="800"/>
      <c r="AJ10" s="801"/>
      <c r="AK10" s="782"/>
      <c r="AL10" s="783"/>
      <c r="AM10" s="783"/>
      <c r="AN10" s="783"/>
      <c r="AO10" s="783"/>
      <c r="AP10" s="783"/>
      <c r="AQ10" s="783"/>
      <c r="AR10" s="783"/>
      <c r="AS10" s="783"/>
      <c r="AT10" s="783"/>
      <c r="AU10" s="784"/>
      <c r="AV10" s="784"/>
      <c r="AW10" s="784"/>
      <c r="AX10" s="784"/>
      <c r="AY10" s="785"/>
      <c r="AZ10" s="214"/>
      <c r="BA10" s="214"/>
      <c r="BB10" s="214"/>
      <c r="BC10" s="214"/>
      <c r="BD10" s="214"/>
      <c r="BE10" s="215"/>
      <c r="BF10" s="215"/>
      <c r="BG10" s="215"/>
      <c r="BH10" s="215"/>
      <c r="BI10" s="215"/>
      <c r="BJ10" s="215"/>
      <c r="BK10" s="215"/>
      <c r="BL10" s="215"/>
      <c r="BM10" s="215"/>
      <c r="BN10" s="215"/>
      <c r="BO10" s="215"/>
      <c r="BP10" s="215"/>
      <c r="BQ10" s="220">
        <v>4</v>
      </c>
      <c r="BR10" s="221"/>
      <c r="BS10" s="786"/>
      <c r="BT10" s="787"/>
      <c r="BU10" s="787"/>
      <c r="BV10" s="787"/>
      <c r="BW10" s="787"/>
      <c r="BX10" s="787"/>
      <c r="BY10" s="787"/>
      <c r="BZ10" s="787"/>
      <c r="CA10" s="787"/>
      <c r="CB10" s="787"/>
      <c r="CC10" s="787"/>
      <c r="CD10" s="787"/>
      <c r="CE10" s="787"/>
      <c r="CF10" s="787"/>
      <c r="CG10" s="788"/>
      <c r="CH10" s="789"/>
      <c r="CI10" s="790"/>
      <c r="CJ10" s="790"/>
      <c r="CK10" s="790"/>
      <c r="CL10" s="791"/>
      <c r="CM10" s="789"/>
      <c r="CN10" s="790"/>
      <c r="CO10" s="790"/>
      <c r="CP10" s="790"/>
      <c r="CQ10" s="791"/>
      <c r="CR10" s="789"/>
      <c r="CS10" s="790"/>
      <c r="CT10" s="790"/>
      <c r="CU10" s="790"/>
      <c r="CV10" s="791"/>
      <c r="CW10" s="789"/>
      <c r="CX10" s="790"/>
      <c r="CY10" s="790"/>
      <c r="CZ10" s="790"/>
      <c r="DA10" s="791"/>
      <c r="DB10" s="789"/>
      <c r="DC10" s="790"/>
      <c r="DD10" s="790"/>
      <c r="DE10" s="790"/>
      <c r="DF10" s="791"/>
      <c r="DG10" s="789"/>
      <c r="DH10" s="790"/>
      <c r="DI10" s="790"/>
      <c r="DJ10" s="790"/>
      <c r="DK10" s="791"/>
      <c r="DL10" s="789"/>
      <c r="DM10" s="790"/>
      <c r="DN10" s="790"/>
      <c r="DO10" s="790"/>
      <c r="DP10" s="791"/>
      <c r="DQ10" s="789"/>
      <c r="DR10" s="790"/>
      <c r="DS10" s="790"/>
      <c r="DT10" s="790"/>
      <c r="DU10" s="791"/>
      <c r="DV10" s="786"/>
      <c r="DW10" s="787"/>
      <c r="DX10" s="787"/>
      <c r="DY10" s="787"/>
      <c r="DZ10" s="792"/>
      <c r="EA10" s="216"/>
    </row>
    <row r="11" spans="1:131" s="217" customFormat="1" ht="26.25" customHeight="1" x14ac:dyDescent="0.2">
      <c r="A11" s="220">
        <v>5</v>
      </c>
      <c r="B11" s="793"/>
      <c r="C11" s="794"/>
      <c r="D11" s="794"/>
      <c r="E11" s="794"/>
      <c r="F11" s="794"/>
      <c r="G11" s="794"/>
      <c r="H11" s="794"/>
      <c r="I11" s="794"/>
      <c r="J11" s="794"/>
      <c r="K11" s="794"/>
      <c r="L11" s="794"/>
      <c r="M11" s="794"/>
      <c r="N11" s="794"/>
      <c r="O11" s="794"/>
      <c r="P11" s="795"/>
      <c r="Q11" s="796"/>
      <c r="R11" s="797"/>
      <c r="S11" s="797"/>
      <c r="T11" s="797"/>
      <c r="U11" s="797"/>
      <c r="V11" s="797"/>
      <c r="W11" s="797"/>
      <c r="X11" s="797"/>
      <c r="Y11" s="797"/>
      <c r="Z11" s="797"/>
      <c r="AA11" s="797"/>
      <c r="AB11" s="797"/>
      <c r="AC11" s="797"/>
      <c r="AD11" s="797"/>
      <c r="AE11" s="798"/>
      <c r="AF11" s="799"/>
      <c r="AG11" s="800"/>
      <c r="AH11" s="800"/>
      <c r="AI11" s="800"/>
      <c r="AJ11" s="801"/>
      <c r="AK11" s="782"/>
      <c r="AL11" s="783"/>
      <c r="AM11" s="783"/>
      <c r="AN11" s="783"/>
      <c r="AO11" s="783"/>
      <c r="AP11" s="783"/>
      <c r="AQ11" s="783"/>
      <c r="AR11" s="783"/>
      <c r="AS11" s="783"/>
      <c r="AT11" s="783"/>
      <c r="AU11" s="784"/>
      <c r="AV11" s="784"/>
      <c r="AW11" s="784"/>
      <c r="AX11" s="784"/>
      <c r="AY11" s="785"/>
      <c r="AZ11" s="214"/>
      <c r="BA11" s="214"/>
      <c r="BB11" s="214"/>
      <c r="BC11" s="214"/>
      <c r="BD11" s="214"/>
      <c r="BE11" s="215"/>
      <c r="BF11" s="215"/>
      <c r="BG11" s="215"/>
      <c r="BH11" s="215"/>
      <c r="BI11" s="215"/>
      <c r="BJ11" s="215"/>
      <c r="BK11" s="215"/>
      <c r="BL11" s="215"/>
      <c r="BM11" s="215"/>
      <c r="BN11" s="215"/>
      <c r="BO11" s="215"/>
      <c r="BP11" s="215"/>
      <c r="BQ11" s="220">
        <v>5</v>
      </c>
      <c r="BR11" s="221"/>
      <c r="BS11" s="786"/>
      <c r="BT11" s="787"/>
      <c r="BU11" s="787"/>
      <c r="BV11" s="787"/>
      <c r="BW11" s="787"/>
      <c r="BX11" s="787"/>
      <c r="BY11" s="787"/>
      <c r="BZ11" s="787"/>
      <c r="CA11" s="787"/>
      <c r="CB11" s="787"/>
      <c r="CC11" s="787"/>
      <c r="CD11" s="787"/>
      <c r="CE11" s="787"/>
      <c r="CF11" s="787"/>
      <c r="CG11" s="788"/>
      <c r="CH11" s="789"/>
      <c r="CI11" s="790"/>
      <c r="CJ11" s="790"/>
      <c r="CK11" s="790"/>
      <c r="CL11" s="791"/>
      <c r="CM11" s="789"/>
      <c r="CN11" s="790"/>
      <c r="CO11" s="790"/>
      <c r="CP11" s="790"/>
      <c r="CQ11" s="791"/>
      <c r="CR11" s="789"/>
      <c r="CS11" s="790"/>
      <c r="CT11" s="790"/>
      <c r="CU11" s="790"/>
      <c r="CV11" s="791"/>
      <c r="CW11" s="789"/>
      <c r="CX11" s="790"/>
      <c r="CY11" s="790"/>
      <c r="CZ11" s="790"/>
      <c r="DA11" s="791"/>
      <c r="DB11" s="789"/>
      <c r="DC11" s="790"/>
      <c r="DD11" s="790"/>
      <c r="DE11" s="790"/>
      <c r="DF11" s="791"/>
      <c r="DG11" s="789"/>
      <c r="DH11" s="790"/>
      <c r="DI11" s="790"/>
      <c r="DJ11" s="790"/>
      <c r="DK11" s="791"/>
      <c r="DL11" s="789"/>
      <c r="DM11" s="790"/>
      <c r="DN11" s="790"/>
      <c r="DO11" s="790"/>
      <c r="DP11" s="791"/>
      <c r="DQ11" s="789"/>
      <c r="DR11" s="790"/>
      <c r="DS11" s="790"/>
      <c r="DT11" s="790"/>
      <c r="DU11" s="791"/>
      <c r="DV11" s="786"/>
      <c r="DW11" s="787"/>
      <c r="DX11" s="787"/>
      <c r="DY11" s="787"/>
      <c r="DZ11" s="792"/>
      <c r="EA11" s="216"/>
    </row>
    <row r="12" spans="1:131" s="217" customFormat="1" ht="26.25" customHeight="1" x14ac:dyDescent="0.2">
      <c r="A12" s="220">
        <v>6</v>
      </c>
      <c r="B12" s="793"/>
      <c r="C12" s="794"/>
      <c r="D12" s="794"/>
      <c r="E12" s="794"/>
      <c r="F12" s="794"/>
      <c r="G12" s="794"/>
      <c r="H12" s="794"/>
      <c r="I12" s="794"/>
      <c r="J12" s="794"/>
      <c r="K12" s="794"/>
      <c r="L12" s="794"/>
      <c r="M12" s="794"/>
      <c r="N12" s="794"/>
      <c r="O12" s="794"/>
      <c r="P12" s="795"/>
      <c r="Q12" s="796"/>
      <c r="R12" s="797"/>
      <c r="S12" s="797"/>
      <c r="T12" s="797"/>
      <c r="U12" s="797"/>
      <c r="V12" s="797"/>
      <c r="W12" s="797"/>
      <c r="X12" s="797"/>
      <c r="Y12" s="797"/>
      <c r="Z12" s="797"/>
      <c r="AA12" s="797"/>
      <c r="AB12" s="797"/>
      <c r="AC12" s="797"/>
      <c r="AD12" s="797"/>
      <c r="AE12" s="798"/>
      <c r="AF12" s="799"/>
      <c r="AG12" s="800"/>
      <c r="AH12" s="800"/>
      <c r="AI12" s="800"/>
      <c r="AJ12" s="801"/>
      <c r="AK12" s="782"/>
      <c r="AL12" s="783"/>
      <c r="AM12" s="783"/>
      <c r="AN12" s="783"/>
      <c r="AO12" s="783"/>
      <c r="AP12" s="783"/>
      <c r="AQ12" s="783"/>
      <c r="AR12" s="783"/>
      <c r="AS12" s="783"/>
      <c r="AT12" s="783"/>
      <c r="AU12" s="784"/>
      <c r="AV12" s="784"/>
      <c r="AW12" s="784"/>
      <c r="AX12" s="784"/>
      <c r="AY12" s="785"/>
      <c r="AZ12" s="214"/>
      <c r="BA12" s="214"/>
      <c r="BB12" s="214"/>
      <c r="BC12" s="214"/>
      <c r="BD12" s="214"/>
      <c r="BE12" s="215"/>
      <c r="BF12" s="215"/>
      <c r="BG12" s="215"/>
      <c r="BH12" s="215"/>
      <c r="BI12" s="215"/>
      <c r="BJ12" s="215"/>
      <c r="BK12" s="215"/>
      <c r="BL12" s="215"/>
      <c r="BM12" s="215"/>
      <c r="BN12" s="215"/>
      <c r="BO12" s="215"/>
      <c r="BP12" s="215"/>
      <c r="BQ12" s="220">
        <v>6</v>
      </c>
      <c r="BR12" s="221"/>
      <c r="BS12" s="786"/>
      <c r="BT12" s="787"/>
      <c r="BU12" s="787"/>
      <c r="BV12" s="787"/>
      <c r="BW12" s="787"/>
      <c r="BX12" s="787"/>
      <c r="BY12" s="787"/>
      <c r="BZ12" s="787"/>
      <c r="CA12" s="787"/>
      <c r="CB12" s="787"/>
      <c r="CC12" s="787"/>
      <c r="CD12" s="787"/>
      <c r="CE12" s="787"/>
      <c r="CF12" s="787"/>
      <c r="CG12" s="788"/>
      <c r="CH12" s="789"/>
      <c r="CI12" s="790"/>
      <c r="CJ12" s="790"/>
      <c r="CK12" s="790"/>
      <c r="CL12" s="791"/>
      <c r="CM12" s="789"/>
      <c r="CN12" s="790"/>
      <c r="CO12" s="790"/>
      <c r="CP12" s="790"/>
      <c r="CQ12" s="791"/>
      <c r="CR12" s="789"/>
      <c r="CS12" s="790"/>
      <c r="CT12" s="790"/>
      <c r="CU12" s="790"/>
      <c r="CV12" s="791"/>
      <c r="CW12" s="789"/>
      <c r="CX12" s="790"/>
      <c r="CY12" s="790"/>
      <c r="CZ12" s="790"/>
      <c r="DA12" s="791"/>
      <c r="DB12" s="789"/>
      <c r="DC12" s="790"/>
      <c r="DD12" s="790"/>
      <c r="DE12" s="790"/>
      <c r="DF12" s="791"/>
      <c r="DG12" s="789"/>
      <c r="DH12" s="790"/>
      <c r="DI12" s="790"/>
      <c r="DJ12" s="790"/>
      <c r="DK12" s="791"/>
      <c r="DL12" s="789"/>
      <c r="DM12" s="790"/>
      <c r="DN12" s="790"/>
      <c r="DO12" s="790"/>
      <c r="DP12" s="791"/>
      <c r="DQ12" s="789"/>
      <c r="DR12" s="790"/>
      <c r="DS12" s="790"/>
      <c r="DT12" s="790"/>
      <c r="DU12" s="791"/>
      <c r="DV12" s="786"/>
      <c r="DW12" s="787"/>
      <c r="DX12" s="787"/>
      <c r="DY12" s="787"/>
      <c r="DZ12" s="792"/>
      <c r="EA12" s="216"/>
    </row>
    <row r="13" spans="1:131" s="217" customFormat="1" ht="26.25" customHeight="1" x14ac:dyDescent="0.2">
      <c r="A13" s="220">
        <v>7</v>
      </c>
      <c r="B13" s="793"/>
      <c r="C13" s="794"/>
      <c r="D13" s="794"/>
      <c r="E13" s="794"/>
      <c r="F13" s="794"/>
      <c r="G13" s="794"/>
      <c r="H13" s="794"/>
      <c r="I13" s="794"/>
      <c r="J13" s="794"/>
      <c r="K13" s="794"/>
      <c r="L13" s="794"/>
      <c r="M13" s="794"/>
      <c r="N13" s="794"/>
      <c r="O13" s="794"/>
      <c r="P13" s="795"/>
      <c r="Q13" s="796"/>
      <c r="R13" s="797"/>
      <c r="S13" s="797"/>
      <c r="T13" s="797"/>
      <c r="U13" s="797"/>
      <c r="V13" s="797"/>
      <c r="W13" s="797"/>
      <c r="X13" s="797"/>
      <c r="Y13" s="797"/>
      <c r="Z13" s="797"/>
      <c r="AA13" s="797"/>
      <c r="AB13" s="797"/>
      <c r="AC13" s="797"/>
      <c r="AD13" s="797"/>
      <c r="AE13" s="798"/>
      <c r="AF13" s="799"/>
      <c r="AG13" s="800"/>
      <c r="AH13" s="800"/>
      <c r="AI13" s="800"/>
      <c r="AJ13" s="801"/>
      <c r="AK13" s="782"/>
      <c r="AL13" s="783"/>
      <c r="AM13" s="783"/>
      <c r="AN13" s="783"/>
      <c r="AO13" s="783"/>
      <c r="AP13" s="783"/>
      <c r="AQ13" s="783"/>
      <c r="AR13" s="783"/>
      <c r="AS13" s="783"/>
      <c r="AT13" s="783"/>
      <c r="AU13" s="784"/>
      <c r="AV13" s="784"/>
      <c r="AW13" s="784"/>
      <c r="AX13" s="784"/>
      <c r="AY13" s="785"/>
      <c r="AZ13" s="214"/>
      <c r="BA13" s="214"/>
      <c r="BB13" s="214"/>
      <c r="BC13" s="214"/>
      <c r="BD13" s="214"/>
      <c r="BE13" s="215"/>
      <c r="BF13" s="215"/>
      <c r="BG13" s="215"/>
      <c r="BH13" s="215"/>
      <c r="BI13" s="215"/>
      <c r="BJ13" s="215"/>
      <c r="BK13" s="215"/>
      <c r="BL13" s="215"/>
      <c r="BM13" s="215"/>
      <c r="BN13" s="215"/>
      <c r="BO13" s="215"/>
      <c r="BP13" s="215"/>
      <c r="BQ13" s="220">
        <v>7</v>
      </c>
      <c r="BR13" s="221"/>
      <c r="BS13" s="786"/>
      <c r="BT13" s="787"/>
      <c r="BU13" s="787"/>
      <c r="BV13" s="787"/>
      <c r="BW13" s="787"/>
      <c r="BX13" s="787"/>
      <c r="BY13" s="787"/>
      <c r="BZ13" s="787"/>
      <c r="CA13" s="787"/>
      <c r="CB13" s="787"/>
      <c r="CC13" s="787"/>
      <c r="CD13" s="787"/>
      <c r="CE13" s="787"/>
      <c r="CF13" s="787"/>
      <c r="CG13" s="788"/>
      <c r="CH13" s="789"/>
      <c r="CI13" s="790"/>
      <c r="CJ13" s="790"/>
      <c r="CK13" s="790"/>
      <c r="CL13" s="791"/>
      <c r="CM13" s="789"/>
      <c r="CN13" s="790"/>
      <c r="CO13" s="790"/>
      <c r="CP13" s="790"/>
      <c r="CQ13" s="791"/>
      <c r="CR13" s="789"/>
      <c r="CS13" s="790"/>
      <c r="CT13" s="790"/>
      <c r="CU13" s="790"/>
      <c r="CV13" s="791"/>
      <c r="CW13" s="789"/>
      <c r="CX13" s="790"/>
      <c r="CY13" s="790"/>
      <c r="CZ13" s="790"/>
      <c r="DA13" s="791"/>
      <c r="DB13" s="789"/>
      <c r="DC13" s="790"/>
      <c r="DD13" s="790"/>
      <c r="DE13" s="790"/>
      <c r="DF13" s="791"/>
      <c r="DG13" s="789"/>
      <c r="DH13" s="790"/>
      <c r="DI13" s="790"/>
      <c r="DJ13" s="790"/>
      <c r="DK13" s="791"/>
      <c r="DL13" s="789"/>
      <c r="DM13" s="790"/>
      <c r="DN13" s="790"/>
      <c r="DO13" s="790"/>
      <c r="DP13" s="791"/>
      <c r="DQ13" s="789"/>
      <c r="DR13" s="790"/>
      <c r="DS13" s="790"/>
      <c r="DT13" s="790"/>
      <c r="DU13" s="791"/>
      <c r="DV13" s="786"/>
      <c r="DW13" s="787"/>
      <c r="DX13" s="787"/>
      <c r="DY13" s="787"/>
      <c r="DZ13" s="792"/>
      <c r="EA13" s="216"/>
    </row>
    <row r="14" spans="1:131" s="217" customFormat="1" ht="26.25" customHeight="1" x14ac:dyDescent="0.2">
      <c r="A14" s="220">
        <v>8</v>
      </c>
      <c r="B14" s="793"/>
      <c r="C14" s="794"/>
      <c r="D14" s="794"/>
      <c r="E14" s="794"/>
      <c r="F14" s="794"/>
      <c r="G14" s="794"/>
      <c r="H14" s="794"/>
      <c r="I14" s="794"/>
      <c r="J14" s="794"/>
      <c r="K14" s="794"/>
      <c r="L14" s="794"/>
      <c r="M14" s="794"/>
      <c r="N14" s="794"/>
      <c r="O14" s="794"/>
      <c r="P14" s="795"/>
      <c r="Q14" s="796"/>
      <c r="R14" s="797"/>
      <c r="S14" s="797"/>
      <c r="T14" s="797"/>
      <c r="U14" s="797"/>
      <c r="V14" s="797"/>
      <c r="W14" s="797"/>
      <c r="X14" s="797"/>
      <c r="Y14" s="797"/>
      <c r="Z14" s="797"/>
      <c r="AA14" s="797"/>
      <c r="AB14" s="797"/>
      <c r="AC14" s="797"/>
      <c r="AD14" s="797"/>
      <c r="AE14" s="798"/>
      <c r="AF14" s="799"/>
      <c r="AG14" s="800"/>
      <c r="AH14" s="800"/>
      <c r="AI14" s="800"/>
      <c r="AJ14" s="801"/>
      <c r="AK14" s="782"/>
      <c r="AL14" s="783"/>
      <c r="AM14" s="783"/>
      <c r="AN14" s="783"/>
      <c r="AO14" s="783"/>
      <c r="AP14" s="783"/>
      <c r="AQ14" s="783"/>
      <c r="AR14" s="783"/>
      <c r="AS14" s="783"/>
      <c r="AT14" s="783"/>
      <c r="AU14" s="784"/>
      <c r="AV14" s="784"/>
      <c r="AW14" s="784"/>
      <c r="AX14" s="784"/>
      <c r="AY14" s="785"/>
      <c r="AZ14" s="214"/>
      <c r="BA14" s="214"/>
      <c r="BB14" s="214"/>
      <c r="BC14" s="214"/>
      <c r="BD14" s="214"/>
      <c r="BE14" s="215"/>
      <c r="BF14" s="215"/>
      <c r="BG14" s="215"/>
      <c r="BH14" s="215"/>
      <c r="BI14" s="215"/>
      <c r="BJ14" s="215"/>
      <c r="BK14" s="215"/>
      <c r="BL14" s="215"/>
      <c r="BM14" s="215"/>
      <c r="BN14" s="215"/>
      <c r="BO14" s="215"/>
      <c r="BP14" s="215"/>
      <c r="BQ14" s="220">
        <v>8</v>
      </c>
      <c r="BR14" s="221"/>
      <c r="BS14" s="786"/>
      <c r="BT14" s="787"/>
      <c r="BU14" s="787"/>
      <c r="BV14" s="787"/>
      <c r="BW14" s="787"/>
      <c r="BX14" s="787"/>
      <c r="BY14" s="787"/>
      <c r="BZ14" s="787"/>
      <c r="CA14" s="787"/>
      <c r="CB14" s="787"/>
      <c r="CC14" s="787"/>
      <c r="CD14" s="787"/>
      <c r="CE14" s="787"/>
      <c r="CF14" s="787"/>
      <c r="CG14" s="788"/>
      <c r="CH14" s="789"/>
      <c r="CI14" s="790"/>
      <c r="CJ14" s="790"/>
      <c r="CK14" s="790"/>
      <c r="CL14" s="791"/>
      <c r="CM14" s="789"/>
      <c r="CN14" s="790"/>
      <c r="CO14" s="790"/>
      <c r="CP14" s="790"/>
      <c r="CQ14" s="791"/>
      <c r="CR14" s="789"/>
      <c r="CS14" s="790"/>
      <c r="CT14" s="790"/>
      <c r="CU14" s="790"/>
      <c r="CV14" s="791"/>
      <c r="CW14" s="789"/>
      <c r="CX14" s="790"/>
      <c r="CY14" s="790"/>
      <c r="CZ14" s="790"/>
      <c r="DA14" s="791"/>
      <c r="DB14" s="789"/>
      <c r="DC14" s="790"/>
      <c r="DD14" s="790"/>
      <c r="DE14" s="790"/>
      <c r="DF14" s="791"/>
      <c r="DG14" s="789"/>
      <c r="DH14" s="790"/>
      <c r="DI14" s="790"/>
      <c r="DJ14" s="790"/>
      <c r="DK14" s="791"/>
      <c r="DL14" s="789"/>
      <c r="DM14" s="790"/>
      <c r="DN14" s="790"/>
      <c r="DO14" s="790"/>
      <c r="DP14" s="791"/>
      <c r="DQ14" s="789"/>
      <c r="DR14" s="790"/>
      <c r="DS14" s="790"/>
      <c r="DT14" s="790"/>
      <c r="DU14" s="791"/>
      <c r="DV14" s="786"/>
      <c r="DW14" s="787"/>
      <c r="DX14" s="787"/>
      <c r="DY14" s="787"/>
      <c r="DZ14" s="792"/>
      <c r="EA14" s="216"/>
    </row>
    <row r="15" spans="1:131" s="217" customFormat="1" ht="26.25" customHeight="1" x14ac:dyDescent="0.2">
      <c r="A15" s="220">
        <v>9</v>
      </c>
      <c r="B15" s="793"/>
      <c r="C15" s="794"/>
      <c r="D15" s="794"/>
      <c r="E15" s="794"/>
      <c r="F15" s="794"/>
      <c r="G15" s="794"/>
      <c r="H15" s="794"/>
      <c r="I15" s="794"/>
      <c r="J15" s="794"/>
      <c r="K15" s="794"/>
      <c r="L15" s="794"/>
      <c r="M15" s="794"/>
      <c r="N15" s="794"/>
      <c r="O15" s="794"/>
      <c r="P15" s="795"/>
      <c r="Q15" s="796"/>
      <c r="R15" s="797"/>
      <c r="S15" s="797"/>
      <c r="T15" s="797"/>
      <c r="U15" s="797"/>
      <c r="V15" s="797"/>
      <c r="W15" s="797"/>
      <c r="X15" s="797"/>
      <c r="Y15" s="797"/>
      <c r="Z15" s="797"/>
      <c r="AA15" s="797"/>
      <c r="AB15" s="797"/>
      <c r="AC15" s="797"/>
      <c r="AD15" s="797"/>
      <c r="AE15" s="798"/>
      <c r="AF15" s="799"/>
      <c r="AG15" s="800"/>
      <c r="AH15" s="800"/>
      <c r="AI15" s="800"/>
      <c r="AJ15" s="801"/>
      <c r="AK15" s="782"/>
      <c r="AL15" s="783"/>
      <c r="AM15" s="783"/>
      <c r="AN15" s="783"/>
      <c r="AO15" s="783"/>
      <c r="AP15" s="783"/>
      <c r="AQ15" s="783"/>
      <c r="AR15" s="783"/>
      <c r="AS15" s="783"/>
      <c r="AT15" s="783"/>
      <c r="AU15" s="784"/>
      <c r="AV15" s="784"/>
      <c r="AW15" s="784"/>
      <c r="AX15" s="784"/>
      <c r="AY15" s="785"/>
      <c r="AZ15" s="214"/>
      <c r="BA15" s="214"/>
      <c r="BB15" s="214"/>
      <c r="BC15" s="214"/>
      <c r="BD15" s="214"/>
      <c r="BE15" s="215"/>
      <c r="BF15" s="215"/>
      <c r="BG15" s="215"/>
      <c r="BH15" s="215"/>
      <c r="BI15" s="215"/>
      <c r="BJ15" s="215"/>
      <c r="BK15" s="215"/>
      <c r="BL15" s="215"/>
      <c r="BM15" s="215"/>
      <c r="BN15" s="215"/>
      <c r="BO15" s="215"/>
      <c r="BP15" s="215"/>
      <c r="BQ15" s="220">
        <v>9</v>
      </c>
      <c r="BR15" s="221"/>
      <c r="BS15" s="786"/>
      <c r="BT15" s="787"/>
      <c r="BU15" s="787"/>
      <c r="BV15" s="787"/>
      <c r="BW15" s="787"/>
      <c r="BX15" s="787"/>
      <c r="BY15" s="787"/>
      <c r="BZ15" s="787"/>
      <c r="CA15" s="787"/>
      <c r="CB15" s="787"/>
      <c r="CC15" s="787"/>
      <c r="CD15" s="787"/>
      <c r="CE15" s="787"/>
      <c r="CF15" s="787"/>
      <c r="CG15" s="788"/>
      <c r="CH15" s="789"/>
      <c r="CI15" s="790"/>
      <c r="CJ15" s="790"/>
      <c r="CK15" s="790"/>
      <c r="CL15" s="791"/>
      <c r="CM15" s="789"/>
      <c r="CN15" s="790"/>
      <c r="CO15" s="790"/>
      <c r="CP15" s="790"/>
      <c r="CQ15" s="791"/>
      <c r="CR15" s="789"/>
      <c r="CS15" s="790"/>
      <c r="CT15" s="790"/>
      <c r="CU15" s="790"/>
      <c r="CV15" s="791"/>
      <c r="CW15" s="789"/>
      <c r="CX15" s="790"/>
      <c r="CY15" s="790"/>
      <c r="CZ15" s="790"/>
      <c r="DA15" s="791"/>
      <c r="DB15" s="789"/>
      <c r="DC15" s="790"/>
      <c r="DD15" s="790"/>
      <c r="DE15" s="790"/>
      <c r="DF15" s="791"/>
      <c r="DG15" s="789"/>
      <c r="DH15" s="790"/>
      <c r="DI15" s="790"/>
      <c r="DJ15" s="790"/>
      <c r="DK15" s="791"/>
      <c r="DL15" s="789"/>
      <c r="DM15" s="790"/>
      <c r="DN15" s="790"/>
      <c r="DO15" s="790"/>
      <c r="DP15" s="791"/>
      <c r="DQ15" s="789"/>
      <c r="DR15" s="790"/>
      <c r="DS15" s="790"/>
      <c r="DT15" s="790"/>
      <c r="DU15" s="791"/>
      <c r="DV15" s="786"/>
      <c r="DW15" s="787"/>
      <c r="DX15" s="787"/>
      <c r="DY15" s="787"/>
      <c r="DZ15" s="792"/>
      <c r="EA15" s="216"/>
    </row>
    <row r="16" spans="1:131" s="217" customFormat="1" ht="26.25" customHeight="1" x14ac:dyDescent="0.2">
      <c r="A16" s="220">
        <v>10</v>
      </c>
      <c r="B16" s="793"/>
      <c r="C16" s="794"/>
      <c r="D16" s="794"/>
      <c r="E16" s="794"/>
      <c r="F16" s="794"/>
      <c r="G16" s="794"/>
      <c r="H16" s="794"/>
      <c r="I16" s="794"/>
      <c r="J16" s="794"/>
      <c r="K16" s="794"/>
      <c r="L16" s="794"/>
      <c r="M16" s="794"/>
      <c r="N16" s="794"/>
      <c r="O16" s="794"/>
      <c r="P16" s="795"/>
      <c r="Q16" s="796"/>
      <c r="R16" s="797"/>
      <c r="S16" s="797"/>
      <c r="T16" s="797"/>
      <c r="U16" s="797"/>
      <c r="V16" s="797"/>
      <c r="W16" s="797"/>
      <c r="X16" s="797"/>
      <c r="Y16" s="797"/>
      <c r="Z16" s="797"/>
      <c r="AA16" s="797"/>
      <c r="AB16" s="797"/>
      <c r="AC16" s="797"/>
      <c r="AD16" s="797"/>
      <c r="AE16" s="798"/>
      <c r="AF16" s="799"/>
      <c r="AG16" s="800"/>
      <c r="AH16" s="800"/>
      <c r="AI16" s="800"/>
      <c r="AJ16" s="801"/>
      <c r="AK16" s="782"/>
      <c r="AL16" s="783"/>
      <c r="AM16" s="783"/>
      <c r="AN16" s="783"/>
      <c r="AO16" s="783"/>
      <c r="AP16" s="783"/>
      <c r="AQ16" s="783"/>
      <c r="AR16" s="783"/>
      <c r="AS16" s="783"/>
      <c r="AT16" s="783"/>
      <c r="AU16" s="784"/>
      <c r="AV16" s="784"/>
      <c r="AW16" s="784"/>
      <c r="AX16" s="784"/>
      <c r="AY16" s="785"/>
      <c r="AZ16" s="214"/>
      <c r="BA16" s="214"/>
      <c r="BB16" s="214"/>
      <c r="BC16" s="214"/>
      <c r="BD16" s="214"/>
      <c r="BE16" s="215"/>
      <c r="BF16" s="215"/>
      <c r="BG16" s="215"/>
      <c r="BH16" s="215"/>
      <c r="BI16" s="215"/>
      <c r="BJ16" s="215"/>
      <c r="BK16" s="215"/>
      <c r="BL16" s="215"/>
      <c r="BM16" s="215"/>
      <c r="BN16" s="215"/>
      <c r="BO16" s="215"/>
      <c r="BP16" s="215"/>
      <c r="BQ16" s="220">
        <v>10</v>
      </c>
      <c r="BR16" s="221"/>
      <c r="BS16" s="786"/>
      <c r="BT16" s="787"/>
      <c r="BU16" s="787"/>
      <c r="BV16" s="787"/>
      <c r="BW16" s="787"/>
      <c r="BX16" s="787"/>
      <c r="BY16" s="787"/>
      <c r="BZ16" s="787"/>
      <c r="CA16" s="787"/>
      <c r="CB16" s="787"/>
      <c r="CC16" s="787"/>
      <c r="CD16" s="787"/>
      <c r="CE16" s="787"/>
      <c r="CF16" s="787"/>
      <c r="CG16" s="788"/>
      <c r="CH16" s="789"/>
      <c r="CI16" s="790"/>
      <c r="CJ16" s="790"/>
      <c r="CK16" s="790"/>
      <c r="CL16" s="791"/>
      <c r="CM16" s="789"/>
      <c r="CN16" s="790"/>
      <c r="CO16" s="790"/>
      <c r="CP16" s="790"/>
      <c r="CQ16" s="791"/>
      <c r="CR16" s="789"/>
      <c r="CS16" s="790"/>
      <c r="CT16" s="790"/>
      <c r="CU16" s="790"/>
      <c r="CV16" s="791"/>
      <c r="CW16" s="789"/>
      <c r="CX16" s="790"/>
      <c r="CY16" s="790"/>
      <c r="CZ16" s="790"/>
      <c r="DA16" s="791"/>
      <c r="DB16" s="789"/>
      <c r="DC16" s="790"/>
      <c r="DD16" s="790"/>
      <c r="DE16" s="790"/>
      <c r="DF16" s="791"/>
      <c r="DG16" s="789"/>
      <c r="DH16" s="790"/>
      <c r="DI16" s="790"/>
      <c r="DJ16" s="790"/>
      <c r="DK16" s="791"/>
      <c r="DL16" s="789"/>
      <c r="DM16" s="790"/>
      <c r="DN16" s="790"/>
      <c r="DO16" s="790"/>
      <c r="DP16" s="791"/>
      <c r="DQ16" s="789"/>
      <c r="DR16" s="790"/>
      <c r="DS16" s="790"/>
      <c r="DT16" s="790"/>
      <c r="DU16" s="791"/>
      <c r="DV16" s="786"/>
      <c r="DW16" s="787"/>
      <c r="DX16" s="787"/>
      <c r="DY16" s="787"/>
      <c r="DZ16" s="792"/>
      <c r="EA16" s="216"/>
    </row>
    <row r="17" spans="1:131" s="217" customFormat="1" ht="26.25" customHeight="1" x14ac:dyDescent="0.2">
      <c r="A17" s="220">
        <v>11</v>
      </c>
      <c r="B17" s="793"/>
      <c r="C17" s="794"/>
      <c r="D17" s="794"/>
      <c r="E17" s="794"/>
      <c r="F17" s="794"/>
      <c r="G17" s="794"/>
      <c r="H17" s="794"/>
      <c r="I17" s="794"/>
      <c r="J17" s="794"/>
      <c r="K17" s="794"/>
      <c r="L17" s="794"/>
      <c r="M17" s="794"/>
      <c r="N17" s="794"/>
      <c r="O17" s="794"/>
      <c r="P17" s="795"/>
      <c r="Q17" s="796"/>
      <c r="R17" s="797"/>
      <c r="S17" s="797"/>
      <c r="T17" s="797"/>
      <c r="U17" s="797"/>
      <c r="V17" s="797"/>
      <c r="W17" s="797"/>
      <c r="X17" s="797"/>
      <c r="Y17" s="797"/>
      <c r="Z17" s="797"/>
      <c r="AA17" s="797"/>
      <c r="AB17" s="797"/>
      <c r="AC17" s="797"/>
      <c r="AD17" s="797"/>
      <c r="AE17" s="798"/>
      <c r="AF17" s="799"/>
      <c r="AG17" s="800"/>
      <c r="AH17" s="800"/>
      <c r="AI17" s="800"/>
      <c r="AJ17" s="801"/>
      <c r="AK17" s="782"/>
      <c r="AL17" s="783"/>
      <c r="AM17" s="783"/>
      <c r="AN17" s="783"/>
      <c r="AO17" s="783"/>
      <c r="AP17" s="783"/>
      <c r="AQ17" s="783"/>
      <c r="AR17" s="783"/>
      <c r="AS17" s="783"/>
      <c r="AT17" s="783"/>
      <c r="AU17" s="784"/>
      <c r="AV17" s="784"/>
      <c r="AW17" s="784"/>
      <c r="AX17" s="784"/>
      <c r="AY17" s="785"/>
      <c r="AZ17" s="214"/>
      <c r="BA17" s="214"/>
      <c r="BB17" s="214"/>
      <c r="BC17" s="214"/>
      <c r="BD17" s="214"/>
      <c r="BE17" s="215"/>
      <c r="BF17" s="215"/>
      <c r="BG17" s="215"/>
      <c r="BH17" s="215"/>
      <c r="BI17" s="215"/>
      <c r="BJ17" s="215"/>
      <c r="BK17" s="215"/>
      <c r="BL17" s="215"/>
      <c r="BM17" s="215"/>
      <c r="BN17" s="215"/>
      <c r="BO17" s="215"/>
      <c r="BP17" s="215"/>
      <c r="BQ17" s="220">
        <v>11</v>
      </c>
      <c r="BR17" s="221"/>
      <c r="BS17" s="786"/>
      <c r="BT17" s="787"/>
      <c r="BU17" s="787"/>
      <c r="BV17" s="787"/>
      <c r="BW17" s="787"/>
      <c r="BX17" s="787"/>
      <c r="BY17" s="787"/>
      <c r="BZ17" s="787"/>
      <c r="CA17" s="787"/>
      <c r="CB17" s="787"/>
      <c r="CC17" s="787"/>
      <c r="CD17" s="787"/>
      <c r="CE17" s="787"/>
      <c r="CF17" s="787"/>
      <c r="CG17" s="788"/>
      <c r="CH17" s="789"/>
      <c r="CI17" s="790"/>
      <c r="CJ17" s="790"/>
      <c r="CK17" s="790"/>
      <c r="CL17" s="791"/>
      <c r="CM17" s="789"/>
      <c r="CN17" s="790"/>
      <c r="CO17" s="790"/>
      <c r="CP17" s="790"/>
      <c r="CQ17" s="791"/>
      <c r="CR17" s="789"/>
      <c r="CS17" s="790"/>
      <c r="CT17" s="790"/>
      <c r="CU17" s="790"/>
      <c r="CV17" s="791"/>
      <c r="CW17" s="789"/>
      <c r="CX17" s="790"/>
      <c r="CY17" s="790"/>
      <c r="CZ17" s="790"/>
      <c r="DA17" s="791"/>
      <c r="DB17" s="789"/>
      <c r="DC17" s="790"/>
      <c r="DD17" s="790"/>
      <c r="DE17" s="790"/>
      <c r="DF17" s="791"/>
      <c r="DG17" s="789"/>
      <c r="DH17" s="790"/>
      <c r="DI17" s="790"/>
      <c r="DJ17" s="790"/>
      <c r="DK17" s="791"/>
      <c r="DL17" s="789"/>
      <c r="DM17" s="790"/>
      <c r="DN17" s="790"/>
      <c r="DO17" s="790"/>
      <c r="DP17" s="791"/>
      <c r="DQ17" s="789"/>
      <c r="DR17" s="790"/>
      <c r="DS17" s="790"/>
      <c r="DT17" s="790"/>
      <c r="DU17" s="791"/>
      <c r="DV17" s="786"/>
      <c r="DW17" s="787"/>
      <c r="DX17" s="787"/>
      <c r="DY17" s="787"/>
      <c r="DZ17" s="792"/>
      <c r="EA17" s="216"/>
    </row>
    <row r="18" spans="1:131" s="217" customFormat="1" ht="26.25" customHeight="1" x14ac:dyDescent="0.2">
      <c r="A18" s="220">
        <v>12</v>
      </c>
      <c r="B18" s="793"/>
      <c r="C18" s="794"/>
      <c r="D18" s="794"/>
      <c r="E18" s="794"/>
      <c r="F18" s="794"/>
      <c r="G18" s="794"/>
      <c r="H18" s="794"/>
      <c r="I18" s="794"/>
      <c r="J18" s="794"/>
      <c r="K18" s="794"/>
      <c r="L18" s="794"/>
      <c r="M18" s="794"/>
      <c r="N18" s="794"/>
      <c r="O18" s="794"/>
      <c r="P18" s="795"/>
      <c r="Q18" s="796"/>
      <c r="R18" s="797"/>
      <c r="S18" s="797"/>
      <c r="T18" s="797"/>
      <c r="U18" s="797"/>
      <c r="V18" s="797"/>
      <c r="W18" s="797"/>
      <c r="X18" s="797"/>
      <c r="Y18" s="797"/>
      <c r="Z18" s="797"/>
      <c r="AA18" s="797"/>
      <c r="AB18" s="797"/>
      <c r="AC18" s="797"/>
      <c r="AD18" s="797"/>
      <c r="AE18" s="798"/>
      <c r="AF18" s="799"/>
      <c r="AG18" s="800"/>
      <c r="AH18" s="800"/>
      <c r="AI18" s="800"/>
      <c r="AJ18" s="801"/>
      <c r="AK18" s="782"/>
      <c r="AL18" s="783"/>
      <c r="AM18" s="783"/>
      <c r="AN18" s="783"/>
      <c r="AO18" s="783"/>
      <c r="AP18" s="783"/>
      <c r="AQ18" s="783"/>
      <c r="AR18" s="783"/>
      <c r="AS18" s="783"/>
      <c r="AT18" s="783"/>
      <c r="AU18" s="784"/>
      <c r="AV18" s="784"/>
      <c r="AW18" s="784"/>
      <c r="AX18" s="784"/>
      <c r="AY18" s="785"/>
      <c r="AZ18" s="214"/>
      <c r="BA18" s="214"/>
      <c r="BB18" s="214"/>
      <c r="BC18" s="214"/>
      <c r="BD18" s="214"/>
      <c r="BE18" s="215"/>
      <c r="BF18" s="215"/>
      <c r="BG18" s="215"/>
      <c r="BH18" s="215"/>
      <c r="BI18" s="215"/>
      <c r="BJ18" s="215"/>
      <c r="BK18" s="215"/>
      <c r="BL18" s="215"/>
      <c r="BM18" s="215"/>
      <c r="BN18" s="215"/>
      <c r="BO18" s="215"/>
      <c r="BP18" s="215"/>
      <c r="BQ18" s="220">
        <v>12</v>
      </c>
      <c r="BR18" s="221"/>
      <c r="BS18" s="786"/>
      <c r="BT18" s="787"/>
      <c r="BU18" s="787"/>
      <c r="BV18" s="787"/>
      <c r="BW18" s="787"/>
      <c r="BX18" s="787"/>
      <c r="BY18" s="787"/>
      <c r="BZ18" s="787"/>
      <c r="CA18" s="787"/>
      <c r="CB18" s="787"/>
      <c r="CC18" s="787"/>
      <c r="CD18" s="787"/>
      <c r="CE18" s="787"/>
      <c r="CF18" s="787"/>
      <c r="CG18" s="788"/>
      <c r="CH18" s="789"/>
      <c r="CI18" s="790"/>
      <c r="CJ18" s="790"/>
      <c r="CK18" s="790"/>
      <c r="CL18" s="791"/>
      <c r="CM18" s="789"/>
      <c r="CN18" s="790"/>
      <c r="CO18" s="790"/>
      <c r="CP18" s="790"/>
      <c r="CQ18" s="791"/>
      <c r="CR18" s="789"/>
      <c r="CS18" s="790"/>
      <c r="CT18" s="790"/>
      <c r="CU18" s="790"/>
      <c r="CV18" s="791"/>
      <c r="CW18" s="789"/>
      <c r="CX18" s="790"/>
      <c r="CY18" s="790"/>
      <c r="CZ18" s="790"/>
      <c r="DA18" s="791"/>
      <c r="DB18" s="789"/>
      <c r="DC18" s="790"/>
      <c r="DD18" s="790"/>
      <c r="DE18" s="790"/>
      <c r="DF18" s="791"/>
      <c r="DG18" s="789"/>
      <c r="DH18" s="790"/>
      <c r="DI18" s="790"/>
      <c r="DJ18" s="790"/>
      <c r="DK18" s="791"/>
      <c r="DL18" s="789"/>
      <c r="DM18" s="790"/>
      <c r="DN18" s="790"/>
      <c r="DO18" s="790"/>
      <c r="DP18" s="791"/>
      <c r="DQ18" s="789"/>
      <c r="DR18" s="790"/>
      <c r="DS18" s="790"/>
      <c r="DT18" s="790"/>
      <c r="DU18" s="791"/>
      <c r="DV18" s="786"/>
      <c r="DW18" s="787"/>
      <c r="DX18" s="787"/>
      <c r="DY18" s="787"/>
      <c r="DZ18" s="792"/>
      <c r="EA18" s="216"/>
    </row>
    <row r="19" spans="1:131" s="217" customFormat="1" ht="26.25" customHeight="1" x14ac:dyDescent="0.2">
      <c r="A19" s="220">
        <v>13</v>
      </c>
      <c r="B19" s="793"/>
      <c r="C19" s="794"/>
      <c r="D19" s="794"/>
      <c r="E19" s="794"/>
      <c r="F19" s="794"/>
      <c r="G19" s="794"/>
      <c r="H19" s="794"/>
      <c r="I19" s="794"/>
      <c r="J19" s="794"/>
      <c r="K19" s="794"/>
      <c r="L19" s="794"/>
      <c r="M19" s="794"/>
      <c r="N19" s="794"/>
      <c r="O19" s="794"/>
      <c r="P19" s="795"/>
      <c r="Q19" s="796"/>
      <c r="R19" s="797"/>
      <c r="S19" s="797"/>
      <c r="T19" s="797"/>
      <c r="U19" s="797"/>
      <c r="V19" s="797"/>
      <c r="W19" s="797"/>
      <c r="X19" s="797"/>
      <c r="Y19" s="797"/>
      <c r="Z19" s="797"/>
      <c r="AA19" s="797"/>
      <c r="AB19" s="797"/>
      <c r="AC19" s="797"/>
      <c r="AD19" s="797"/>
      <c r="AE19" s="798"/>
      <c r="AF19" s="799"/>
      <c r="AG19" s="800"/>
      <c r="AH19" s="800"/>
      <c r="AI19" s="800"/>
      <c r="AJ19" s="801"/>
      <c r="AK19" s="782"/>
      <c r="AL19" s="783"/>
      <c r="AM19" s="783"/>
      <c r="AN19" s="783"/>
      <c r="AO19" s="783"/>
      <c r="AP19" s="783"/>
      <c r="AQ19" s="783"/>
      <c r="AR19" s="783"/>
      <c r="AS19" s="783"/>
      <c r="AT19" s="783"/>
      <c r="AU19" s="784"/>
      <c r="AV19" s="784"/>
      <c r="AW19" s="784"/>
      <c r="AX19" s="784"/>
      <c r="AY19" s="785"/>
      <c r="AZ19" s="214"/>
      <c r="BA19" s="214"/>
      <c r="BB19" s="214"/>
      <c r="BC19" s="214"/>
      <c r="BD19" s="214"/>
      <c r="BE19" s="215"/>
      <c r="BF19" s="215"/>
      <c r="BG19" s="215"/>
      <c r="BH19" s="215"/>
      <c r="BI19" s="215"/>
      <c r="BJ19" s="215"/>
      <c r="BK19" s="215"/>
      <c r="BL19" s="215"/>
      <c r="BM19" s="215"/>
      <c r="BN19" s="215"/>
      <c r="BO19" s="215"/>
      <c r="BP19" s="215"/>
      <c r="BQ19" s="220">
        <v>13</v>
      </c>
      <c r="BR19" s="221"/>
      <c r="BS19" s="786"/>
      <c r="BT19" s="787"/>
      <c r="BU19" s="787"/>
      <c r="BV19" s="787"/>
      <c r="BW19" s="787"/>
      <c r="BX19" s="787"/>
      <c r="BY19" s="787"/>
      <c r="BZ19" s="787"/>
      <c r="CA19" s="787"/>
      <c r="CB19" s="787"/>
      <c r="CC19" s="787"/>
      <c r="CD19" s="787"/>
      <c r="CE19" s="787"/>
      <c r="CF19" s="787"/>
      <c r="CG19" s="788"/>
      <c r="CH19" s="789"/>
      <c r="CI19" s="790"/>
      <c r="CJ19" s="790"/>
      <c r="CK19" s="790"/>
      <c r="CL19" s="791"/>
      <c r="CM19" s="789"/>
      <c r="CN19" s="790"/>
      <c r="CO19" s="790"/>
      <c r="CP19" s="790"/>
      <c r="CQ19" s="791"/>
      <c r="CR19" s="789"/>
      <c r="CS19" s="790"/>
      <c r="CT19" s="790"/>
      <c r="CU19" s="790"/>
      <c r="CV19" s="791"/>
      <c r="CW19" s="789"/>
      <c r="CX19" s="790"/>
      <c r="CY19" s="790"/>
      <c r="CZ19" s="790"/>
      <c r="DA19" s="791"/>
      <c r="DB19" s="789"/>
      <c r="DC19" s="790"/>
      <c r="DD19" s="790"/>
      <c r="DE19" s="790"/>
      <c r="DF19" s="791"/>
      <c r="DG19" s="789"/>
      <c r="DH19" s="790"/>
      <c r="DI19" s="790"/>
      <c r="DJ19" s="790"/>
      <c r="DK19" s="791"/>
      <c r="DL19" s="789"/>
      <c r="DM19" s="790"/>
      <c r="DN19" s="790"/>
      <c r="DO19" s="790"/>
      <c r="DP19" s="791"/>
      <c r="DQ19" s="789"/>
      <c r="DR19" s="790"/>
      <c r="DS19" s="790"/>
      <c r="DT19" s="790"/>
      <c r="DU19" s="791"/>
      <c r="DV19" s="786"/>
      <c r="DW19" s="787"/>
      <c r="DX19" s="787"/>
      <c r="DY19" s="787"/>
      <c r="DZ19" s="792"/>
      <c r="EA19" s="216"/>
    </row>
    <row r="20" spans="1:131" s="217" customFormat="1" ht="26.25" customHeight="1" x14ac:dyDescent="0.2">
      <c r="A20" s="220">
        <v>14</v>
      </c>
      <c r="B20" s="793"/>
      <c r="C20" s="794"/>
      <c r="D20" s="794"/>
      <c r="E20" s="794"/>
      <c r="F20" s="794"/>
      <c r="G20" s="794"/>
      <c r="H20" s="794"/>
      <c r="I20" s="794"/>
      <c r="J20" s="794"/>
      <c r="K20" s="794"/>
      <c r="L20" s="794"/>
      <c r="M20" s="794"/>
      <c r="N20" s="794"/>
      <c r="O20" s="794"/>
      <c r="P20" s="795"/>
      <c r="Q20" s="796"/>
      <c r="R20" s="797"/>
      <c r="S20" s="797"/>
      <c r="T20" s="797"/>
      <c r="U20" s="797"/>
      <c r="V20" s="797"/>
      <c r="W20" s="797"/>
      <c r="X20" s="797"/>
      <c r="Y20" s="797"/>
      <c r="Z20" s="797"/>
      <c r="AA20" s="797"/>
      <c r="AB20" s="797"/>
      <c r="AC20" s="797"/>
      <c r="AD20" s="797"/>
      <c r="AE20" s="798"/>
      <c r="AF20" s="799"/>
      <c r="AG20" s="800"/>
      <c r="AH20" s="800"/>
      <c r="AI20" s="800"/>
      <c r="AJ20" s="801"/>
      <c r="AK20" s="782"/>
      <c r="AL20" s="783"/>
      <c r="AM20" s="783"/>
      <c r="AN20" s="783"/>
      <c r="AO20" s="783"/>
      <c r="AP20" s="783"/>
      <c r="AQ20" s="783"/>
      <c r="AR20" s="783"/>
      <c r="AS20" s="783"/>
      <c r="AT20" s="783"/>
      <c r="AU20" s="784"/>
      <c r="AV20" s="784"/>
      <c r="AW20" s="784"/>
      <c r="AX20" s="784"/>
      <c r="AY20" s="785"/>
      <c r="AZ20" s="214"/>
      <c r="BA20" s="214"/>
      <c r="BB20" s="214"/>
      <c r="BC20" s="214"/>
      <c r="BD20" s="214"/>
      <c r="BE20" s="215"/>
      <c r="BF20" s="215"/>
      <c r="BG20" s="215"/>
      <c r="BH20" s="215"/>
      <c r="BI20" s="215"/>
      <c r="BJ20" s="215"/>
      <c r="BK20" s="215"/>
      <c r="BL20" s="215"/>
      <c r="BM20" s="215"/>
      <c r="BN20" s="215"/>
      <c r="BO20" s="215"/>
      <c r="BP20" s="215"/>
      <c r="BQ20" s="220">
        <v>14</v>
      </c>
      <c r="BR20" s="221"/>
      <c r="BS20" s="786"/>
      <c r="BT20" s="787"/>
      <c r="BU20" s="787"/>
      <c r="BV20" s="787"/>
      <c r="BW20" s="787"/>
      <c r="BX20" s="787"/>
      <c r="BY20" s="787"/>
      <c r="BZ20" s="787"/>
      <c r="CA20" s="787"/>
      <c r="CB20" s="787"/>
      <c r="CC20" s="787"/>
      <c r="CD20" s="787"/>
      <c r="CE20" s="787"/>
      <c r="CF20" s="787"/>
      <c r="CG20" s="788"/>
      <c r="CH20" s="789"/>
      <c r="CI20" s="790"/>
      <c r="CJ20" s="790"/>
      <c r="CK20" s="790"/>
      <c r="CL20" s="791"/>
      <c r="CM20" s="789"/>
      <c r="CN20" s="790"/>
      <c r="CO20" s="790"/>
      <c r="CP20" s="790"/>
      <c r="CQ20" s="791"/>
      <c r="CR20" s="789"/>
      <c r="CS20" s="790"/>
      <c r="CT20" s="790"/>
      <c r="CU20" s="790"/>
      <c r="CV20" s="791"/>
      <c r="CW20" s="789"/>
      <c r="CX20" s="790"/>
      <c r="CY20" s="790"/>
      <c r="CZ20" s="790"/>
      <c r="DA20" s="791"/>
      <c r="DB20" s="789"/>
      <c r="DC20" s="790"/>
      <c r="DD20" s="790"/>
      <c r="DE20" s="790"/>
      <c r="DF20" s="791"/>
      <c r="DG20" s="789"/>
      <c r="DH20" s="790"/>
      <c r="DI20" s="790"/>
      <c r="DJ20" s="790"/>
      <c r="DK20" s="791"/>
      <c r="DL20" s="789"/>
      <c r="DM20" s="790"/>
      <c r="DN20" s="790"/>
      <c r="DO20" s="790"/>
      <c r="DP20" s="791"/>
      <c r="DQ20" s="789"/>
      <c r="DR20" s="790"/>
      <c r="DS20" s="790"/>
      <c r="DT20" s="790"/>
      <c r="DU20" s="791"/>
      <c r="DV20" s="786"/>
      <c r="DW20" s="787"/>
      <c r="DX20" s="787"/>
      <c r="DY20" s="787"/>
      <c r="DZ20" s="792"/>
      <c r="EA20" s="216"/>
    </row>
    <row r="21" spans="1:131" s="217" customFormat="1" ht="26.25" customHeight="1" thickBot="1" x14ac:dyDescent="0.25">
      <c r="A21" s="220">
        <v>15</v>
      </c>
      <c r="B21" s="793"/>
      <c r="C21" s="794"/>
      <c r="D21" s="794"/>
      <c r="E21" s="794"/>
      <c r="F21" s="794"/>
      <c r="G21" s="794"/>
      <c r="H21" s="794"/>
      <c r="I21" s="794"/>
      <c r="J21" s="794"/>
      <c r="K21" s="794"/>
      <c r="L21" s="794"/>
      <c r="M21" s="794"/>
      <c r="N21" s="794"/>
      <c r="O21" s="794"/>
      <c r="P21" s="795"/>
      <c r="Q21" s="796"/>
      <c r="R21" s="797"/>
      <c r="S21" s="797"/>
      <c r="T21" s="797"/>
      <c r="U21" s="797"/>
      <c r="V21" s="797"/>
      <c r="W21" s="797"/>
      <c r="X21" s="797"/>
      <c r="Y21" s="797"/>
      <c r="Z21" s="797"/>
      <c r="AA21" s="797"/>
      <c r="AB21" s="797"/>
      <c r="AC21" s="797"/>
      <c r="AD21" s="797"/>
      <c r="AE21" s="798"/>
      <c r="AF21" s="799"/>
      <c r="AG21" s="800"/>
      <c r="AH21" s="800"/>
      <c r="AI21" s="800"/>
      <c r="AJ21" s="801"/>
      <c r="AK21" s="782"/>
      <c r="AL21" s="783"/>
      <c r="AM21" s="783"/>
      <c r="AN21" s="783"/>
      <c r="AO21" s="783"/>
      <c r="AP21" s="783"/>
      <c r="AQ21" s="783"/>
      <c r="AR21" s="783"/>
      <c r="AS21" s="783"/>
      <c r="AT21" s="783"/>
      <c r="AU21" s="784"/>
      <c r="AV21" s="784"/>
      <c r="AW21" s="784"/>
      <c r="AX21" s="784"/>
      <c r="AY21" s="785"/>
      <c r="AZ21" s="214"/>
      <c r="BA21" s="214"/>
      <c r="BB21" s="214"/>
      <c r="BC21" s="214"/>
      <c r="BD21" s="214"/>
      <c r="BE21" s="215"/>
      <c r="BF21" s="215"/>
      <c r="BG21" s="215"/>
      <c r="BH21" s="215"/>
      <c r="BI21" s="215"/>
      <c r="BJ21" s="215"/>
      <c r="BK21" s="215"/>
      <c r="BL21" s="215"/>
      <c r="BM21" s="215"/>
      <c r="BN21" s="215"/>
      <c r="BO21" s="215"/>
      <c r="BP21" s="215"/>
      <c r="BQ21" s="220">
        <v>15</v>
      </c>
      <c r="BR21" s="221"/>
      <c r="BS21" s="786"/>
      <c r="BT21" s="787"/>
      <c r="BU21" s="787"/>
      <c r="BV21" s="787"/>
      <c r="BW21" s="787"/>
      <c r="BX21" s="787"/>
      <c r="BY21" s="787"/>
      <c r="BZ21" s="787"/>
      <c r="CA21" s="787"/>
      <c r="CB21" s="787"/>
      <c r="CC21" s="787"/>
      <c r="CD21" s="787"/>
      <c r="CE21" s="787"/>
      <c r="CF21" s="787"/>
      <c r="CG21" s="788"/>
      <c r="CH21" s="789"/>
      <c r="CI21" s="790"/>
      <c r="CJ21" s="790"/>
      <c r="CK21" s="790"/>
      <c r="CL21" s="791"/>
      <c r="CM21" s="789"/>
      <c r="CN21" s="790"/>
      <c r="CO21" s="790"/>
      <c r="CP21" s="790"/>
      <c r="CQ21" s="791"/>
      <c r="CR21" s="789"/>
      <c r="CS21" s="790"/>
      <c r="CT21" s="790"/>
      <c r="CU21" s="790"/>
      <c r="CV21" s="791"/>
      <c r="CW21" s="789"/>
      <c r="CX21" s="790"/>
      <c r="CY21" s="790"/>
      <c r="CZ21" s="790"/>
      <c r="DA21" s="791"/>
      <c r="DB21" s="789"/>
      <c r="DC21" s="790"/>
      <c r="DD21" s="790"/>
      <c r="DE21" s="790"/>
      <c r="DF21" s="791"/>
      <c r="DG21" s="789"/>
      <c r="DH21" s="790"/>
      <c r="DI21" s="790"/>
      <c r="DJ21" s="790"/>
      <c r="DK21" s="791"/>
      <c r="DL21" s="789"/>
      <c r="DM21" s="790"/>
      <c r="DN21" s="790"/>
      <c r="DO21" s="790"/>
      <c r="DP21" s="791"/>
      <c r="DQ21" s="789"/>
      <c r="DR21" s="790"/>
      <c r="DS21" s="790"/>
      <c r="DT21" s="790"/>
      <c r="DU21" s="791"/>
      <c r="DV21" s="786"/>
      <c r="DW21" s="787"/>
      <c r="DX21" s="787"/>
      <c r="DY21" s="787"/>
      <c r="DZ21" s="792"/>
      <c r="EA21" s="216"/>
    </row>
    <row r="22" spans="1:131" s="217" customFormat="1" ht="26.25" customHeight="1" x14ac:dyDescent="0.2">
      <c r="A22" s="220">
        <v>16</v>
      </c>
      <c r="B22" s="793"/>
      <c r="C22" s="794"/>
      <c r="D22" s="794"/>
      <c r="E22" s="794"/>
      <c r="F22" s="794"/>
      <c r="G22" s="794"/>
      <c r="H22" s="794"/>
      <c r="I22" s="794"/>
      <c r="J22" s="794"/>
      <c r="K22" s="794"/>
      <c r="L22" s="794"/>
      <c r="M22" s="794"/>
      <c r="N22" s="794"/>
      <c r="O22" s="794"/>
      <c r="P22" s="795"/>
      <c r="Q22" s="812"/>
      <c r="R22" s="813"/>
      <c r="S22" s="813"/>
      <c r="T22" s="813"/>
      <c r="U22" s="813"/>
      <c r="V22" s="813"/>
      <c r="W22" s="813"/>
      <c r="X22" s="813"/>
      <c r="Y22" s="813"/>
      <c r="Z22" s="813"/>
      <c r="AA22" s="813"/>
      <c r="AB22" s="813"/>
      <c r="AC22" s="813"/>
      <c r="AD22" s="813"/>
      <c r="AE22" s="814"/>
      <c r="AF22" s="799"/>
      <c r="AG22" s="800"/>
      <c r="AH22" s="800"/>
      <c r="AI22" s="800"/>
      <c r="AJ22" s="801"/>
      <c r="AK22" s="815"/>
      <c r="AL22" s="816"/>
      <c r="AM22" s="816"/>
      <c r="AN22" s="816"/>
      <c r="AO22" s="816"/>
      <c r="AP22" s="816"/>
      <c r="AQ22" s="816"/>
      <c r="AR22" s="816"/>
      <c r="AS22" s="816"/>
      <c r="AT22" s="816"/>
      <c r="AU22" s="817"/>
      <c r="AV22" s="817"/>
      <c r="AW22" s="817"/>
      <c r="AX22" s="817"/>
      <c r="AY22" s="818"/>
      <c r="AZ22" s="819" t="s">
        <v>376</v>
      </c>
      <c r="BA22" s="819"/>
      <c r="BB22" s="819"/>
      <c r="BC22" s="819"/>
      <c r="BD22" s="820"/>
      <c r="BE22" s="215"/>
      <c r="BF22" s="215"/>
      <c r="BG22" s="215"/>
      <c r="BH22" s="215"/>
      <c r="BI22" s="215"/>
      <c r="BJ22" s="215"/>
      <c r="BK22" s="215"/>
      <c r="BL22" s="215"/>
      <c r="BM22" s="215"/>
      <c r="BN22" s="215"/>
      <c r="BO22" s="215"/>
      <c r="BP22" s="215"/>
      <c r="BQ22" s="220">
        <v>16</v>
      </c>
      <c r="BR22" s="221"/>
      <c r="BS22" s="786"/>
      <c r="BT22" s="787"/>
      <c r="BU22" s="787"/>
      <c r="BV22" s="787"/>
      <c r="BW22" s="787"/>
      <c r="BX22" s="787"/>
      <c r="BY22" s="787"/>
      <c r="BZ22" s="787"/>
      <c r="CA22" s="787"/>
      <c r="CB22" s="787"/>
      <c r="CC22" s="787"/>
      <c r="CD22" s="787"/>
      <c r="CE22" s="787"/>
      <c r="CF22" s="787"/>
      <c r="CG22" s="788"/>
      <c r="CH22" s="789"/>
      <c r="CI22" s="790"/>
      <c r="CJ22" s="790"/>
      <c r="CK22" s="790"/>
      <c r="CL22" s="791"/>
      <c r="CM22" s="789"/>
      <c r="CN22" s="790"/>
      <c r="CO22" s="790"/>
      <c r="CP22" s="790"/>
      <c r="CQ22" s="791"/>
      <c r="CR22" s="789"/>
      <c r="CS22" s="790"/>
      <c r="CT22" s="790"/>
      <c r="CU22" s="790"/>
      <c r="CV22" s="791"/>
      <c r="CW22" s="789"/>
      <c r="CX22" s="790"/>
      <c r="CY22" s="790"/>
      <c r="CZ22" s="790"/>
      <c r="DA22" s="791"/>
      <c r="DB22" s="789"/>
      <c r="DC22" s="790"/>
      <c r="DD22" s="790"/>
      <c r="DE22" s="790"/>
      <c r="DF22" s="791"/>
      <c r="DG22" s="789"/>
      <c r="DH22" s="790"/>
      <c r="DI22" s="790"/>
      <c r="DJ22" s="790"/>
      <c r="DK22" s="791"/>
      <c r="DL22" s="789"/>
      <c r="DM22" s="790"/>
      <c r="DN22" s="790"/>
      <c r="DO22" s="790"/>
      <c r="DP22" s="791"/>
      <c r="DQ22" s="789"/>
      <c r="DR22" s="790"/>
      <c r="DS22" s="790"/>
      <c r="DT22" s="790"/>
      <c r="DU22" s="791"/>
      <c r="DV22" s="786"/>
      <c r="DW22" s="787"/>
      <c r="DX22" s="787"/>
      <c r="DY22" s="787"/>
      <c r="DZ22" s="792"/>
      <c r="EA22" s="216"/>
    </row>
    <row r="23" spans="1:131" s="217" customFormat="1" ht="26.25" customHeight="1" thickBot="1" x14ac:dyDescent="0.25">
      <c r="A23" s="222" t="s">
        <v>377</v>
      </c>
      <c r="B23" s="802" t="s">
        <v>378</v>
      </c>
      <c r="C23" s="803"/>
      <c r="D23" s="803"/>
      <c r="E23" s="803"/>
      <c r="F23" s="803"/>
      <c r="G23" s="803"/>
      <c r="H23" s="803"/>
      <c r="I23" s="803"/>
      <c r="J23" s="803"/>
      <c r="K23" s="803"/>
      <c r="L23" s="803"/>
      <c r="M23" s="803"/>
      <c r="N23" s="803"/>
      <c r="O23" s="803"/>
      <c r="P23" s="804"/>
      <c r="Q23" s="805">
        <v>39386</v>
      </c>
      <c r="R23" s="806"/>
      <c r="S23" s="806"/>
      <c r="T23" s="806"/>
      <c r="U23" s="806"/>
      <c r="V23" s="806">
        <v>38107</v>
      </c>
      <c r="W23" s="806"/>
      <c r="X23" s="806"/>
      <c r="Y23" s="806"/>
      <c r="Z23" s="806"/>
      <c r="AA23" s="806">
        <v>1279</v>
      </c>
      <c r="AB23" s="806"/>
      <c r="AC23" s="806"/>
      <c r="AD23" s="806"/>
      <c r="AE23" s="807"/>
      <c r="AF23" s="808">
        <v>1133</v>
      </c>
      <c r="AG23" s="806"/>
      <c r="AH23" s="806"/>
      <c r="AI23" s="806"/>
      <c r="AJ23" s="809"/>
      <c r="AK23" s="810"/>
      <c r="AL23" s="811"/>
      <c r="AM23" s="811"/>
      <c r="AN23" s="811"/>
      <c r="AO23" s="811"/>
      <c r="AP23" s="806">
        <v>32364</v>
      </c>
      <c r="AQ23" s="806"/>
      <c r="AR23" s="806"/>
      <c r="AS23" s="806"/>
      <c r="AT23" s="806"/>
      <c r="AU23" s="822"/>
      <c r="AV23" s="822"/>
      <c r="AW23" s="822"/>
      <c r="AX23" s="822"/>
      <c r="AY23" s="823"/>
      <c r="AZ23" s="824" t="s">
        <v>122</v>
      </c>
      <c r="BA23" s="825"/>
      <c r="BB23" s="825"/>
      <c r="BC23" s="825"/>
      <c r="BD23" s="826"/>
      <c r="BE23" s="215"/>
      <c r="BF23" s="215"/>
      <c r="BG23" s="215"/>
      <c r="BH23" s="215"/>
      <c r="BI23" s="215"/>
      <c r="BJ23" s="215"/>
      <c r="BK23" s="215"/>
      <c r="BL23" s="215"/>
      <c r="BM23" s="215"/>
      <c r="BN23" s="215"/>
      <c r="BO23" s="215"/>
      <c r="BP23" s="215"/>
      <c r="BQ23" s="220">
        <v>17</v>
      </c>
      <c r="BR23" s="221"/>
      <c r="BS23" s="786"/>
      <c r="BT23" s="787"/>
      <c r="BU23" s="787"/>
      <c r="BV23" s="787"/>
      <c r="BW23" s="787"/>
      <c r="BX23" s="787"/>
      <c r="BY23" s="787"/>
      <c r="BZ23" s="787"/>
      <c r="CA23" s="787"/>
      <c r="CB23" s="787"/>
      <c r="CC23" s="787"/>
      <c r="CD23" s="787"/>
      <c r="CE23" s="787"/>
      <c r="CF23" s="787"/>
      <c r="CG23" s="788"/>
      <c r="CH23" s="789"/>
      <c r="CI23" s="790"/>
      <c r="CJ23" s="790"/>
      <c r="CK23" s="790"/>
      <c r="CL23" s="791"/>
      <c r="CM23" s="789"/>
      <c r="CN23" s="790"/>
      <c r="CO23" s="790"/>
      <c r="CP23" s="790"/>
      <c r="CQ23" s="791"/>
      <c r="CR23" s="789"/>
      <c r="CS23" s="790"/>
      <c r="CT23" s="790"/>
      <c r="CU23" s="790"/>
      <c r="CV23" s="791"/>
      <c r="CW23" s="789"/>
      <c r="CX23" s="790"/>
      <c r="CY23" s="790"/>
      <c r="CZ23" s="790"/>
      <c r="DA23" s="791"/>
      <c r="DB23" s="789"/>
      <c r="DC23" s="790"/>
      <c r="DD23" s="790"/>
      <c r="DE23" s="790"/>
      <c r="DF23" s="791"/>
      <c r="DG23" s="789"/>
      <c r="DH23" s="790"/>
      <c r="DI23" s="790"/>
      <c r="DJ23" s="790"/>
      <c r="DK23" s="791"/>
      <c r="DL23" s="789"/>
      <c r="DM23" s="790"/>
      <c r="DN23" s="790"/>
      <c r="DO23" s="790"/>
      <c r="DP23" s="791"/>
      <c r="DQ23" s="789"/>
      <c r="DR23" s="790"/>
      <c r="DS23" s="790"/>
      <c r="DT23" s="790"/>
      <c r="DU23" s="791"/>
      <c r="DV23" s="786"/>
      <c r="DW23" s="787"/>
      <c r="DX23" s="787"/>
      <c r="DY23" s="787"/>
      <c r="DZ23" s="792"/>
      <c r="EA23" s="216"/>
    </row>
    <row r="24" spans="1:131" s="217" customFormat="1" ht="26.25" customHeight="1" x14ac:dyDescent="0.2">
      <c r="A24" s="821" t="s">
        <v>379</v>
      </c>
      <c r="B24" s="821"/>
      <c r="C24" s="821"/>
      <c r="D24" s="821"/>
      <c r="E24" s="821"/>
      <c r="F24" s="821"/>
      <c r="G24" s="821"/>
      <c r="H24" s="821"/>
      <c r="I24" s="821"/>
      <c r="J24" s="821"/>
      <c r="K24" s="821"/>
      <c r="L24" s="821"/>
      <c r="M24" s="821"/>
      <c r="N24" s="821"/>
      <c r="O24" s="821"/>
      <c r="P24" s="821"/>
      <c r="Q24" s="821"/>
      <c r="R24" s="821"/>
      <c r="S24" s="821"/>
      <c r="T24" s="821"/>
      <c r="U24" s="821"/>
      <c r="V24" s="821"/>
      <c r="W24" s="821"/>
      <c r="X24" s="821"/>
      <c r="Y24" s="821"/>
      <c r="Z24" s="821"/>
      <c r="AA24" s="821"/>
      <c r="AB24" s="821"/>
      <c r="AC24" s="821"/>
      <c r="AD24" s="821"/>
      <c r="AE24" s="821"/>
      <c r="AF24" s="821"/>
      <c r="AG24" s="821"/>
      <c r="AH24" s="821"/>
      <c r="AI24" s="821"/>
      <c r="AJ24" s="821"/>
      <c r="AK24" s="821"/>
      <c r="AL24" s="821"/>
      <c r="AM24" s="821"/>
      <c r="AN24" s="821"/>
      <c r="AO24" s="821"/>
      <c r="AP24" s="821"/>
      <c r="AQ24" s="821"/>
      <c r="AR24" s="821"/>
      <c r="AS24" s="821"/>
      <c r="AT24" s="821"/>
      <c r="AU24" s="821"/>
      <c r="AV24" s="821"/>
      <c r="AW24" s="821"/>
      <c r="AX24" s="821"/>
      <c r="AY24" s="821"/>
      <c r="AZ24" s="214"/>
      <c r="BA24" s="214"/>
      <c r="BB24" s="214"/>
      <c r="BC24" s="214"/>
      <c r="BD24" s="214"/>
      <c r="BE24" s="215"/>
      <c r="BF24" s="215"/>
      <c r="BG24" s="215"/>
      <c r="BH24" s="215"/>
      <c r="BI24" s="215"/>
      <c r="BJ24" s="215"/>
      <c r="BK24" s="215"/>
      <c r="BL24" s="215"/>
      <c r="BM24" s="215"/>
      <c r="BN24" s="215"/>
      <c r="BO24" s="215"/>
      <c r="BP24" s="215"/>
      <c r="BQ24" s="220">
        <v>18</v>
      </c>
      <c r="BR24" s="221"/>
      <c r="BS24" s="786"/>
      <c r="BT24" s="787"/>
      <c r="BU24" s="787"/>
      <c r="BV24" s="787"/>
      <c r="BW24" s="787"/>
      <c r="BX24" s="787"/>
      <c r="BY24" s="787"/>
      <c r="BZ24" s="787"/>
      <c r="CA24" s="787"/>
      <c r="CB24" s="787"/>
      <c r="CC24" s="787"/>
      <c r="CD24" s="787"/>
      <c r="CE24" s="787"/>
      <c r="CF24" s="787"/>
      <c r="CG24" s="788"/>
      <c r="CH24" s="789"/>
      <c r="CI24" s="790"/>
      <c r="CJ24" s="790"/>
      <c r="CK24" s="790"/>
      <c r="CL24" s="791"/>
      <c r="CM24" s="789"/>
      <c r="CN24" s="790"/>
      <c r="CO24" s="790"/>
      <c r="CP24" s="790"/>
      <c r="CQ24" s="791"/>
      <c r="CR24" s="789"/>
      <c r="CS24" s="790"/>
      <c r="CT24" s="790"/>
      <c r="CU24" s="790"/>
      <c r="CV24" s="791"/>
      <c r="CW24" s="789"/>
      <c r="CX24" s="790"/>
      <c r="CY24" s="790"/>
      <c r="CZ24" s="790"/>
      <c r="DA24" s="791"/>
      <c r="DB24" s="789"/>
      <c r="DC24" s="790"/>
      <c r="DD24" s="790"/>
      <c r="DE24" s="790"/>
      <c r="DF24" s="791"/>
      <c r="DG24" s="789"/>
      <c r="DH24" s="790"/>
      <c r="DI24" s="790"/>
      <c r="DJ24" s="790"/>
      <c r="DK24" s="791"/>
      <c r="DL24" s="789"/>
      <c r="DM24" s="790"/>
      <c r="DN24" s="790"/>
      <c r="DO24" s="790"/>
      <c r="DP24" s="791"/>
      <c r="DQ24" s="789"/>
      <c r="DR24" s="790"/>
      <c r="DS24" s="790"/>
      <c r="DT24" s="790"/>
      <c r="DU24" s="791"/>
      <c r="DV24" s="786"/>
      <c r="DW24" s="787"/>
      <c r="DX24" s="787"/>
      <c r="DY24" s="787"/>
      <c r="DZ24" s="792"/>
      <c r="EA24" s="216"/>
    </row>
    <row r="25" spans="1:131" ht="26.25" customHeight="1" thickBot="1" x14ac:dyDescent="0.25">
      <c r="A25" s="738" t="s">
        <v>380</v>
      </c>
      <c r="B25" s="738"/>
      <c r="C25" s="738"/>
      <c r="D25" s="738"/>
      <c r="E25" s="738"/>
      <c r="F25" s="738"/>
      <c r="G25" s="738"/>
      <c r="H25" s="738"/>
      <c r="I25" s="738"/>
      <c r="J25" s="738"/>
      <c r="K25" s="738"/>
      <c r="L25" s="738"/>
      <c r="M25" s="738"/>
      <c r="N25" s="738"/>
      <c r="O25" s="738"/>
      <c r="P25" s="738"/>
      <c r="Q25" s="738"/>
      <c r="R25" s="738"/>
      <c r="S25" s="738"/>
      <c r="T25" s="738"/>
      <c r="U25" s="738"/>
      <c r="V25" s="738"/>
      <c r="W25" s="738"/>
      <c r="X25" s="738"/>
      <c r="Y25" s="738"/>
      <c r="Z25" s="738"/>
      <c r="AA25" s="738"/>
      <c r="AB25" s="738"/>
      <c r="AC25" s="738"/>
      <c r="AD25" s="738"/>
      <c r="AE25" s="738"/>
      <c r="AF25" s="738"/>
      <c r="AG25" s="738"/>
      <c r="AH25" s="738"/>
      <c r="AI25" s="738"/>
      <c r="AJ25" s="738"/>
      <c r="AK25" s="738"/>
      <c r="AL25" s="738"/>
      <c r="AM25" s="738"/>
      <c r="AN25" s="738"/>
      <c r="AO25" s="738"/>
      <c r="AP25" s="738"/>
      <c r="AQ25" s="738"/>
      <c r="AR25" s="738"/>
      <c r="AS25" s="738"/>
      <c r="AT25" s="738"/>
      <c r="AU25" s="738"/>
      <c r="AV25" s="738"/>
      <c r="AW25" s="738"/>
      <c r="AX25" s="738"/>
      <c r="AY25" s="738"/>
      <c r="AZ25" s="738"/>
      <c r="BA25" s="738"/>
      <c r="BB25" s="738"/>
      <c r="BC25" s="738"/>
      <c r="BD25" s="738"/>
      <c r="BE25" s="738"/>
      <c r="BF25" s="738"/>
      <c r="BG25" s="738"/>
      <c r="BH25" s="738"/>
      <c r="BI25" s="738"/>
      <c r="BJ25" s="214"/>
      <c r="BK25" s="214"/>
      <c r="BL25" s="214"/>
      <c r="BM25" s="214"/>
      <c r="BN25" s="214"/>
      <c r="BO25" s="223"/>
      <c r="BP25" s="223"/>
      <c r="BQ25" s="220">
        <v>19</v>
      </c>
      <c r="BR25" s="221"/>
      <c r="BS25" s="786"/>
      <c r="BT25" s="787"/>
      <c r="BU25" s="787"/>
      <c r="BV25" s="787"/>
      <c r="BW25" s="787"/>
      <c r="BX25" s="787"/>
      <c r="BY25" s="787"/>
      <c r="BZ25" s="787"/>
      <c r="CA25" s="787"/>
      <c r="CB25" s="787"/>
      <c r="CC25" s="787"/>
      <c r="CD25" s="787"/>
      <c r="CE25" s="787"/>
      <c r="CF25" s="787"/>
      <c r="CG25" s="788"/>
      <c r="CH25" s="789"/>
      <c r="CI25" s="790"/>
      <c r="CJ25" s="790"/>
      <c r="CK25" s="790"/>
      <c r="CL25" s="791"/>
      <c r="CM25" s="789"/>
      <c r="CN25" s="790"/>
      <c r="CO25" s="790"/>
      <c r="CP25" s="790"/>
      <c r="CQ25" s="791"/>
      <c r="CR25" s="789"/>
      <c r="CS25" s="790"/>
      <c r="CT25" s="790"/>
      <c r="CU25" s="790"/>
      <c r="CV25" s="791"/>
      <c r="CW25" s="789"/>
      <c r="CX25" s="790"/>
      <c r="CY25" s="790"/>
      <c r="CZ25" s="790"/>
      <c r="DA25" s="791"/>
      <c r="DB25" s="789"/>
      <c r="DC25" s="790"/>
      <c r="DD25" s="790"/>
      <c r="DE25" s="790"/>
      <c r="DF25" s="791"/>
      <c r="DG25" s="789"/>
      <c r="DH25" s="790"/>
      <c r="DI25" s="790"/>
      <c r="DJ25" s="790"/>
      <c r="DK25" s="791"/>
      <c r="DL25" s="789"/>
      <c r="DM25" s="790"/>
      <c r="DN25" s="790"/>
      <c r="DO25" s="790"/>
      <c r="DP25" s="791"/>
      <c r="DQ25" s="789"/>
      <c r="DR25" s="790"/>
      <c r="DS25" s="790"/>
      <c r="DT25" s="790"/>
      <c r="DU25" s="791"/>
      <c r="DV25" s="786"/>
      <c r="DW25" s="787"/>
      <c r="DX25" s="787"/>
      <c r="DY25" s="787"/>
      <c r="DZ25" s="792"/>
      <c r="EA25" s="212"/>
    </row>
    <row r="26" spans="1:131" ht="26.25" customHeight="1" x14ac:dyDescent="0.2">
      <c r="A26" s="740" t="s">
        <v>357</v>
      </c>
      <c r="B26" s="741"/>
      <c r="C26" s="741"/>
      <c r="D26" s="741"/>
      <c r="E26" s="741"/>
      <c r="F26" s="741"/>
      <c r="G26" s="741"/>
      <c r="H26" s="741"/>
      <c r="I26" s="741"/>
      <c r="J26" s="741"/>
      <c r="K26" s="741"/>
      <c r="L26" s="741"/>
      <c r="M26" s="741"/>
      <c r="N26" s="741"/>
      <c r="O26" s="741"/>
      <c r="P26" s="742"/>
      <c r="Q26" s="746" t="s">
        <v>381</v>
      </c>
      <c r="R26" s="747"/>
      <c r="S26" s="747"/>
      <c r="T26" s="747"/>
      <c r="U26" s="748"/>
      <c r="V26" s="746" t="s">
        <v>382</v>
      </c>
      <c r="W26" s="747"/>
      <c r="X26" s="747"/>
      <c r="Y26" s="747"/>
      <c r="Z26" s="748"/>
      <c r="AA26" s="746" t="s">
        <v>383</v>
      </c>
      <c r="AB26" s="747"/>
      <c r="AC26" s="747"/>
      <c r="AD26" s="747"/>
      <c r="AE26" s="747"/>
      <c r="AF26" s="827" t="s">
        <v>384</v>
      </c>
      <c r="AG26" s="828"/>
      <c r="AH26" s="828"/>
      <c r="AI26" s="828"/>
      <c r="AJ26" s="829"/>
      <c r="AK26" s="747" t="s">
        <v>385</v>
      </c>
      <c r="AL26" s="747"/>
      <c r="AM26" s="747"/>
      <c r="AN26" s="747"/>
      <c r="AO26" s="748"/>
      <c r="AP26" s="746" t="s">
        <v>386</v>
      </c>
      <c r="AQ26" s="747"/>
      <c r="AR26" s="747"/>
      <c r="AS26" s="747"/>
      <c r="AT26" s="748"/>
      <c r="AU26" s="746" t="s">
        <v>387</v>
      </c>
      <c r="AV26" s="747"/>
      <c r="AW26" s="747"/>
      <c r="AX26" s="747"/>
      <c r="AY26" s="748"/>
      <c r="AZ26" s="746" t="s">
        <v>388</v>
      </c>
      <c r="BA26" s="747"/>
      <c r="BB26" s="747"/>
      <c r="BC26" s="747"/>
      <c r="BD26" s="748"/>
      <c r="BE26" s="746" t="s">
        <v>364</v>
      </c>
      <c r="BF26" s="747"/>
      <c r="BG26" s="747"/>
      <c r="BH26" s="747"/>
      <c r="BI26" s="753"/>
      <c r="BJ26" s="214"/>
      <c r="BK26" s="214"/>
      <c r="BL26" s="214"/>
      <c r="BM26" s="214"/>
      <c r="BN26" s="214"/>
      <c r="BO26" s="223"/>
      <c r="BP26" s="223"/>
      <c r="BQ26" s="220">
        <v>20</v>
      </c>
      <c r="BR26" s="221"/>
      <c r="BS26" s="786"/>
      <c r="BT26" s="787"/>
      <c r="BU26" s="787"/>
      <c r="BV26" s="787"/>
      <c r="BW26" s="787"/>
      <c r="BX26" s="787"/>
      <c r="BY26" s="787"/>
      <c r="BZ26" s="787"/>
      <c r="CA26" s="787"/>
      <c r="CB26" s="787"/>
      <c r="CC26" s="787"/>
      <c r="CD26" s="787"/>
      <c r="CE26" s="787"/>
      <c r="CF26" s="787"/>
      <c r="CG26" s="788"/>
      <c r="CH26" s="789"/>
      <c r="CI26" s="790"/>
      <c r="CJ26" s="790"/>
      <c r="CK26" s="790"/>
      <c r="CL26" s="791"/>
      <c r="CM26" s="789"/>
      <c r="CN26" s="790"/>
      <c r="CO26" s="790"/>
      <c r="CP26" s="790"/>
      <c r="CQ26" s="791"/>
      <c r="CR26" s="789"/>
      <c r="CS26" s="790"/>
      <c r="CT26" s="790"/>
      <c r="CU26" s="790"/>
      <c r="CV26" s="791"/>
      <c r="CW26" s="789"/>
      <c r="CX26" s="790"/>
      <c r="CY26" s="790"/>
      <c r="CZ26" s="790"/>
      <c r="DA26" s="791"/>
      <c r="DB26" s="789"/>
      <c r="DC26" s="790"/>
      <c r="DD26" s="790"/>
      <c r="DE26" s="790"/>
      <c r="DF26" s="791"/>
      <c r="DG26" s="789"/>
      <c r="DH26" s="790"/>
      <c r="DI26" s="790"/>
      <c r="DJ26" s="790"/>
      <c r="DK26" s="791"/>
      <c r="DL26" s="789"/>
      <c r="DM26" s="790"/>
      <c r="DN26" s="790"/>
      <c r="DO26" s="790"/>
      <c r="DP26" s="791"/>
      <c r="DQ26" s="789"/>
      <c r="DR26" s="790"/>
      <c r="DS26" s="790"/>
      <c r="DT26" s="790"/>
      <c r="DU26" s="791"/>
      <c r="DV26" s="786"/>
      <c r="DW26" s="787"/>
      <c r="DX26" s="787"/>
      <c r="DY26" s="787"/>
      <c r="DZ26" s="792"/>
      <c r="EA26" s="212"/>
    </row>
    <row r="27" spans="1:131" ht="26.25" customHeight="1" thickBot="1" x14ac:dyDescent="0.25">
      <c r="A27" s="743"/>
      <c r="B27" s="744"/>
      <c r="C27" s="744"/>
      <c r="D27" s="744"/>
      <c r="E27" s="744"/>
      <c r="F27" s="744"/>
      <c r="G27" s="744"/>
      <c r="H27" s="744"/>
      <c r="I27" s="744"/>
      <c r="J27" s="744"/>
      <c r="K27" s="744"/>
      <c r="L27" s="744"/>
      <c r="M27" s="744"/>
      <c r="N27" s="744"/>
      <c r="O27" s="744"/>
      <c r="P27" s="745"/>
      <c r="Q27" s="749"/>
      <c r="R27" s="750"/>
      <c r="S27" s="750"/>
      <c r="T27" s="750"/>
      <c r="U27" s="751"/>
      <c r="V27" s="749"/>
      <c r="W27" s="750"/>
      <c r="X27" s="750"/>
      <c r="Y27" s="750"/>
      <c r="Z27" s="751"/>
      <c r="AA27" s="749"/>
      <c r="AB27" s="750"/>
      <c r="AC27" s="750"/>
      <c r="AD27" s="750"/>
      <c r="AE27" s="750"/>
      <c r="AF27" s="830"/>
      <c r="AG27" s="831"/>
      <c r="AH27" s="831"/>
      <c r="AI27" s="831"/>
      <c r="AJ27" s="832"/>
      <c r="AK27" s="750"/>
      <c r="AL27" s="750"/>
      <c r="AM27" s="750"/>
      <c r="AN27" s="750"/>
      <c r="AO27" s="751"/>
      <c r="AP27" s="749"/>
      <c r="AQ27" s="750"/>
      <c r="AR27" s="750"/>
      <c r="AS27" s="750"/>
      <c r="AT27" s="751"/>
      <c r="AU27" s="749"/>
      <c r="AV27" s="750"/>
      <c r="AW27" s="750"/>
      <c r="AX27" s="750"/>
      <c r="AY27" s="751"/>
      <c r="AZ27" s="749"/>
      <c r="BA27" s="750"/>
      <c r="BB27" s="750"/>
      <c r="BC27" s="750"/>
      <c r="BD27" s="751"/>
      <c r="BE27" s="749"/>
      <c r="BF27" s="750"/>
      <c r="BG27" s="750"/>
      <c r="BH27" s="750"/>
      <c r="BI27" s="755"/>
      <c r="BJ27" s="214"/>
      <c r="BK27" s="214"/>
      <c r="BL27" s="214"/>
      <c r="BM27" s="214"/>
      <c r="BN27" s="214"/>
      <c r="BO27" s="223"/>
      <c r="BP27" s="223"/>
      <c r="BQ27" s="220">
        <v>21</v>
      </c>
      <c r="BR27" s="221"/>
      <c r="BS27" s="786"/>
      <c r="BT27" s="787"/>
      <c r="BU27" s="787"/>
      <c r="BV27" s="787"/>
      <c r="BW27" s="787"/>
      <c r="BX27" s="787"/>
      <c r="BY27" s="787"/>
      <c r="BZ27" s="787"/>
      <c r="CA27" s="787"/>
      <c r="CB27" s="787"/>
      <c r="CC27" s="787"/>
      <c r="CD27" s="787"/>
      <c r="CE27" s="787"/>
      <c r="CF27" s="787"/>
      <c r="CG27" s="788"/>
      <c r="CH27" s="789"/>
      <c r="CI27" s="790"/>
      <c r="CJ27" s="790"/>
      <c r="CK27" s="790"/>
      <c r="CL27" s="791"/>
      <c r="CM27" s="789"/>
      <c r="CN27" s="790"/>
      <c r="CO27" s="790"/>
      <c r="CP27" s="790"/>
      <c r="CQ27" s="791"/>
      <c r="CR27" s="789"/>
      <c r="CS27" s="790"/>
      <c r="CT27" s="790"/>
      <c r="CU27" s="790"/>
      <c r="CV27" s="791"/>
      <c r="CW27" s="789"/>
      <c r="CX27" s="790"/>
      <c r="CY27" s="790"/>
      <c r="CZ27" s="790"/>
      <c r="DA27" s="791"/>
      <c r="DB27" s="789"/>
      <c r="DC27" s="790"/>
      <c r="DD27" s="790"/>
      <c r="DE27" s="790"/>
      <c r="DF27" s="791"/>
      <c r="DG27" s="789"/>
      <c r="DH27" s="790"/>
      <c r="DI27" s="790"/>
      <c r="DJ27" s="790"/>
      <c r="DK27" s="791"/>
      <c r="DL27" s="789"/>
      <c r="DM27" s="790"/>
      <c r="DN27" s="790"/>
      <c r="DO27" s="790"/>
      <c r="DP27" s="791"/>
      <c r="DQ27" s="789"/>
      <c r="DR27" s="790"/>
      <c r="DS27" s="790"/>
      <c r="DT27" s="790"/>
      <c r="DU27" s="791"/>
      <c r="DV27" s="786"/>
      <c r="DW27" s="787"/>
      <c r="DX27" s="787"/>
      <c r="DY27" s="787"/>
      <c r="DZ27" s="792"/>
      <c r="EA27" s="212"/>
    </row>
    <row r="28" spans="1:131" ht="26.25" customHeight="1" thickTop="1" x14ac:dyDescent="0.2">
      <c r="A28" s="224">
        <v>1</v>
      </c>
      <c r="B28" s="762" t="s">
        <v>389</v>
      </c>
      <c r="C28" s="763"/>
      <c r="D28" s="763"/>
      <c r="E28" s="763"/>
      <c r="F28" s="763"/>
      <c r="G28" s="763"/>
      <c r="H28" s="763"/>
      <c r="I28" s="763"/>
      <c r="J28" s="763"/>
      <c r="K28" s="763"/>
      <c r="L28" s="763"/>
      <c r="M28" s="763"/>
      <c r="N28" s="763"/>
      <c r="O28" s="763"/>
      <c r="P28" s="764"/>
      <c r="Q28" s="835">
        <v>9058</v>
      </c>
      <c r="R28" s="836"/>
      <c r="S28" s="836"/>
      <c r="T28" s="836"/>
      <c r="U28" s="836"/>
      <c r="V28" s="836">
        <v>9016</v>
      </c>
      <c r="W28" s="836"/>
      <c r="X28" s="836"/>
      <c r="Y28" s="836"/>
      <c r="Z28" s="836"/>
      <c r="AA28" s="836">
        <v>42</v>
      </c>
      <c r="AB28" s="836"/>
      <c r="AC28" s="836"/>
      <c r="AD28" s="836"/>
      <c r="AE28" s="837"/>
      <c r="AF28" s="838">
        <v>42</v>
      </c>
      <c r="AG28" s="836"/>
      <c r="AH28" s="836"/>
      <c r="AI28" s="836"/>
      <c r="AJ28" s="839"/>
      <c r="AK28" s="840">
        <v>726</v>
      </c>
      <c r="AL28" s="841"/>
      <c r="AM28" s="841"/>
      <c r="AN28" s="841"/>
      <c r="AO28" s="841"/>
      <c r="AP28" s="841">
        <v>0</v>
      </c>
      <c r="AQ28" s="841"/>
      <c r="AR28" s="841"/>
      <c r="AS28" s="841"/>
      <c r="AT28" s="841"/>
      <c r="AU28" s="841">
        <v>0</v>
      </c>
      <c r="AV28" s="841"/>
      <c r="AW28" s="841"/>
      <c r="AX28" s="841"/>
      <c r="AY28" s="841"/>
      <c r="AZ28" s="842" t="s">
        <v>550</v>
      </c>
      <c r="BA28" s="842"/>
      <c r="BB28" s="842"/>
      <c r="BC28" s="842"/>
      <c r="BD28" s="842"/>
      <c r="BE28" s="833"/>
      <c r="BF28" s="833"/>
      <c r="BG28" s="833"/>
      <c r="BH28" s="833"/>
      <c r="BI28" s="834"/>
      <c r="BJ28" s="214"/>
      <c r="BK28" s="214"/>
      <c r="BL28" s="214"/>
      <c r="BM28" s="214"/>
      <c r="BN28" s="214"/>
      <c r="BO28" s="223"/>
      <c r="BP28" s="223"/>
      <c r="BQ28" s="220">
        <v>22</v>
      </c>
      <c r="BR28" s="221"/>
      <c r="BS28" s="786"/>
      <c r="BT28" s="787"/>
      <c r="BU28" s="787"/>
      <c r="BV28" s="787"/>
      <c r="BW28" s="787"/>
      <c r="BX28" s="787"/>
      <c r="BY28" s="787"/>
      <c r="BZ28" s="787"/>
      <c r="CA28" s="787"/>
      <c r="CB28" s="787"/>
      <c r="CC28" s="787"/>
      <c r="CD28" s="787"/>
      <c r="CE28" s="787"/>
      <c r="CF28" s="787"/>
      <c r="CG28" s="788"/>
      <c r="CH28" s="789"/>
      <c r="CI28" s="790"/>
      <c r="CJ28" s="790"/>
      <c r="CK28" s="790"/>
      <c r="CL28" s="791"/>
      <c r="CM28" s="789"/>
      <c r="CN28" s="790"/>
      <c r="CO28" s="790"/>
      <c r="CP28" s="790"/>
      <c r="CQ28" s="791"/>
      <c r="CR28" s="789"/>
      <c r="CS28" s="790"/>
      <c r="CT28" s="790"/>
      <c r="CU28" s="790"/>
      <c r="CV28" s="791"/>
      <c r="CW28" s="789"/>
      <c r="CX28" s="790"/>
      <c r="CY28" s="790"/>
      <c r="CZ28" s="790"/>
      <c r="DA28" s="791"/>
      <c r="DB28" s="789"/>
      <c r="DC28" s="790"/>
      <c r="DD28" s="790"/>
      <c r="DE28" s="790"/>
      <c r="DF28" s="791"/>
      <c r="DG28" s="789"/>
      <c r="DH28" s="790"/>
      <c r="DI28" s="790"/>
      <c r="DJ28" s="790"/>
      <c r="DK28" s="791"/>
      <c r="DL28" s="789"/>
      <c r="DM28" s="790"/>
      <c r="DN28" s="790"/>
      <c r="DO28" s="790"/>
      <c r="DP28" s="791"/>
      <c r="DQ28" s="789"/>
      <c r="DR28" s="790"/>
      <c r="DS28" s="790"/>
      <c r="DT28" s="790"/>
      <c r="DU28" s="791"/>
      <c r="DV28" s="786"/>
      <c r="DW28" s="787"/>
      <c r="DX28" s="787"/>
      <c r="DY28" s="787"/>
      <c r="DZ28" s="792"/>
      <c r="EA28" s="212"/>
    </row>
    <row r="29" spans="1:131" ht="26.25" customHeight="1" x14ac:dyDescent="0.2">
      <c r="A29" s="224">
        <v>2</v>
      </c>
      <c r="B29" s="793" t="s">
        <v>390</v>
      </c>
      <c r="C29" s="794"/>
      <c r="D29" s="794"/>
      <c r="E29" s="794"/>
      <c r="F29" s="794"/>
      <c r="G29" s="794"/>
      <c r="H29" s="794"/>
      <c r="I29" s="794"/>
      <c r="J29" s="794"/>
      <c r="K29" s="794"/>
      <c r="L29" s="794"/>
      <c r="M29" s="794"/>
      <c r="N29" s="794"/>
      <c r="O29" s="794"/>
      <c r="P29" s="795"/>
      <c r="Q29" s="796">
        <v>40</v>
      </c>
      <c r="R29" s="797"/>
      <c r="S29" s="797"/>
      <c r="T29" s="797"/>
      <c r="U29" s="797"/>
      <c r="V29" s="797">
        <v>36</v>
      </c>
      <c r="W29" s="797"/>
      <c r="X29" s="797"/>
      <c r="Y29" s="797"/>
      <c r="Z29" s="797"/>
      <c r="AA29" s="797">
        <v>4</v>
      </c>
      <c r="AB29" s="797"/>
      <c r="AC29" s="797"/>
      <c r="AD29" s="797"/>
      <c r="AE29" s="798"/>
      <c r="AF29" s="799">
        <v>4</v>
      </c>
      <c r="AG29" s="800"/>
      <c r="AH29" s="800"/>
      <c r="AI29" s="800"/>
      <c r="AJ29" s="801"/>
      <c r="AK29" s="847">
        <v>21</v>
      </c>
      <c r="AL29" s="843"/>
      <c r="AM29" s="843"/>
      <c r="AN29" s="843"/>
      <c r="AO29" s="843"/>
      <c r="AP29" s="843">
        <v>6</v>
      </c>
      <c r="AQ29" s="843"/>
      <c r="AR29" s="843"/>
      <c r="AS29" s="843"/>
      <c r="AT29" s="843"/>
      <c r="AU29" s="843">
        <v>1</v>
      </c>
      <c r="AV29" s="843"/>
      <c r="AW29" s="843"/>
      <c r="AX29" s="843"/>
      <c r="AY29" s="843"/>
      <c r="AZ29" s="844" t="s">
        <v>551</v>
      </c>
      <c r="BA29" s="844"/>
      <c r="BB29" s="844"/>
      <c r="BC29" s="844"/>
      <c r="BD29" s="844"/>
      <c r="BE29" s="845"/>
      <c r="BF29" s="845"/>
      <c r="BG29" s="845"/>
      <c r="BH29" s="845"/>
      <c r="BI29" s="846"/>
      <c r="BJ29" s="214"/>
      <c r="BK29" s="214"/>
      <c r="BL29" s="214"/>
      <c r="BM29" s="214"/>
      <c r="BN29" s="214"/>
      <c r="BO29" s="223"/>
      <c r="BP29" s="223"/>
      <c r="BQ29" s="220">
        <v>23</v>
      </c>
      <c r="BR29" s="221"/>
      <c r="BS29" s="786"/>
      <c r="BT29" s="787"/>
      <c r="BU29" s="787"/>
      <c r="BV29" s="787"/>
      <c r="BW29" s="787"/>
      <c r="BX29" s="787"/>
      <c r="BY29" s="787"/>
      <c r="BZ29" s="787"/>
      <c r="CA29" s="787"/>
      <c r="CB29" s="787"/>
      <c r="CC29" s="787"/>
      <c r="CD29" s="787"/>
      <c r="CE29" s="787"/>
      <c r="CF29" s="787"/>
      <c r="CG29" s="788"/>
      <c r="CH29" s="789"/>
      <c r="CI29" s="790"/>
      <c r="CJ29" s="790"/>
      <c r="CK29" s="790"/>
      <c r="CL29" s="791"/>
      <c r="CM29" s="789"/>
      <c r="CN29" s="790"/>
      <c r="CO29" s="790"/>
      <c r="CP29" s="790"/>
      <c r="CQ29" s="791"/>
      <c r="CR29" s="789"/>
      <c r="CS29" s="790"/>
      <c r="CT29" s="790"/>
      <c r="CU29" s="790"/>
      <c r="CV29" s="791"/>
      <c r="CW29" s="789"/>
      <c r="CX29" s="790"/>
      <c r="CY29" s="790"/>
      <c r="CZ29" s="790"/>
      <c r="DA29" s="791"/>
      <c r="DB29" s="789"/>
      <c r="DC29" s="790"/>
      <c r="DD29" s="790"/>
      <c r="DE29" s="790"/>
      <c r="DF29" s="791"/>
      <c r="DG29" s="789"/>
      <c r="DH29" s="790"/>
      <c r="DI29" s="790"/>
      <c r="DJ29" s="790"/>
      <c r="DK29" s="791"/>
      <c r="DL29" s="789"/>
      <c r="DM29" s="790"/>
      <c r="DN29" s="790"/>
      <c r="DO29" s="790"/>
      <c r="DP29" s="791"/>
      <c r="DQ29" s="789"/>
      <c r="DR29" s="790"/>
      <c r="DS29" s="790"/>
      <c r="DT29" s="790"/>
      <c r="DU29" s="791"/>
      <c r="DV29" s="786"/>
      <c r="DW29" s="787"/>
      <c r="DX29" s="787"/>
      <c r="DY29" s="787"/>
      <c r="DZ29" s="792"/>
      <c r="EA29" s="212"/>
    </row>
    <row r="30" spans="1:131" ht="26.25" customHeight="1" x14ac:dyDescent="0.2">
      <c r="A30" s="224">
        <v>3</v>
      </c>
      <c r="B30" s="793" t="s">
        <v>391</v>
      </c>
      <c r="C30" s="794"/>
      <c r="D30" s="794"/>
      <c r="E30" s="794"/>
      <c r="F30" s="794"/>
      <c r="G30" s="794"/>
      <c r="H30" s="794"/>
      <c r="I30" s="794"/>
      <c r="J30" s="794"/>
      <c r="K30" s="794"/>
      <c r="L30" s="794"/>
      <c r="M30" s="794"/>
      <c r="N30" s="794"/>
      <c r="O30" s="794"/>
      <c r="P30" s="795"/>
      <c r="Q30" s="796">
        <v>1464</v>
      </c>
      <c r="R30" s="797"/>
      <c r="S30" s="797"/>
      <c r="T30" s="797"/>
      <c r="U30" s="797"/>
      <c r="V30" s="797">
        <v>1454</v>
      </c>
      <c r="W30" s="797"/>
      <c r="X30" s="797"/>
      <c r="Y30" s="797"/>
      <c r="Z30" s="797"/>
      <c r="AA30" s="797">
        <v>10</v>
      </c>
      <c r="AB30" s="797"/>
      <c r="AC30" s="797"/>
      <c r="AD30" s="797"/>
      <c r="AE30" s="798"/>
      <c r="AF30" s="799">
        <v>10</v>
      </c>
      <c r="AG30" s="800"/>
      <c r="AH30" s="800"/>
      <c r="AI30" s="800"/>
      <c r="AJ30" s="801"/>
      <c r="AK30" s="847">
        <v>395</v>
      </c>
      <c r="AL30" s="843"/>
      <c r="AM30" s="843"/>
      <c r="AN30" s="843"/>
      <c r="AO30" s="843"/>
      <c r="AP30" s="843">
        <v>0</v>
      </c>
      <c r="AQ30" s="843"/>
      <c r="AR30" s="843"/>
      <c r="AS30" s="843"/>
      <c r="AT30" s="843"/>
      <c r="AU30" s="843">
        <v>0</v>
      </c>
      <c r="AV30" s="843"/>
      <c r="AW30" s="843"/>
      <c r="AX30" s="843"/>
      <c r="AY30" s="843"/>
      <c r="AZ30" s="844" t="s">
        <v>552</v>
      </c>
      <c r="BA30" s="844"/>
      <c r="BB30" s="844"/>
      <c r="BC30" s="844"/>
      <c r="BD30" s="844"/>
      <c r="BE30" s="845"/>
      <c r="BF30" s="845"/>
      <c r="BG30" s="845"/>
      <c r="BH30" s="845"/>
      <c r="BI30" s="846"/>
      <c r="BJ30" s="214"/>
      <c r="BK30" s="214"/>
      <c r="BL30" s="214"/>
      <c r="BM30" s="214"/>
      <c r="BN30" s="214"/>
      <c r="BO30" s="223"/>
      <c r="BP30" s="223"/>
      <c r="BQ30" s="220">
        <v>24</v>
      </c>
      <c r="BR30" s="221"/>
      <c r="BS30" s="786"/>
      <c r="BT30" s="787"/>
      <c r="BU30" s="787"/>
      <c r="BV30" s="787"/>
      <c r="BW30" s="787"/>
      <c r="BX30" s="787"/>
      <c r="BY30" s="787"/>
      <c r="BZ30" s="787"/>
      <c r="CA30" s="787"/>
      <c r="CB30" s="787"/>
      <c r="CC30" s="787"/>
      <c r="CD30" s="787"/>
      <c r="CE30" s="787"/>
      <c r="CF30" s="787"/>
      <c r="CG30" s="788"/>
      <c r="CH30" s="789"/>
      <c r="CI30" s="790"/>
      <c r="CJ30" s="790"/>
      <c r="CK30" s="790"/>
      <c r="CL30" s="791"/>
      <c r="CM30" s="789"/>
      <c r="CN30" s="790"/>
      <c r="CO30" s="790"/>
      <c r="CP30" s="790"/>
      <c r="CQ30" s="791"/>
      <c r="CR30" s="789"/>
      <c r="CS30" s="790"/>
      <c r="CT30" s="790"/>
      <c r="CU30" s="790"/>
      <c r="CV30" s="791"/>
      <c r="CW30" s="789"/>
      <c r="CX30" s="790"/>
      <c r="CY30" s="790"/>
      <c r="CZ30" s="790"/>
      <c r="DA30" s="791"/>
      <c r="DB30" s="789"/>
      <c r="DC30" s="790"/>
      <c r="DD30" s="790"/>
      <c r="DE30" s="790"/>
      <c r="DF30" s="791"/>
      <c r="DG30" s="789"/>
      <c r="DH30" s="790"/>
      <c r="DI30" s="790"/>
      <c r="DJ30" s="790"/>
      <c r="DK30" s="791"/>
      <c r="DL30" s="789"/>
      <c r="DM30" s="790"/>
      <c r="DN30" s="790"/>
      <c r="DO30" s="790"/>
      <c r="DP30" s="791"/>
      <c r="DQ30" s="789"/>
      <c r="DR30" s="790"/>
      <c r="DS30" s="790"/>
      <c r="DT30" s="790"/>
      <c r="DU30" s="791"/>
      <c r="DV30" s="786"/>
      <c r="DW30" s="787"/>
      <c r="DX30" s="787"/>
      <c r="DY30" s="787"/>
      <c r="DZ30" s="792"/>
      <c r="EA30" s="212"/>
    </row>
    <row r="31" spans="1:131" ht="26.25" customHeight="1" x14ac:dyDescent="0.2">
      <c r="A31" s="224">
        <v>4</v>
      </c>
      <c r="B31" s="793" t="s">
        <v>392</v>
      </c>
      <c r="C31" s="794"/>
      <c r="D31" s="794"/>
      <c r="E31" s="794"/>
      <c r="F31" s="794"/>
      <c r="G31" s="794"/>
      <c r="H31" s="794"/>
      <c r="I31" s="794"/>
      <c r="J31" s="794"/>
      <c r="K31" s="794"/>
      <c r="L31" s="794"/>
      <c r="M31" s="794"/>
      <c r="N31" s="794"/>
      <c r="O31" s="794"/>
      <c r="P31" s="795"/>
      <c r="Q31" s="796">
        <v>7620</v>
      </c>
      <c r="R31" s="797"/>
      <c r="S31" s="797"/>
      <c r="T31" s="797"/>
      <c r="U31" s="797"/>
      <c r="V31" s="797">
        <v>7451</v>
      </c>
      <c r="W31" s="797"/>
      <c r="X31" s="797"/>
      <c r="Y31" s="797"/>
      <c r="Z31" s="797"/>
      <c r="AA31" s="797">
        <v>169</v>
      </c>
      <c r="AB31" s="797"/>
      <c r="AC31" s="797"/>
      <c r="AD31" s="797"/>
      <c r="AE31" s="798"/>
      <c r="AF31" s="799">
        <v>169</v>
      </c>
      <c r="AG31" s="800"/>
      <c r="AH31" s="800"/>
      <c r="AI31" s="800"/>
      <c r="AJ31" s="801"/>
      <c r="AK31" s="847">
        <v>1143</v>
      </c>
      <c r="AL31" s="843"/>
      <c r="AM31" s="843"/>
      <c r="AN31" s="843"/>
      <c r="AO31" s="843"/>
      <c r="AP31" s="843">
        <v>0</v>
      </c>
      <c r="AQ31" s="843"/>
      <c r="AR31" s="843"/>
      <c r="AS31" s="843"/>
      <c r="AT31" s="843"/>
      <c r="AU31" s="843">
        <v>0</v>
      </c>
      <c r="AV31" s="843"/>
      <c r="AW31" s="843"/>
      <c r="AX31" s="843"/>
      <c r="AY31" s="843"/>
      <c r="AZ31" s="844" t="s">
        <v>550</v>
      </c>
      <c r="BA31" s="844"/>
      <c r="BB31" s="844"/>
      <c r="BC31" s="844"/>
      <c r="BD31" s="844"/>
      <c r="BE31" s="845"/>
      <c r="BF31" s="845"/>
      <c r="BG31" s="845"/>
      <c r="BH31" s="845"/>
      <c r="BI31" s="846"/>
      <c r="BJ31" s="214"/>
      <c r="BK31" s="214"/>
      <c r="BL31" s="214"/>
      <c r="BM31" s="214"/>
      <c r="BN31" s="214"/>
      <c r="BO31" s="223"/>
      <c r="BP31" s="223"/>
      <c r="BQ31" s="220">
        <v>25</v>
      </c>
      <c r="BR31" s="221"/>
      <c r="BS31" s="786"/>
      <c r="BT31" s="787"/>
      <c r="BU31" s="787"/>
      <c r="BV31" s="787"/>
      <c r="BW31" s="787"/>
      <c r="BX31" s="787"/>
      <c r="BY31" s="787"/>
      <c r="BZ31" s="787"/>
      <c r="CA31" s="787"/>
      <c r="CB31" s="787"/>
      <c r="CC31" s="787"/>
      <c r="CD31" s="787"/>
      <c r="CE31" s="787"/>
      <c r="CF31" s="787"/>
      <c r="CG31" s="788"/>
      <c r="CH31" s="789"/>
      <c r="CI31" s="790"/>
      <c r="CJ31" s="790"/>
      <c r="CK31" s="790"/>
      <c r="CL31" s="791"/>
      <c r="CM31" s="789"/>
      <c r="CN31" s="790"/>
      <c r="CO31" s="790"/>
      <c r="CP31" s="790"/>
      <c r="CQ31" s="791"/>
      <c r="CR31" s="789"/>
      <c r="CS31" s="790"/>
      <c r="CT31" s="790"/>
      <c r="CU31" s="790"/>
      <c r="CV31" s="791"/>
      <c r="CW31" s="789"/>
      <c r="CX31" s="790"/>
      <c r="CY31" s="790"/>
      <c r="CZ31" s="790"/>
      <c r="DA31" s="791"/>
      <c r="DB31" s="789"/>
      <c r="DC31" s="790"/>
      <c r="DD31" s="790"/>
      <c r="DE31" s="790"/>
      <c r="DF31" s="791"/>
      <c r="DG31" s="789"/>
      <c r="DH31" s="790"/>
      <c r="DI31" s="790"/>
      <c r="DJ31" s="790"/>
      <c r="DK31" s="791"/>
      <c r="DL31" s="789"/>
      <c r="DM31" s="790"/>
      <c r="DN31" s="790"/>
      <c r="DO31" s="790"/>
      <c r="DP31" s="791"/>
      <c r="DQ31" s="789"/>
      <c r="DR31" s="790"/>
      <c r="DS31" s="790"/>
      <c r="DT31" s="790"/>
      <c r="DU31" s="791"/>
      <c r="DV31" s="786"/>
      <c r="DW31" s="787"/>
      <c r="DX31" s="787"/>
      <c r="DY31" s="787"/>
      <c r="DZ31" s="792"/>
      <c r="EA31" s="212"/>
    </row>
    <row r="32" spans="1:131" ht="26.25" customHeight="1" x14ac:dyDescent="0.2">
      <c r="A32" s="224">
        <v>5</v>
      </c>
      <c r="B32" s="793" t="s">
        <v>393</v>
      </c>
      <c r="C32" s="794"/>
      <c r="D32" s="794"/>
      <c r="E32" s="794"/>
      <c r="F32" s="794"/>
      <c r="G32" s="794"/>
      <c r="H32" s="794"/>
      <c r="I32" s="794"/>
      <c r="J32" s="794"/>
      <c r="K32" s="794"/>
      <c r="L32" s="794"/>
      <c r="M32" s="794"/>
      <c r="N32" s="794"/>
      <c r="O32" s="794"/>
      <c r="P32" s="795"/>
      <c r="Q32" s="796">
        <v>65</v>
      </c>
      <c r="R32" s="797"/>
      <c r="S32" s="797"/>
      <c r="T32" s="797"/>
      <c r="U32" s="797"/>
      <c r="V32" s="797">
        <v>56</v>
      </c>
      <c r="W32" s="797"/>
      <c r="X32" s="797"/>
      <c r="Y32" s="797"/>
      <c r="Z32" s="797"/>
      <c r="AA32" s="797">
        <v>9</v>
      </c>
      <c r="AB32" s="797"/>
      <c r="AC32" s="797"/>
      <c r="AD32" s="797"/>
      <c r="AE32" s="798"/>
      <c r="AF32" s="799">
        <v>9</v>
      </c>
      <c r="AG32" s="800"/>
      <c r="AH32" s="800"/>
      <c r="AI32" s="800"/>
      <c r="AJ32" s="801"/>
      <c r="AK32" s="847">
        <v>28</v>
      </c>
      <c r="AL32" s="843"/>
      <c r="AM32" s="843"/>
      <c r="AN32" s="843"/>
      <c r="AO32" s="843"/>
      <c r="AP32" s="843">
        <v>0</v>
      </c>
      <c r="AQ32" s="843"/>
      <c r="AR32" s="843"/>
      <c r="AS32" s="843"/>
      <c r="AT32" s="843"/>
      <c r="AU32" s="843">
        <v>0</v>
      </c>
      <c r="AV32" s="843"/>
      <c r="AW32" s="843"/>
      <c r="AX32" s="843"/>
      <c r="AY32" s="843"/>
      <c r="AZ32" s="844" t="s">
        <v>550</v>
      </c>
      <c r="BA32" s="844"/>
      <c r="BB32" s="844"/>
      <c r="BC32" s="844"/>
      <c r="BD32" s="844"/>
      <c r="BE32" s="845"/>
      <c r="BF32" s="845"/>
      <c r="BG32" s="845"/>
      <c r="BH32" s="845"/>
      <c r="BI32" s="846"/>
      <c r="BJ32" s="214"/>
      <c r="BK32" s="214"/>
      <c r="BL32" s="214"/>
      <c r="BM32" s="214"/>
      <c r="BN32" s="214"/>
      <c r="BO32" s="223"/>
      <c r="BP32" s="223"/>
      <c r="BQ32" s="220">
        <v>26</v>
      </c>
      <c r="BR32" s="221"/>
      <c r="BS32" s="786"/>
      <c r="BT32" s="787"/>
      <c r="BU32" s="787"/>
      <c r="BV32" s="787"/>
      <c r="BW32" s="787"/>
      <c r="BX32" s="787"/>
      <c r="BY32" s="787"/>
      <c r="BZ32" s="787"/>
      <c r="CA32" s="787"/>
      <c r="CB32" s="787"/>
      <c r="CC32" s="787"/>
      <c r="CD32" s="787"/>
      <c r="CE32" s="787"/>
      <c r="CF32" s="787"/>
      <c r="CG32" s="788"/>
      <c r="CH32" s="789"/>
      <c r="CI32" s="790"/>
      <c r="CJ32" s="790"/>
      <c r="CK32" s="790"/>
      <c r="CL32" s="791"/>
      <c r="CM32" s="789"/>
      <c r="CN32" s="790"/>
      <c r="CO32" s="790"/>
      <c r="CP32" s="790"/>
      <c r="CQ32" s="791"/>
      <c r="CR32" s="789"/>
      <c r="CS32" s="790"/>
      <c r="CT32" s="790"/>
      <c r="CU32" s="790"/>
      <c r="CV32" s="791"/>
      <c r="CW32" s="789"/>
      <c r="CX32" s="790"/>
      <c r="CY32" s="790"/>
      <c r="CZ32" s="790"/>
      <c r="DA32" s="791"/>
      <c r="DB32" s="789"/>
      <c r="DC32" s="790"/>
      <c r="DD32" s="790"/>
      <c r="DE32" s="790"/>
      <c r="DF32" s="791"/>
      <c r="DG32" s="789"/>
      <c r="DH32" s="790"/>
      <c r="DI32" s="790"/>
      <c r="DJ32" s="790"/>
      <c r="DK32" s="791"/>
      <c r="DL32" s="789"/>
      <c r="DM32" s="790"/>
      <c r="DN32" s="790"/>
      <c r="DO32" s="790"/>
      <c r="DP32" s="791"/>
      <c r="DQ32" s="789"/>
      <c r="DR32" s="790"/>
      <c r="DS32" s="790"/>
      <c r="DT32" s="790"/>
      <c r="DU32" s="791"/>
      <c r="DV32" s="786"/>
      <c r="DW32" s="787"/>
      <c r="DX32" s="787"/>
      <c r="DY32" s="787"/>
      <c r="DZ32" s="792"/>
      <c r="EA32" s="212"/>
    </row>
    <row r="33" spans="1:131" ht="26.25" customHeight="1" x14ac:dyDescent="0.2">
      <c r="A33" s="224">
        <v>6</v>
      </c>
      <c r="B33" s="793" t="s">
        <v>394</v>
      </c>
      <c r="C33" s="794"/>
      <c r="D33" s="794"/>
      <c r="E33" s="794"/>
      <c r="F33" s="794"/>
      <c r="G33" s="794"/>
      <c r="H33" s="794"/>
      <c r="I33" s="794"/>
      <c r="J33" s="794"/>
      <c r="K33" s="794"/>
      <c r="L33" s="794"/>
      <c r="M33" s="794"/>
      <c r="N33" s="794"/>
      <c r="O33" s="794"/>
      <c r="P33" s="795"/>
      <c r="Q33" s="796">
        <v>1404</v>
      </c>
      <c r="R33" s="797"/>
      <c r="S33" s="797"/>
      <c r="T33" s="797"/>
      <c r="U33" s="797"/>
      <c r="V33" s="797">
        <v>1253</v>
      </c>
      <c r="W33" s="797"/>
      <c r="X33" s="797"/>
      <c r="Y33" s="797"/>
      <c r="Z33" s="797"/>
      <c r="AA33" s="797">
        <v>151</v>
      </c>
      <c r="AB33" s="797"/>
      <c r="AC33" s="797"/>
      <c r="AD33" s="797"/>
      <c r="AE33" s="798"/>
      <c r="AF33" s="799">
        <v>1733</v>
      </c>
      <c r="AG33" s="800"/>
      <c r="AH33" s="800"/>
      <c r="AI33" s="800"/>
      <c r="AJ33" s="801"/>
      <c r="AK33" s="847">
        <v>30</v>
      </c>
      <c r="AL33" s="843"/>
      <c r="AM33" s="843"/>
      <c r="AN33" s="843"/>
      <c r="AO33" s="843"/>
      <c r="AP33" s="843">
        <v>4000</v>
      </c>
      <c r="AQ33" s="843"/>
      <c r="AR33" s="843"/>
      <c r="AS33" s="843"/>
      <c r="AT33" s="843"/>
      <c r="AU33" s="843">
        <v>84</v>
      </c>
      <c r="AV33" s="843"/>
      <c r="AW33" s="843"/>
      <c r="AX33" s="843"/>
      <c r="AY33" s="843"/>
      <c r="AZ33" s="844" t="s">
        <v>553</v>
      </c>
      <c r="BA33" s="844"/>
      <c r="BB33" s="844"/>
      <c r="BC33" s="844"/>
      <c r="BD33" s="844"/>
      <c r="BE33" s="845" t="s">
        <v>395</v>
      </c>
      <c r="BF33" s="845"/>
      <c r="BG33" s="845"/>
      <c r="BH33" s="845"/>
      <c r="BI33" s="846"/>
      <c r="BJ33" s="214"/>
      <c r="BK33" s="214"/>
      <c r="BL33" s="214"/>
      <c r="BM33" s="214"/>
      <c r="BN33" s="214"/>
      <c r="BO33" s="223"/>
      <c r="BP33" s="223"/>
      <c r="BQ33" s="220">
        <v>27</v>
      </c>
      <c r="BR33" s="221"/>
      <c r="BS33" s="786"/>
      <c r="BT33" s="787"/>
      <c r="BU33" s="787"/>
      <c r="BV33" s="787"/>
      <c r="BW33" s="787"/>
      <c r="BX33" s="787"/>
      <c r="BY33" s="787"/>
      <c r="BZ33" s="787"/>
      <c r="CA33" s="787"/>
      <c r="CB33" s="787"/>
      <c r="CC33" s="787"/>
      <c r="CD33" s="787"/>
      <c r="CE33" s="787"/>
      <c r="CF33" s="787"/>
      <c r="CG33" s="788"/>
      <c r="CH33" s="789"/>
      <c r="CI33" s="790"/>
      <c r="CJ33" s="790"/>
      <c r="CK33" s="790"/>
      <c r="CL33" s="791"/>
      <c r="CM33" s="789"/>
      <c r="CN33" s="790"/>
      <c r="CO33" s="790"/>
      <c r="CP33" s="790"/>
      <c r="CQ33" s="791"/>
      <c r="CR33" s="789"/>
      <c r="CS33" s="790"/>
      <c r="CT33" s="790"/>
      <c r="CU33" s="790"/>
      <c r="CV33" s="791"/>
      <c r="CW33" s="789"/>
      <c r="CX33" s="790"/>
      <c r="CY33" s="790"/>
      <c r="CZ33" s="790"/>
      <c r="DA33" s="791"/>
      <c r="DB33" s="789"/>
      <c r="DC33" s="790"/>
      <c r="DD33" s="790"/>
      <c r="DE33" s="790"/>
      <c r="DF33" s="791"/>
      <c r="DG33" s="789"/>
      <c r="DH33" s="790"/>
      <c r="DI33" s="790"/>
      <c r="DJ33" s="790"/>
      <c r="DK33" s="791"/>
      <c r="DL33" s="789"/>
      <c r="DM33" s="790"/>
      <c r="DN33" s="790"/>
      <c r="DO33" s="790"/>
      <c r="DP33" s="791"/>
      <c r="DQ33" s="789"/>
      <c r="DR33" s="790"/>
      <c r="DS33" s="790"/>
      <c r="DT33" s="790"/>
      <c r="DU33" s="791"/>
      <c r="DV33" s="786"/>
      <c r="DW33" s="787"/>
      <c r="DX33" s="787"/>
      <c r="DY33" s="787"/>
      <c r="DZ33" s="792"/>
      <c r="EA33" s="212"/>
    </row>
    <row r="34" spans="1:131" ht="26.25" customHeight="1" x14ac:dyDescent="0.2">
      <c r="A34" s="224">
        <v>7</v>
      </c>
      <c r="B34" s="793" t="s">
        <v>396</v>
      </c>
      <c r="C34" s="794"/>
      <c r="D34" s="794"/>
      <c r="E34" s="794"/>
      <c r="F34" s="794"/>
      <c r="G34" s="794"/>
      <c r="H34" s="794"/>
      <c r="I34" s="794"/>
      <c r="J34" s="794"/>
      <c r="K34" s="794"/>
      <c r="L34" s="794"/>
      <c r="M34" s="794"/>
      <c r="N34" s="794"/>
      <c r="O34" s="794"/>
      <c r="P34" s="795"/>
      <c r="Q34" s="796">
        <v>225</v>
      </c>
      <c r="R34" s="797"/>
      <c r="S34" s="797"/>
      <c r="T34" s="797"/>
      <c r="U34" s="797"/>
      <c r="V34" s="797">
        <v>233</v>
      </c>
      <c r="W34" s="797"/>
      <c r="X34" s="797"/>
      <c r="Y34" s="797"/>
      <c r="Z34" s="797"/>
      <c r="AA34" s="797">
        <v>-8</v>
      </c>
      <c r="AB34" s="797"/>
      <c r="AC34" s="797"/>
      <c r="AD34" s="797"/>
      <c r="AE34" s="798"/>
      <c r="AF34" s="799">
        <v>286</v>
      </c>
      <c r="AG34" s="800"/>
      <c r="AH34" s="800"/>
      <c r="AI34" s="800"/>
      <c r="AJ34" s="801"/>
      <c r="AK34" s="847">
        <v>31</v>
      </c>
      <c r="AL34" s="843"/>
      <c r="AM34" s="843"/>
      <c r="AN34" s="843"/>
      <c r="AO34" s="843"/>
      <c r="AP34" s="843">
        <v>396</v>
      </c>
      <c r="AQ34" s="843"/>
      <c r="AR34" s="843"/>
      <c r="AS34" s="843"/>
      <c r="AT34" s="843"/>
      <c r="AU34" s="843">
        <v>362</v>
      </c>
      <c r="AV34" s="843"/>
      <c r="AW34" s="843"/>
      <c r="AX34" s="843"/>
      <c r="AY34" s="843"/>
      <c r="AZ34" s="844" t="s">
        <v>550</v>
      </c>
      <c r="BA34" s="844"/>
      <c r="BB34" s="844"/>
      <c r="BC34" s="844"/>
      <c r="BD34" s="844"/>
      <c r="BE34" s="845" t="s">
        <v>395</v>
      </c>
      <c r="BF34" s="845"/>
      <c r="BG34" s="845"/>
      <c r="BH34" s="845"/>
      <c r="BI34" s="846"/>
      <c r="BJ34" s="214"/>
      <c r="BK34" s="214"/>
      <c r="BL34" s="214"/>
      <c r="BM34" s="214"/>
      <c r="BN34" s="214"/>
      <c r="BO34" s="223"/>
      <c r="BP34" s="223"/>
      <c r="BQ34" s="220">
        <v>28</v>
      </c>
      <c r="BR34" s="221"/>
      <c r="BS34" s="786"/>
      <c r="BT34" s="787"/>
      <c r="BU34" s="787"/>
      <c r="BV34" s="787"/>
      <c r="BW34" s="787"/>
      <c r="BX34" s="787"/>
      <c r="BY34" s="787"/>
      <c r="BZ34" s="787"/>
      <c r="CA34" s="787"/>
      <c r="CB34" s="787"/>
      <c r="CC34" s="787"/>
      <c r="CD34" s="787"/>
      <c r="CE34" s="787"/>
      <c r="CF34" s="787"/>
      <c r="CG34" s="788"/>
      <c r="CH34" s="789"/>
      <c r="CI34" s="790"/>
      <c r="CJ34" s="790"/>
      <c r="CK34" s="790"/>
      <c r="CL34" s="791"/>
      <c r="CM34" s="789"/>
      <c r="CN34" s="790"/>
      <c r="CO34" s="790"/>
      <c r="CP34" s="790"/>
      <c r="CQ34" s="791"/>
      <c r="CR34" s="789"/>
      <c r="CS34" s="790"/>
      <c r="CT34" s="790"/>
      <c r="CU34" s="790"/>
      <c r="CV34" s="791"/>
      <c r="CW34" s="789"/>
      <c r="CX34" s="790"/>
      <c r="CY34" s="790"/>
      <c r="CZ34" s="790"/>
      <c r="DA34" s="791"/>
      <c r="DB34" s="789"/>
      <c r="DC34" s="790"/>
      <c r="DD34" s="790"/>
      <c r="DE34" s="790"/>
      <c r="DF34" s="791"/>
      <c r="DG34" s="789"/>
      <c r="DH34" s="790"/>
      <c r="DI34" s="790"/>
      <c r="DJ34" s="790"/>
      <c r="DK34" s="791"/>
      <c r="DL34" s="789"/>
      <c r="DM34" s="790"/>
      <c r="DN34" s="790"/>
      <c r="DO34" s="790"/>
      <c r="DP34" s="791"/>
      <c r="DQ34" s="789"/>
      <c r="DR34" s="790"/>
      <c r="DS34" s="790"/>
      <c r="DT34" s="790"/>
      <c r="DU34" s="791"/>
      <c r="DV34" s="786"/>
      <c r="DW34" s="787"/>
      <c r="DX34" s="787"/>
      <c r="DY34" s="787"/>
      <c r="DZ34" s="792"/>
      <c r="EA34" s="212"/>
    </row>
    <row r="35" spans="1:131" ht="26.25" customHeight="1" x14ac:dyDescent="0.2">
      <c r="A35" s="224">
        <v>8</v>
      </c>
      <c r="B35" s="793"/>
      <c r="C35" s="794"/>
      <c r="D35" s="794"/>
      <c r="E35" s="794"/>
      <c r="F35" s="794"/>
      <c r="G35" s="794"/>
      <c r="H35" s="794"/>
      <c r="I35" s="794"/>
      <c r="J35" s="794"/>
      <c r="K35" s="794"/>
      <c r="L35" s="794"/>
      <c r="M35" s="794"/>
      <c r="N35" s="794"/>
      <c r="O35" s="794"/>
      <c r="P35" s="795"/>
      <c r="Q35" s="796"/>
      <c r="R35" s="797"/>
      <c r="S35" s="797"/>
      <c r="T35" s="797"/>
      <c r="U35" s="797"/>
      <c r="V35" s="797"/>
      <c r="W35" s="797"/>
      <c r="X35" s="797"/>
      <c r="Y35" s="797"/>
      <c r="Z35" s="797"/>
      <c r="AA35" s="797"/>
      <c r="AB35" s="797"/>
      <c r="AC35" s="797"/>
      <c r="AD35" s="797"/>
      <c r="AE35" s="798"/>
      <c r="AF35" s="799"/>
      <c r="AG35" s="800"/>
      <c r="AH35" s="800"/>
      <c r="AI35" s="800"/>
      <c r="AJ35" s="801"/>
      <c r="AK35" s="847"/>
      <c r="AL35" s="843"/>
      <c r="AM35" s="843"/>
      <c r="AN35" s="843"/>
      <c r="AO35" s="843"/>
      <c r="AP35" s="843"/>
      <c r="AQ35" s="843"/>
      <c r="AR35" s="843"/>
      <c r="AS35" s="843"/>
      <c r="AT35" s="843"/>
      <c r="AU35" s="843"/>
      <c r="AV35" s="843"/>
      <c r="AW35" s="843"/>
      <c r="AX35" s="843"/>
      <c r="AY35" s="843"/>
      <c r="AZ35" s="844"/>
      <c r="BA35" s="844"/>
      <c r="BB35" s="844"/>
      <c r="BC35" s="844"/>
      <c r="BD35" s="844"/>
      <c r="BE35" s="845"/>
      <c r="BF35" s="845"/>
      <c r="BG35" s="845"/>
      <c r="BH35" s="845"/>
      <c r="BI35" s="846"/>
      <c r="BJ35" s="214"/>
      <c r="BK35" s="214"/>
      <c r="BL35" s="214"/>
      <c r="BM35" s="214"/>
      <c r="BN35" s="214"/>
      <c r="BO35" s="223"/>
      <c r="BP35" s="223"/>
      <c r="BQ35" s="220">
        <v>29</v>
      </c>
      <c r="BR35" s="221"/>
      <c r="BS35" s="786"/>
      <c r="BT35" s="787"/>
      <c r="BU35" s="787"/>
      <c r="BV35" s="787"/>
      <c r="BW35" s="787"/>
      <c r="BX35" s="787"/>
      <c r="BY35" s="787"/>
      <c r="BZ35" s="787"/>
      <c r="CA35" s="787"/>
      <c r="CB35" s="787"/>
      <c r="CC35" s="787"/>
      <c r="CD35" s="787"/>
      <c r="CE35" s="787"/>
      <c r="CF35" s="787"/>
      <c r="CG35" s="788"/>
      <c r="CH35" s="789"/>
      <c r="CI35" s="790"/>
      <c r="CJ35" s="790"/>
      <c r="CK35" s="790"/>
      <c r="CL35" s="791"/>
      <c r="CM35" s="789"/>
      <c r="CN35" s="790"/>
      <c r="CO35" s="790"/>
      <c r="CP35" s="790"/>
      <c r="CQ35" s="791"/>
      <c r="CR35" s="789"/>
      <c r="CS35" s="790"/>
      <c r="CT35" s="790"/>
      <c r="CU35" s="790"/>
      <c r="CV35" s="791"/>
      <c r="CW35" s="789"/>
      <c r="CX35" s="790"/>
      <c r="CY35" s="790"/>
      <c r="CZ35" s="790"/>
      <c r="DA35" s="791"/>
      <c r="DB35" s="789"/>
      <c r="DC35" s="790"/>
      <c r="DD35" s="790"/>
      <c r="DE35" s="790"/>
      <c r="DF35" s="791"/>
      <c r="DG35" s="789"/>
      <c r="DH35" s="790"/>
      <c r="DI35" s="790"/>
      <c r="DJ35" s="790"/>
      <c r="DK35" s="791"/>
      <c r="DL35" s="789"/>
      <c r="DM35" s="790"/>
      <c r="DN35" s="790"/>
      <c r="DO35" s="790"/>
      <c r="DP35" s="791"/>
      <c r="DQ35" s="789"/>
      <c r="DR35" s="790"/>
      <c r="DS35" s="790"/>
      <c r="DT35" s="790"/>
      <c r="DU35" s="791"/>
      <c r="DV35" s="786"/>
      <c r="DW35" s="787"/>
      <c r="DX35" s="787"/>
      <c r="DY35" s="787"/>
      <c r="DZ35" s="792"/>
      <c r="EA35" s="212"/>
    </row>
    <row r="36" spans="1:131" ht="26.25" customHeight="1" x14ac:dyDescent="0.2">
      <c r="A36" s="224">
        <v>9</v>
      </c>
      <c r="B36" s="793"/>
      <c r="C36" s="794"/>
      <c r="D36" s="794"/>
      <c r="E36" s="794"/>
      <c r="F36" s="794"/>
      <c r="G36" s="794"/>
      <c r="H36" s="794"/>
      <c r="I36" s="794"/>
      <c r="J36" s="794"/>
      <c r="K36" s="794"/>
      <c r="L36" s="794"/>
      <c r="M36" s="794"/>
      <c r="N36" s="794"/>
      <c r="O36" s="794"/>
      <c r="P36" s="795"/>
      <c r="Q36" s="796"/>
      <c r="R36" s="797"/>
      <c r="S36" s="797"/>
      <c r="T36" s="797"/>
      <c r="U36" s="797"/>
      <c r="V36" s="797"/>
      <c r="W36" s="797"/>
      <c r="X36" s="797"/>
      <c r="Y36" s="797"/>
      <c r="Z36" s="797"/>
      <c r="AA36" s="797"/>
      <c r="AB36" s="797"/>
      <c r="AC36" s="797"/>
      <c r="AD36" s="797"/>
      <c r="AE36" s="798"/>
      <c r="AF36" s="799"/>
      <c r="AG36" s="800"/>
      <c r="AH36" s="800"/>
      <c r="AI36" s="800"/>
      <c r="AJ36" s="801"/>
      <c r="AK36" s="847"/>
      <c r="AL36" s="843"/>
      <c r="AM36" s="843"/>
      <c r="AN36" s="843"/>
      <c r="AO36" s="843"/>
      <c r="AP36" s="843"/>
      <c r="AQ36" s="843"/>
      <c r="AR36" s="843"/>
      <c r="AS36" s="843"/>
      <c r="AT36" s="843"/>
      <c r="AU36" s="843"/>
      <c r="AV36" s="843"/>
      <c r="AW36" s="843"/>
      <c r="AX36" s="843"/>
      <c r="AY36" s="843"/>
      <c r="AZ36" s="844"/>
      <c r="BA36" s="844"/>
      <c r="BB36" s="844"/>
      <c r="BC36" s="844"/>
      <c r="BD36" s="844"/>
      <c r="BE36" s="845"/>
      <c r="BF36" s="845"/>
      <c r="BG36" s="845"/>
      <c r="BH36" s="845"/>
      <c r="BI36" s="846"/>
      <c r="BJ36" s="214"/>
      <c r="BK36" s="214"/>
      <c r="BL36" s="214"/>
      <c r="BM36" s="214"/>
      <c r="BN36" s="214"/>
      <c r="BO36" s="223"/>
      <c r="BP36" s="223"/>
      <c r="BQ36" s="220">
        <v>30</v>
      </c>
      <c r="BR36" s="221"/>
      <c r="BS36" s="786"/>
      <c r="BT36" s="787"/>
      <c r="BU36" s="787"/>
      <c r="BV36" s="787"/>
      <c r="BW36" s="787"/>
      <c r="BX36" s="787"/>
      <c r="BY36" s="787"/>
      <c r="BZ36" s="787"/>
      <c r="CA36" s="787"/>
      <c r="CB36" s="787"/>
      <c r="CC36" s="787"/>
      <c r="CD36" s="787"/>
      <c r="CE36" s="787"/>
      <c r="CF36" s="787"/>
      <c r="CG36" s="788"/>
      <c r="CH36" s="789"/>
      <c r="CI36" s="790"/>
      <c r="CJ36" s="790"/>
      <c r="CK36" s="790"/>
      <c r="CL36" s="791"/>
      <c r="CM36" s="789"/>
      <c r="CN36" s="790"/>
      <c r="CO36" s="790"/>
      <c r="CP36" s="790"/>
      <c r="CQ36" s="791"/>
      <c r="CR36" s="789"/>
      <c r="CS36" s="790"/>
      <c r="CT36" s="790"/>
      <c r="CU36" s="790"/>
      <c r="CV36" s="791"/>
      <c r="CW36" s="789"/>
      <c r="CX36" s="790"/>
      <c r="CY36" s="790"/>
      <c r="CZ36" s="790"/>
      <c r="DA36" s="791"/>
      <c r="DB36" s="789"/>
      <c r="DC36" s="790"/>
      <c r="DD36" s="790"/>
      <c r="DE36" s="790"/>
      <c r="DF36" s="791"/>
      <c r="DG36" s="789"/>
      <c r="DH36" s="790"/>
      <c r="DI36" s="790"/>
      <c r="DJ36" s="790"/>
      <c r="DK36" s="791"/>
      <c r="DL36" s="789"/>
      <c r="DM36" s="790"/>
      <c r="DN36" s="790"/>
      <c r="DO36" s="790"/>
      <c r="DP36" s="791"/>
      <c r="DQ36" s="789"/>
      <c r="DR36" s="790"/>
      <c r="DS36" s="790"/>
      <c r="DT36" s="790"/>
      <c r="DU36" s="791"/>
      <c r="DV36" s="786"/>
      <c r="DW36" s="787"/>
      <c r="DX36" s="787"/>
      <c r="DY36" s="787"/>
      <c r="DZ36" s="792"/>
      <c r="EA36" s="212"/>
    </row>
    <row r="37" spans="1:131" ht="26.25" customHeight="1" x14ac:dyDescent="0.2">
      <c r="A37" s="224">
        <v>10</v>
      </c>
      <c r="B37" s="793"/>
      <c r="C37" s="794"/>
      <c r="D37" s="794"/>
      <c r="E37" s="794"/>
      <c r="F37" s="794"/>
      <c r="G37" s="794"/>
      <c r="H37" s="794"/>
      <c r="I37" s="794"/>
      <c r="J37" s="794"/>
      <c r="K37" s="794"/>
      <c r="L37" s="794"/>
      <c r="M37" s="794"/>
      <c r="N37" s="794"/>
      <c r="O37" s="794"/>
      <c r="P37" s="795"/>
      <c r="Q37" s="796"/>
      <c r="R37" s="797"/>
      <c r="S37" s="797"/>
      <c r="T37" s="797"/>
      <c r="U37" s="797"/>
      <c r="V37" s="797"/>
      <c r="W37" s="797"/>
      <c r="X37" s="797"/>
      <c r="Y37" s="797"/>
      <c r="Z37" s="797"/>
      <c r="AA37" s="797"/>
      <c r="AB37" s="797"/>
      <c r="AC37" s="797"/>
      <c r="AD37" s="797"/>
      <c r="AE37" s="798"/>
      <c r="AF37" s="799"/>
      <c r="AG37" s="800"/>
      <c r="AH37" s="800"/>
      <c r="AI37" s="800"/>
      <c r="AJ37" s="801"/>
      <c r="AK37" s="847"/>
      <c r="AL37" s="843"/>
      <c r="AM37" s="843"/>
      <c r="AN37" s="843"/>
      <c r="AO37" s="843"/>
      <c r="AP37" s="843"/>
      <c r="AQ37" s="843"/>
      <c r="AR37" s="843"/>
      <c r="AS37" s="843"/>
      <c r="AT37" s="843"/>
      <c r="AU37" s="843"/>
      <c r="AV37" s="843"/>
      <c r="AW37" s="843"/>
      <c r="AX37" s="843"/>
      <c r="AY37" s="843"/>
      <c r="AZ37" s="844"/>
      <c r="BA37" s="844"/>
      <c r="BB37" s="844"/>
      <c r="BC37" s="844"/>
      <c r="BD37" s="844"/>
      <c r="BE37" s="845"/>
      <c r="BF37" s="845"/>
      <c r="BG37" s="845"/>
      <c r="BH37" s="845"/>
      <c r="BI37" s="846"/>
      <c r="BJ37" s="214"/>
      <c r="BK37" s="214"/>
      <c r="BL37" s="214"/>
      <c r="BM37" s="214"/>
      <c r="BN37" s="214"/>
      <c r="BO37" s="223"/>
      <c r="BP37" s="223"/>
      <c r="BQ37" s="220">
        <v>31</v>
      </c>
      <c r="BR37" s="221"/>
      <c r="BS37" s="786"/>
      <c r="BT37" s="787"/>
      <c r="BU37" s="787"/>
      <c r="BV37" s="787"/>
      <c r="BW37" s="787"/>
      <c r="BX37" s="787"/>
      <c r="BY37" s="787"/>
      <c r="BZ37" s="787"/>
      <c r="CA37" s="787"/>
      <c r="CB37" s="787"/>
      <c r="CC37" s="787"/>
      <c r="CD37" s="787"/>
      <c r="CE37" s="787"/>
      <c r="CF37" s="787"/>
      <c r="CG37" s="788"/>
      <c r="CH37" s="789"/>
      <c r="CI37" s="790"/>
      <c r="CJ37" s="790"/>
      <c r="CK37" s="790"/>
      <c r="CL37" s="791"/>
      <c r="CM37" s="789"/>
      <c r="CN37" s="790"/>
      <c r="CO37" s="790"/>
      <c r="CP37" s="790"/>
      <c r="CQ37" s="791"/>
      <c r="CR37" s="789"/>
      <c r="CS37" s="790"/>
      <c r="CT37" s="790"/>
      <c r="CU37" s="790"/>
      <c r="CV37" s="791"/>
      <c r="CW37" s="789"/>
      <c r="CX37" s="790"/>
      <c r="CY37" s="790"/>
      <c r="CZ37" s="790"/>
      <c r="DA37" s="791"/>
      <c r="DB37" s="789"/>
      <c r="DC37" s="790"/>
      <c r="DD37" s="790"/>
      <c r="DE37" s="790"/>
      <c r="DF37" s="791"/>
      <c r="DG37" s="789"/>
      <c r="DH37" s="790"/>
      <c r="DI37" s="790"/>
      <c r="DJ37" s="790"/>
      <c r="DK37" s="791"/>
      <c r="DL37" s="789"/>
      <c r="DM37" s="790"/>
      <c r="DN37" s="790"/>
      <c r="DO37" s="790"/>
      <c r="DP37" s="791"/>
      <c r="DQ37" s="789"/>
      <c r="DR37" s="790"/>
      <c r="DS37" s="790"/>
      <c r="DT37" s="790"/>
      <c r="DU37" s="791"/>
      <c r="DV37" s="786"/>
      <c r="DW37" s="787"/>
      <c r="DX37" s="787"/>
      <c r="DY37" s="787"/>
      <c r="DZ37" s="792"/>
      <c r="EA37" s="212"/>
    </row>
    <row r="38" spans="1:131" ht="26.25" customHeight="1" x14ac:dyDescent="0.2">
      <c r="A38" s="224">
        <v>11</v>
      </c>
      <c r="B38" s="793"/>
      <c r="C38" s="794"/>
      <c r="D38" s="794"/>
      <c r="E38" s="794"/>
      <c r="F38" s="794"/>
      <c r="G38" s="794"/>
      <c r="H38" s="794"/>
      <c r="I38" s="794"/>
      <c r="J38" s="794"/>
      <c r="K38" s="794"/>
      <c r="L38" s="794"/>
      <c r="M38" s="794"/>
      <c r="N38" s="794"/>
      <c r="O38" s="794"/>
      <c r="P38" s="795"/>
      <c r="Q38" s="796"/>
      <c r="R38" s="797"/>
      <c r="S38" s="797"/>
      <c r="T38" s="797"/>
      <c r="U38" s="797"/>
      <c r="V38" s="797"/>
      <c r="W38" s="797"/>
      <c r="X38" s="797"/>
      <c r="Y38" s="797"/>
      <c r="Z38" s="797"/>
      <c r="AA38" s="797"/>
      <c r="AB38" s="797"/>
      <c r="AC38" s="797"/>
      <c r="AD38" s="797"/>
      <c r="AE38" s="798"/>
      <c r="AF38" s="799"/>
      <c r="AG38" s="800"/>
      <c r="AH38" s="800"/>
      <c r="AI38" s="800"/>
      <c r="AJ38" s="801"/>
      <c r="AK38" s="847"/>
      <c r="AL38" s="843"/>
      <c r="AM38" s="843"/>
      <c r="AN38" s="843"/>
      <c r="AO38" s="843"/>
      <c r="AP38" s="843"/>
      <c r="AQ38" s="843"/>
      <c r="AR38" s="843"/>
      <c r="AS38" s="843"/>
      <c r="AT38" s="843"/>
      <c r="AU38" s="843"/>
      <c r="AV38" s="843"/>
      <c r="AW38" s="843"/>
      <c r="AX38" s="843"/>
      <c r="AY38" s="843"/>
      <c r="AZ38" s="844"/>
      <c r="BA38" s="844"/>
      <c r="BB38" s="844"/>
      <c r="BC38" s="844"/>
      <c r="BD38" s="844"/>
      <c r="BE38" s="845"/>
      <c r="BF38" s="845"/>
      <c r="BG38" s="845"/>
      <c r="BH38" s="845"/>
      <c r="BI38" s="846"/>
      <c r="BJ38" s="214"/>
      <c r="BK38" s="214"/>
      <c r="BL38" s="214"/>
      <c r="BM38" s="214"/>
      <c r="BN38" s="214"/>
      <c r="BO38" s="223"/>
      <c r="BP38" s="223"/>
      <c r="BQ38" s="220">
        <v>32</v>
      </c>
      <c r="BR38" s="221"/>
      <c r="BS38" s="786"/>
      <c r="BT38" s="787"/>
      <c r="BU38" s="787"/>
      <c r="BV38" s="787"/>
      <c r="BW38" s="787"/>
      <c r="BX38" s="787"/>
      <c r="BY38" s="787"/>
      <c r="BZ38" s="787"/>
      <c r="CA38" s="787"/>
      <c r="CB38" s="787"/>
      <c r="CC38" s="787"/>
      <c r="CD38" s="787"/>
      <c r="CE38" s="787"/>
      <c r="CF38" s="787"/>
      <c r="CG38" s="788"/>
      <c r="CH38" s="789"/>
      <c r="CI38" s="790"/>
      <c r="CJ38" s="790"/>
      <c r="CK38" s="790"/>
      <c r="CL38" s="791"/>
      <c r="CM38" s="789"/>
      <c r="CN38" s="790"/>
      <c r="CO38" s="790"/>
      <c r="CP38" s="790"/>
      <c r="CQ38" s="791"/>
      <c r="CR38" s="789"/>
      <c r="CS38" s="790"/>
      <c r="CT38" s="790"/>
      <c r="CU38" s="790"/>
      <c r="CV38" s="791"/>
      <c r="CW38" s="789"/>
      <c r="CX38" s="790"/>
      <c r="CY38" s="790"/>
      <c r="CZ38" s="790"/>
      <c r="DA38" s="791"/>
      <c r="DB38" s="789"/>
      <c r="DC38" s="790"/>
      <c r="DD38" s="790"/>
      <c r="DE38" s="790"/>
      <c r="DF38" s="791"/>
      <c r="DG38" s="789"/>
      <c r="DH38" s="790"/>
      <c r="DI38" s="790"/>
      <c r="DJ38" s="790"/>
      <c r="DK38" s="791"/>
      <c r="DL38" s="789"/>
      <c r="DM38" s="790"/>
      <c r="DN38" s="790"/>
      <c r="DO38" s="790"/>
      <c r="DP38" s="791"/>
      <c r="DQ38" s="789"/>
      <c r="DR38" s="790"/>
      <c r="DS38" s="790"/>
      <c r="DT38" s="790"/>
      <c r="DU38" s="791"/>
      <c r="DV38" s="786"/>
      <c r="DW38" s="787"/>
      <c r="DX38" s="787"/>
      <c r="DY38" s="787"/>
      <c r="DZ38" s="792"/>
      <c r="EA38" s="212"/>
    </row>
    <row r="39" spans="1:131" ht="26.25" customHeight="1" x14ac:dyDescent="0.2">
      <c r="A39" s="224">
        <v>12</v>
      </c>
      <c r="B39" s="793"/>
      <c r="C39" s="794"/>
      <c r="D39" s="794"/>
      <c r="E39" s="794"/>
      <c r="F39" s="794"/>
      <c r="G39" s="794"/>
      <c r="H39" s="794"/>
      <c r="I39" s="794"/>
      <c r="J39" s="794"/>
      <c r="K39" s="794"/>
      <c r="L39" s="794"/>
      <c r="M39" s="794"/>
      <c r="N39" s="794"/>
      <c r="O39" s="794"/>
      <c r="P39" s="795"/>
      <c r="Q39" s="796"/>
      <c r="R39" s="797"/>
      <c r="S39" s="797"/>
      <c r="T39" s="797"/>
      <c r="U39" s="797"/>
      <c r="V39" s="797"/>
      <c r="W39" s="797"/>
      <c r="X39" s="797"/>
      <c r="Y39" s="797"/>
      <c r="Z39" s="797"/>
      <c r="AA39" s="797"/>
      <c r="AB39" s="797"/>
      <c r="AC39" s="797"/>
      <c r="AD39" s="797"/>
      <c r="AE39" s="798"/>
      <c r="AF39" s="799"/>
      <c r="AG39" s="800"/>
      <c r="AH39" s="800"/>
      <c r="AI39" s="800"/>
      <c r="AJ39" s="801"/>
      <c r="AK39" s="847"/>
      <c r="AL39" s="843"/>
      <c r="AM39" s="843"/>
      <c r="AN39" s="843"/>
      <c r="AO39" s="843"/>
      <c r="AP39" s="843"/>
      <c r="AQ39" s="843"/>
      <c r="AR39" s="843"/>
      <c r="AS39" s="843"/>
      <c r="AT39" s="843"/>
      <c r="AU39" s="843"/>
      <c r="AV39" s="843"/>
      <c r="AW39" s="843"/>
      <c r="AX39" s="843"/>
      <c r="AY39" s="843"/>
      <c r="AZ39" s="844"/>
      <c r="BA39" s="844"/>
      <c r="BB39" s="844"/>
      <c r="BC39" s="844"/>
      <c r="BD39" s="844"/>
      <c r="BE39" s="845"/>
      <c r="BF39" s="845"/>
      <c r="BG39" s="845"/>
      <c r="BH39" s="845"/>
      <c r="BI39" s="846"/>
      <c r="BJ39" s="214"/>
      <c r="BK39" s="214"/>
      <c r="BL39" s="214"/>
      <c r="BM39" s="214"/>
      <c r="BN39" s="214"/>
      <c r="BO39" s="223"/>
      <c r="BP39" s="223"/>
      <c r="BQ39" s="220">
        <v>33</v>
      </c>
      <c r="BR39" s="221"/>
      <c r="BS39" s="786"/>
      <c r="BT39" s="787"/>
      <c r="BU39" s="787"/>
      <c r="BV39" s="787"/>
      <c r="BW39" s="787"/>
      <c r="BX39" s="787"/>
      <c r="BY39" s="787"/>
      <c r="BZ39" s="787"/>
      <c r="CA39" s="787"/>
      <c r="CB39" s="787"/>
      <c r="CC39" s="787"/>
      <c r="CD39" s="787"/>
      <c r="CE39" s="787"/>
      <c r="CF39" s="787"/>
      <c r="CG39" s="788"/>
      <c r="CH39" s="789"/>
      <c r="CI39" s="790"/>
      <c r="CJ39" s="790"/>
      <c r="CK39" s="790"/>
      <c r="CL39" s="791"/>
      <c r="CM39" s="789"/>
      <c r="CN39" s="790"/>
      <c r="CO39" s="790"/>
      <c r="CP39" s="790"/>
      <c r="CQ39" s="791"/>
      <c r="CR39" s="789"/>
      <c r="CS39" s="790"/>
      <c r="CT39" s="790"/>
      <c r="CU39" s="790"/>
      <c r="CV39" s="791"/>
      <c r="CW39" s="789"/>
      <c r="CX39" s="790"/>
      <c r="CY39" s="790"/>
      <c r="CZ39" s="790"/>
      <c r="DA39" s="791"/>
      <c r="DB39" s="789"/>
      <c r="DC39" s="790"/>
      <c r="DD39" s="790"/>
      <c r="DE39" s="790"/>
      <c r="DF39" s="791"/>
      <c r="DG39" s="789"/>
      <c r="DH39" s="790"/>
      <c r="DI39" s="790"/>
      <c r="DJ39" s="790"/>
      <c r="DK39" s="791"/>
      <c r="DL39" s="789"/>
      <c r="DM39" s="790"/>
      <c r="DN39" s="790"/>
      <c r="DO39" s="790"/>
      <c r="DP39" s="791"/>
      <c r="DQ39" s="789"/>
      <c r="DR39" s="790"/>
      <c r="DS39" s="790"/>
      <c r="DT39" s="790"/>
      <c r="DU39" s="791"/>
      <c r="DV39" s="786"/>
      <c r="DW39" s="787"/>
      <c r="DX39" s="787"/>
      <c r="DY39" s="787"/>
      <c r="DZ39" s="792"/>
      <c r="EA39" s="212"/>
    </row>
    <row r="40" spans="1:131" ht="26.25" customHeight="1" x14ac:dyDescent="0.2">
      <c r="A40" s="220">
        <v>13</v>
      </c>
      <c r="B40" s="793"/>
      <c r="C40" s="794"/>
      <c r="D40" s="794"/>
      <c r="E40" s="794"/>
      <c r="F40" s="794"/>
      <c r="G40" s="794"/>
      <c r="H40" s="794"/>
      <c r="I40" s="794"/>
      <c r="J40" s="794"/>
      <c r="K40" s="794"/>
      <c r="L40" s="794"/>
      <c r="M40" s="794"/>
      <c r="N40" s="794"/>
      <c r="O40" s="794"/>
      <c r="P40" s="795"/>
      <c r="Q40" s="796"/>
      <c r="R40" s="797"/>
      <c r="S40" s="797"/>
      <c r="T40" s="797"/>
      <c r="U40" s="797"/>
      <c r="V40" s="797"/>
      <c r="W40" s="797"/>
      <c r="X40" s="797"/>
      <c r="Y40" s="797"/>
      <c r="Z40" s="797"/>
      <c r="AA40" s="797"/>
      <c r="AB40" s="797"/>
      <c r="AC40" s="797"/>
      <c r="AD40" s="797"/>
      <c r="AE40" s="798"/>
      <c r="AF40" s="799"/>
      <c r="AG40" s="800"/>
      <c r="AH40" s="800"/>
      <c r="AI40" s="800"/>
      <c r="AJ40" s="801"/>
      <c r="AK40" s="847"/>
      <c r="AL40" s="843"/>
      <c r="AM40" s="843"/>
      <c r="AN40" s="843"/>
      <c r="AO40" s="843"/>
      <c r="AP40" s="843"/>
      <c r="AQ40" s="843"/>
      <c r="AR40" s="843"/>
      <c r="AS40" s="843"/>
      <c r="AT40" s="843"/>
      <c r="AU40" s="843"/>
      <c r="AV40" s="843"/>
      <c r="AW40" s="843"/>
      <c r="AX40" s="843"/>
      <c r="AY40" s="843"/>
      <c r="AZ40" s="844"/>
      <c r="BA40" s="844"/>
      <c r="BB40" s="844"/>
      <c r="BC40" s="844"/>
      <c r="BD40" s="844"/>
      <c r="BE40" s="845"/>
      <c r="BF40" s="845"/>
      <c r="BG40" s="845"/>
      <c r="BH40" s="845"/>
      <c r="BI40" s="846"/>
      <c r="BJ40" s="214"/>
      <c r="BK40" s="214"/>
      <c r="BL40" s="214"/>
      <c r="BM40" s="214"/>
      <c r="BN40" s="214"/>
      <c r="BO40" s="223"/>
      <c r="BP40" s="223"/>
      <c r="BQ40" s="220">
        <v>34</v>
      </c>
      <c r="BR40" s="221"/>
      <c r="BS40" s="786"/>
      <c r="BT40" s="787"/>
      <c r="BU40" s="787"/>
      <c r="BV40" s="787"/>
      <c r="BW40" s="787"/>
      <c r="BX40" s="787"/>
      <c r="BY40" s="787"/>
      <c r="BZ40" s="787"/>
      <c r="CA40" s="787"/>
      <c r="CB40" s="787"/>
      <c r="CC40" s="787"/>
      <c r="CD40" s="787"/>
      <c r="CE40" s="787"/>
      <c r="CF40" s="787"/>
      <c r="CG40" s="788"/>
      <c r="CH40" s="789"/>
      <c r="CI40" s="790"/>
      <c r="CJ40" s="790"/>
      <c r="CK40" s="790"/>
      <c r="CL40" s="791"/>
      <c r="CM40" s="789"/>
      <c r="CN40" s="790"/>
      <c r="CO40" s="790"/>
      <c r="CP40" s="790"/>
      <c r="CQ40" s="791"/>
      <c r="CR40" s="789"/>
      <c r="CS40" s="790"/>
      <c r="CT40" s="790"/>
      <c r="CU40" s="790"/>
      <c r="CV40" s="791"/>
      <c r="CW40" s="789"/>
      <c r="CX40" s="790"/>
      <c r="CY40" s="790"/>
      <c r="CZ40" s="790"/>
      <c r="DA40" s="791"/>
      <c r="DB40" s="789"/>
      <c r="DC40" s="790"/>
      <c r="DD40" s="790"/>
      <c r="DE40" s="790"/>
      <c r="DF40" s="791"/>
      <c r="DG40" s="789"/>
      <c r="DH40" s="790"/>
      <c r="DI40" s="790"/>
      <c r="DJ40" s="790"/>
      <c r="DK40" s="791"/>
      <c r="DL40" s="789"/>
      <c r="DM40" s="790"/>
      <c r="DN40" s="790"/>
      <c r="DO40" s="790"/>
      <c r="DP40" s="791"/>
      <c r="DQ40" s="789"/>
      <c r="DR40" s="790"/>
      <c r="DS40" s="790"/>
      <c r="DT40" s="790"/>
      <c r="DU40" s="791"/>
      <c r="DV40" s="786"/>
      <c r="DW40" s="787"/>
      <c r="DX40" s="787"/>
      <c r="DY40" s="787"/>
      <c r="DZ40" s="792"/>
      <c r="EA40" s="212"/>
    </row>
    <row r="41" spans="1:131" ht="26.25" customHeight="1" x14ac:dyDescent="0.2">
      <c r="A41" s="220">
        <v>14</v>
      </c>
      <c r="B41" s="793"/>
      <c r="C41" s="794"/>
      <c r="D41" s="794"/>
      <c r="E41" s="794"/>
      <c r="F41" s="794"/>
      <c r="G41" s="794"/>
      <c r="H41" s="794"/>
      <c r="I41" s="794"/>
      <c r="J41" s="794"/>
      <c r="K41" s="794"/>
      <c r="L41" s="794"/>
      <c r="M41" s="794"/>
      <c r="N41" s="794"/>
      <c r="O41" s="794"/>
      <c r="P41" s="795"/>
      <c r="Q41" s="796"/>
      <c r="R41" s="797"/>
      <c r="S41" s="797"/>
      <c r="T41" s="797"/>
      <c r="U41" s="797"/>
      <c r="V41" s="797"/>
      <c r="W41" s="797"/>
      <c r="X41" s="797"/>
      <c r="Y41" s="797"/>
      <c r="Z41" s="797"/>
      <c r="AA41" s="797"/>
      <c r="AB41" s="797"/>
      <c r="AC41" s="797"/>
      <c r="AD41" s="797"/>
      <c r="AE41" s="798"/>
      <c r="AF41" s="799"/>
      <c r="AG41" s="800"/>
      <c r="AH41" s="800"/>
      <c r="AI41" s="800"/>
      <c r="AJ41" s="801"/>
      <c r="AK41" s="847"/>
      <c r="AL41" s="843"/>
      <c r="AM41" s="843"/>
      <c r="AN41" s="843"/>
      <c r="AO41" s="843"/>
      <c r="AP41" s="843"/>
      <c r="AQ41" s="843"/>
      <c r="AR41" s="843"/>
      <c r="AS41" s="843"/>
      <c r="AT41" s="843"/>
      <c r="AU41" s="843"/>
      <c r="AV41" s="843"/>
      <c r="AW41" s="843"/>
      <c r="AX41" s="843"/>
      <c r="AY41" s="843"/>
      <c r="AZ41" s="844"/>
      <c r="BA41" s="844"/>
      <c r="BB41" s="844"/>
      <c r="BC41" s="844"/>
      <c r="BD41" s="844"/>
      <c r="BE41" s="845"/>
      <c r="BF41" s="845"/>
      <c r="BG41" s="845"/>
      <c r="BH41" s="845"/>
      <c r="BI41" s="846"/>
      <c r="BJ41" s="214"/>
      <c r="BK41" s="214"/>
      <c r="BL41" s="214"/>
      <c r="BM41" s="214"/>
      <c r="BN41" s="214"/>
      <c r="BO41" s="223"/>
      <c r="BP41" s="223"/>
      <c r="BQ41" s="220">
        <v>35</v>
      </c>
      <c r="BR41" s="221"/>
      <c r="BS41" s="786"/>
      <c r="BT41" s="787"/>
      <c r="BU41" s="787"/>
      <c r="BV41" s="787"/>
      <c r="BW41" s="787"/>
      <c r="BX41" s="787"/>
      <c r="BY41" s="787"/>
      <c r="BZ41" s="787"/>
      <c r="CA41" s="787"/>
      <c r="CB41" s="787"/>
      <c r="CC41" s="787"/>
      <c r="CD41" s="787"/>
      <c r="CE41" s="787"/>
      <c r="CF41" s="787"/>
      <c r="CG41" s="788"/>
      <c r="CH41" s="789"/>
      <c r="CI41" s="790"/>
      <c r="CJ41" s="790"/>
      <c r="CK41" s="790"/>
      <c r="CL41" s="791"/>
      <c r="CM41" s="789"/>
      <c r="CN41" s="790"/>
      <c r="CO41" s="790"/>
      <c r="CP41" s="790"/>
      <c r="CQ41" s="791"/>
      <c r="CR41" s="789"/>
      <c r="CS41" s="790"/>
      <c r="CT41" s="790"/>
      <c r="CU41" s="790"/>
      <c r="CV41" s="791"/>
      <c r="CW41" s="789"/>
      <c r="CX41" s="790"/>
      <c r="CY41" s="790"/>
      <c r="CZ41" s="790"/>
      <c r="DA41" s="791"/>
      <c r="DB41" s="789"/>
      <c r="DC41" s="790"/>
      <c r="DD41" s="790"/>
      <c r="DE41" s="790"/>
      <c r="DF41" s="791"/>
      <c r="DG41" s="789"/>
      <c r="DH41" s="790"/>
      <c r="DI41" s="790"/>
      <c r="DJ41" s="790"/>
      <c r="DK41" s="791"/>
      <c r="DL41" s="789"/>
      <c r="DM41" s="790"/>
      <c r="DN41" s="790"/>
      <c r="DO41" s="790"/>
      <c r="DP41" s="791"/>
      <c r="DQ41" s="789"/>
      <c r="DR41" s="790"/>
      <c r="DS41" s="790"/>
      <c r="DT41" s="790"/>
      <c r="DU41" s="791"/>
      <c r="DV41" s="786"/>
      <c r="DW41" s="787"/>
      <c r="DX41" s="787"/>
      <c r="DY41" s="787"/>
      <c r="DZ41" s="792"/>
      <c r="EA41" s="212"/>
    </row>
    <row r="42" spans="1:131" ht="26.25" customHeight="1" x14ac:dyDescent="0.2">
      <c r="A42" s="220">
        <v>15</v>
      </c>
      <c r="B42" s="793"/>
      <c r="C42" s="794"/>
      <c r="D42" s="794"/>
      <c r="E42" s="794"/>
      <c r="F42" s="794"/>
      <c r="G42" s="794"/>
      <c r="H42" s="794"/>
      <c r="I42" s="794"/>
      <c r="J42" s="794"/>
      <c r="K42" s="794"/>
      <c r="L42" s="794"/>
      <c r="M42" s="794"/>
      <c r="N42" s="794"/>
      <c r="O42" s="794"/>
      <c r="P42" s="795"/>
      <c r="Q42" s="796"/>
      <c r="R42" s="797"/>
      <c r="S42" s="797"/>
      <c r="T42" s="797"/>
      <c r="U42" s="797"/>
      <c r="V42" s="797"/>
      <c r="W42" s="797"/>
      <c r="X42" s="797"/>
      <c r="Y42" s="797"/>
      <c r="Z42" s="797"/>
      <c r="AA42" s="797"/>
      <c r="AB42" s="797"/>
      <c r="AC42" s="797"/>
      <c r="AD42" s="797"/>
      <c r="AE42" s="798"/>
      <c r="AF42" s="799"/>
      <c r="AG42" s="800"/>
      <c r="AH42" s="800"/>
      <c r="AI42" s="800"/>
      <c r="AJ42" s="801"/>
      <c r="AK42" s="847"/>
      <c r="AL42" s="843"/>
      <c r="AM42" s="843"/>
      <c r="AN42" s="843"/>
      <c r="AO42" s="843"/>
      <c r="AP42" s="843"/>
      <c r="AQ42" s="843"/>
      <c r="AR42" s="843"/>
      <c r="AS42" s="843"/>
      <c r="AT42" s="843"/>
      <c r="AU42" s="843"/>
      <c r="AV42" s="843"/>
      <c r="AW42" s="843"/>
      <c r="AX42" s="843"/>
      <c r="AY42" s="843"/>
      <c r="AZ42" s="844"/>
      <c r="BA42" s="844"/>
      <c r="BB42" s="844"/>
      <c r="BC42" s="844"/>
      <c r="BD42" s="844"/>
      <c r="BE42" s="845"/>
      <c r="BF42" s="845"/>
      <c r="BG42" s="845"/>
      <c r="BH42" s="845"/>
      <c r="BI42" s="846"/>
      <c r="BJ42" s="214"/>
      <c r="BK42" s="214"/>
      <c r="BL42" s="214"/>
      <c r="BM42" s="214"/>
      <c r="BN42" s="214"/>
      <c r="BO42" s="223"/>
      <c r="BP42" s="223"/>
      <c r="BQ42" s="220">
        <v>36</v>
      </c>
      <c r="BR42" s="221"/>
      <c r="BS42" s="786"/>
      <c r="BT42" s="787"/>
      <c r="BU42" s="787"/>
      <c r="BV42" s="787"/>
      <c r="BW42" s="787"/>
      <c r="BX42" s="787"/>
      <c r="BY42" s="787"/>
      <c r="BZ42" s="787"/>
      <c r="CA42" s="787"/>
      <c r="CB42" s="787"/>
      <c r="CC42" s="787"/>
      <c r="CD42" s="787"/>
      <c r="CE42" s="787"/>
      <c r="CF42" s="787"/>
      <c r="CG42" s="788"/>
      <c r="CH42" s="789"/>
      <c r="CI42" s="790"/>
      <c r="CJ42" s="790"/>
      <c r="CK42" s="790"/>
      <c r="CL42" s="791"/>
      <c r="CM42" s="789"/>
      <c r="CN42" s="790"/>
      <c r="CO42" s="790"/>
      <c r="CP42" s="790"/>
      <c r="CQ42" s="791"/>
      <c r="CR42" s="789"/>
      <c r="CS42" s="790"/>
      <c r="CT42" s="790"/>
      <c r="CU42" s="790"/>
      <c r="CV42" s="791"/>
      <c r="CW42" s="789"/>
      <c r="CX42" s="790"/>
      <c r="CY42" s="790"/>
      <c r="CZ42" s="790"/>
      <c r="DA42" s="791"/>
      <c r="DB42" s="789"/>
      <c r="DC42" s="790"/>
      <c r="DD42" s="790"/>
      <c r="DE42" s="790"/>
      <c r="DF42" s="791"/>
      <c r="DG42" s="789"/>
      <c r="DH42" s="790"/>
      <c r="DI42" s="790"/>
      <c r="DJ42" s="790"/>
      <c r="DK42" s="791"/>
      <c r="DL42" s="789"/>
      <c r="DM42" s="790"/>
      <c r="DN42" s="790"/>
      <c r="DO42" s="790"/>
      <c r="DP42" s="791"/>
      <c r="DQ42" s="789"/>
      <c r="DR42" s="790"/>
      <c r="DS42" s="790"/>
      <c r="DT42" s="790"/>
      <c r="DU42" s="791"/>
      <c r="DV42" s="786"/>
      <c r="DW42" s="787"/>
      <c r="DX42" s="787"/>
      <c r="DY42" s="787"/>
      <c r="DZ42" s="792"/>
      <c r="EA42" s="212"/>
    </row>
    <row r="43" spans="1:131" ht="26.25" customHeight="1" x14ac:dyDescent="0.2">
      <c r="A43" s="220">
        <v>16</v>
      </c>
      <c r="B43" s="793"/>
      <c r="C43" s="794"/>
      <c r="D43" s="794"/>
      <c r="E43" s="794"/>
      <c r="F43" s="794"/>
      <c r="G43" s="794"/>
      <c r="H43" s="794"/>
      <c r="I43" s="794"/>
      <c r="J43" s="794"/>
      <c r="K43" s="794"/>
      <c r="L43" s="794"/>
      <c r="M43" s="794"/>
      <c r="N43" s="794"/>
      <c r="O43" s="794"/>
      <c r="P43" s="795"/>
      <c r="Q43" s="796"/>
      <c r="R43" s="797"/>
      <c r="S43" s="797"/>
      <c r="T43" s="797"/>
      <c r="U43" s="797"/>
      <c r="V43" s="797"/>
      <c r="W43" s="797"/>
      <c r="X43" s="797"/>
      <c r="Y43" s="797"/>
      <c r="Z43" s="797"/>
      <c r="AA43" s="797"/>
      <c r="AB43" s="797"/>
      <c r="AC43" s="797"/>
      <c r="AD43" s="797"/>
      <c r="AE43" s="798"/>
      <c r="AF43" s="799"/>
      <c r="AG43" s="800"/>
      <c r="AH43" s="800"/>
      <c r="AI43" s="800"/>
      <c r="AJ43" s="801"/>
      <c r="AK43" s="847"/>
      <c r="AL43" s="843"/>
      <c r="AM43" s="843"/>
      <c r="AN43" s="843"/>
      <c r="AO43" s="843"/>
      <c r="AP43" s="843"/>
      <c r="AQ43" s="843"/>
      <c r="AR43" s="843"/>
      <c r="AS43" s="843"/>
      <c r="AT43" s="843"/>
      <c r="AU43" s="843"/>
      <c r="AV43" s="843"/>
      <c r="AW43" s="843"/>
      <c r="AX43" s="843"/>
      <c r="AY43" s="843"/>
      <c r="AZ43" s="844"/>
      <c r="BA43" s="844"/>
      <c r="BB43" s="844"/>
      <c r="BC43" s="844"/>
      <c r="BD43" s="844"/>
      <c r="BE43" s="845"/>
      <c r="BF43" s="845"/>
      <c r="BG43" s="845"/>
      <c r="BH43" s="845"/>
      <c r="BI43" s="846"/>
      <c r="BJ43" s="214"/>
      <c r="BK43" s="214"/>
      <c r="BL43" s="214"/>
      <c r="BM43" s="214"/>
      <c r="BN43" s="214"/>
      <c r="BO43" s="223"/>
      <c r="BP43" s="223"/>
      <c r="BQ43" s="220">
        <v>37</v>
      </c>
      <c r="BR43" s="221"/>
      <c r="BS43" s="786"/>
      <c r="BT43" s="787"/>
      <c r="BU43" s="787"/>
      <c r="BV43" s="787"/>
      <c r="BW43" s="787"/>
      <c r="BX43" s="787"/>
      <c r="BY43" s="787"/>
      <c r="BZ43" s="787"/>
      <c r="CA43" s="787"/>
      <c r="CB43" s="787"/>
      <c r="CC43" s="787"/>
      <c r="CD43" s="787"/>
      <c r="CE43" s="787"/>
      <c r="CF43" s="787"/>
      <c r="CG43" s="788"/>
      <c r="CH43" s="789"/>
      <c r="CI43" s="790"/>
      <c r="CJ43" s="790"/>
      <c r="CK43" s="790"/>
      <c r="CL43" s="791"/>
      <c r="CM43" s="789"/>
      <c r="CN43" s="790"/>
      <c r="CO43" s="790"/>
      <c r="CP43" s="790"/>
      <c r="CQ43" s="791"/>
      <c r="CR43" s="789"/>
      <c r="CS43" s="790"/>
      <c r="CT43" s="790"/>
      <c r="CU43" s="790"/>
      <c r="CV43" s="791"/>
      <c r="CW43" s="789"/>
      <c r="CX43" s="790"/>
      <c r="CY43" s="790"/>
      <c r="CZ43" s="790"/>
      <c r="DA43" s="791"/>
      <c r="DB43" s="789"/>
      <c r="DC43" s="790"/>
      <c r="DD43" s="790"/>
      <c r="DE43" s="790"/>
      <c r="DF43" s="791"/>
      <c r="DG43" s="789"/>
      <c r="DH43" s="790"/>
      <c r="DI43" s="790"/>
      <c r="DJ43" s="790"/>
      <c r="DK43" s="791"/>
      <c r="DL43" s="789"/>
      <c r="DM43" s="790"/>
      <c r="DN43" s="790"/>
      <c r="DO43" s="790"/>
      <c r="DP43" s="791"/>
      <c r="DQ43" s="789"/>
      <c r="DR43" s="790"/>
      <c r="DS43" s="790"/>
      <c r="DT43" s="790"/>
      <c r="DU43" s="791"/>
      <c r="DV43" s="786"/>
      <c r="DW43" s="787"/>
      <c r="DX43" s="787"/>
      <c r="DY43" s="787"/>
      <c r="DZ43" s="792"/>
      <c r="EA43" s="212"/>
    </row>
    <row r="44" spans="1:131" ht="26.25" customHeight="1" x14ac:dyDescent="0.2">
      <c r="A44" s="220">
        <v>17</v>
      </c>
      <c r="B44" s="793"/>
      <c r="C44" s="794"/>
      <c r="D44" s="794"/>
      <c r="E44" s="794"/>
      <c r="F44" s="794"/>
      <c r="G44" s="794"/>
      <c r="H44" s="794"/>
      <c r="I44" s="794"/>
      <c r="J44" s="794"/>
      <c r="K44" s="794"/>
      <c r="L44" s="794"/>
      <c r="M44" s="794"/>
      <c r="N44" s="794"/>
      <c r="O44" s="794"/>
      <c r="P44" s="795"/>
      <c r="Q44" s="796"/>
      <c r="R44" s="797"/>
      <c r="S44" s="797"/>
      <c r="T44" s="797"/>
      <c r="U44" s="797"/>
      <c r="V44" s="797"/>
      <c r="W44" s="797"/>
      <c r="X44" s="797"/>
      <c r="Y44" s="797"/>
      <c r="Z44" s="797"/>
      <c r="AA44" s="797"/>
      <c r="AB44" s="797"/>
      <c r="AC44" s="797"/>
      <c r="AD44" s="797"/>
      <c r="AE44" s="798"/>
      <c r="AF44" s="799"/>
      <c r="AG44" s="800"/>
      <c r="AH44" s="800"/>
      <c r="AI44" s="800"/>
      <c r="AJ44" s="801"/>
      <c r="AK44" s="847"/>
      <c r="AL44" s="843"/>
      <c r="AM44" s="843"/>
      <c r="AN44" s="843"/>
      <c r="AO44" s="843"/>
      <c r="AP44" s="843"/>
      <c r="AQ44" s="843"/>
      <c r="AR44" s="843"/>
      <c r="AS44" s="843"/>
      <c r="AT44" s="843"/>
      <c r="AU44" s="843"/>
      <c r="AV44" s="843"/>
      <c r="AW44" s="843"/>
      <c r="AX44" s="843"/>
      <c r="AY44" s="843"/>
      <c r="AZ44" s="844"/>
      <c r="BA44" s="844"/>
      <c r="BB44" s="844"/>
      <c r="BC44" s="844"/>
      <c r="BD44" s="844"/>
      <c r="BE44" s="845"/>
      <c r="BF44" s="845"/>
      <c r="BG44" s="845"/>
      <c r="BH44" s="845"/>
      <c r="BI44" s="846"/>
      <c r="BJ44" s="214"/>
      <c r="BK44" s="214"/>
      <c r="BL44" s="214"/>
      <c r="BM44" s="214"/>
      <c r="BN44" s="214"/>
      <c r="BO44" s="223"/>
      <c r="BP44" s="223"/>
      <c r="BQ44" s="220">
        <v>38</v>
      </c>
      <c r="BR44" s="221"/>
      <c r="BS44" s="786"/>
      <c r="BT44" s="787"/>
      <c r="BU44" s="787"/>
      <c r="BV44" s="787"/>
      <c r="BW44" s="787"/>
      <c r="BX44" s="787"/>
      <c r="BY44" s="787"/>
      <c r="BZ44" s="787"/>
      <c r="CA44" s="787"/>
      <c r="CB44" s="787"/>
      <c r="CC44" s="787"/>
      <c r="CD44" s="787"/>
      <c r="CE44" s="787"/>
      <c r="CF44" s="787"/>
      <c r="CG44" s="788"/>
      <c r="CH44" s="789"/>
      <c r="CI44" s="790"/>
      <c r="CJ44" s="790"/>
      <c r="CK44" s="790"/>
      <c r="CL44" s="791"/>
      <c r="CM44" s="789"/>
      <c r="CN44" s="790"/>
      <c r="CO44" s="790"/>
      <c r="CP44" s="790"/>
      <c r="CQ44" s="791"/>
      <c r="CR44" s="789"/>
      <c r="CS44" s="790"/>
      <c r="CT44" s="790"/>
      <c r="CU44" s="790"/>
      <c r="CV44" s="791"/>
      <c r="CW44" s="789"/>
      <c r="CX44" s="790"/>
      <c r="CY44" s="790"/>
      <c r="CZ44" s="790"/>
      <c r="DA44" s="791"/>
      <c r="DB44" s="789"/>
      <c r="DC44" s="790"/>
      <c r="DD44" s="790"/>
      <c r="DE44" s="790"/>
      <c r="DF44" s="791"/>
      <c r="DG44" s="789"/>
      <c r="DH44" s="790"/>
      <c r="DI44" s="790"/>
      <c r="DJ44" s="790"/>
      <c r="DK44" s="791"/>
      <c r="DL44" s="789"/>
      <c r="DM44" s="790"/>
      <c r="DN44" s="790"/>
      <c r="DO44" s="790"/>
      <c r="DP44" s="791"/>
      <c r="DQ44" s="789"/>
      <c r="DR44" s="790"/>
      <c r="DS44" s="790"/>
      <c r="DT44" s="790"/>
      <c r="DU44" s="791"/>
      <c r="DV44" s="786"/>
      <c r="DW44" s="787"/>
      <c r="DX44" s="787"/>
      <c r="DY44" s="787"/>
      <c r="DZ44" s="792"/>
      <c r="EA44" s="212"/>
    </row>
    <row r="45" spans="1:131" ht="26.25" customHeight="1" x14ac:dyDescent="0.2">
      <c r="A45" s="220">
        <v>18</v>
      </c>
      <c r="B45" s="793"/>
      <c r="C45" s="794"/>
      <c r="D45" s="794"/>
      <c r="E45" s="794"/>
      <c r="F45" s="794"/>
      <c r="G45" s="794"/>
      <c r="H45" s="794"/>
      <c r="I45" s="794"/>
      <c r="J45" s="794"/>
      <c r="K45" s="794"/>
      <c r="L45" s="794"/>
      <c r="M45" s="794"/>
      <c r="N45" s="794"/>
      <c r="O45" s="794"/>
      <c r="P45" s="795"/>
      <c r="Q45" s="796"/>
      <c r="R45" s="797"/>
      <c r="S45" s="797"/>
      <c r="T45" s="797"/>
      <c r="U45" s="797"/>
      <c r="V45" s="797"/>
      <c r="W45" s="797"/>
      <c r="X45" s="797"/>
      <c r="Y45" s="797"/>
      <c r="Z45" s="797"/>
      <c r="AA45" s="797"/>
      <c r="AB45" s="797"/>
      <c r="AC45" s="797"/>
      <c r="AD45" s="797"/>
      <c r="AE45" s="798"/>
      <c r="AF45" s="799"/>
      <c r="AG45" s="800"/>
      <c r="AH45" s="800"/>
      <c r="AI45" s="800"/>
      <c r="AJ45" s="801"/>
      <c r="AK45" s="847"/>
      <c r="AL45" s="843"/>
      <c r="AM45" s="843"/>
      <c r="AN45" s="843"/>
      <c r="AO45" s="843"/>
      <c r="AP45" s="843"/>
      <c r="AQ45" s="843"/>
      <c r="AR45" s="843"/>
      <c r="AS45" s="843"/>
      <c r="AT45" s="843"/>
      <c r="AU45" s="843"/>
      <c r="AV45" s="843"/>
      <c r="AW45" s="843"/>
      <c r="AX45" s="843"/>
      <c r="AY45" s="843"/>
      <c r="AZ45" s="844"/>
      <c r="BA45" s="844"/>
      <c r="BB45" s="844"/>
      <c r="BC45" s="844"/>
      <c r="BD45" s="844"/>
      <c r="BE45" s="845"/>
      <c r="BF45" s="845"/>
      <c r="BG45" s="845"/>
      <c r="BH45" s="845"/>
      <c r="BI45" s="846"/>
      <c r="BJ45" s="214"/>
      <c r="BK45" s="214"/>
      <c r="BL45" s="214"/>
      <c r="BM45" s="214"/>
      <c r="BN45" s="214"/>
      <c r="BO45" s="223"/>
      <c r="BP45" s="223"/>
      <c r="BQ45" s="220">
        <v>39</v>
      </c>
      <c r="BR45" s="221"/>
      <c r="BS45" s="786"/>
      <c r="BT45" s="787"/>
      <c r="BU45" s="787"/>
      <c r="BV45" s="787"/>
      <c r="BW45" s="787"/>
      <c r="BX45" s="787"/>
      <c r="BY45" s="787"/>
      <c r="BZ45" s="787"/>
      <c r="CA45" s="787"/>
      <c r="CB45" s="787"/>
      <c r="CC45" s="787"/>
      <c r="CD45" s="787"/>
      <c r="CE45" s="787"/>
      <c r="CF45" s="787"/>
      <c r="CG45" s="788"/>
      <c r="CH45" s="789"/>
      <c r="CI45" s="790"/>
      <c r="CJ45" s="790"/>
      <c r="CK45" s="790"/>
      <c r="CL45" s="791"/>
      <c r="CM45" s="789"/>
      <c r="CN45" s="790"/>
      <c r="CO45" s="790"/>
      <c r="CP45" s="790"/>
      <c r="CQ45" s="791"/>
      <c r="CR45" s="789"/>
      <c r="CS45" s="790"/>
      <c r="CT45" s="790"/>
      <c r="CU45" s="790"/>
      <c r="CV45" s="791"/>
      <c r="CW45" s="789"/>
      <c r="CX45" s="790"/>
      <c r="CY45" s="790"/>
      <c r="CZ45" s="790"/>
      <c r="DA45" s="791"/>
      <c r="DB45" s="789"/>
      <c r="DC45" s="790"/>
      <c r="DD45" s="790"/>
      <c r="DE45" s="790"/>
      <c r="DF45" s="791"/>
      <c r="DG45" s="789"/>
      <c r="DH45" s="790"/>
      <c r="DI45" s="790"/>
      <c r="DJ45" s="790"/>
      <c r="DK45" s="791"/>
      <c r="DL45" s="789"/>
      <c r="DM45" s="790"/>
      <c r="DN45" s="790"/>
      <c r="DO45" s="790"/>
      <c r="DP45" s="791"/>
      <c r="DQ45" s="789"/>
      <c r="DR45" s="790"/>
      <c r="DS45" s="790"/>
      <c r="DT45" s="790"/>
      <c r="DU45" s="791"/>
      <c r="DV45" s="786"/>
      <c r="DW45" s="787"/>
      <c r="DX45" s="787"/>
      <c r="DY45" s="787"/>
      <c r="DZ45" s="792"/>
      <c r="EA45" s="212"/>
    </row>
    <row r="46" spans="1:131" ht="26.25" customHeight="1" x14ac:dyDescent="0.2">
      <c r="A46" s="220">
        <v>19</v>
      </c>
      <c r="B46" s="793"/>
      <c r="C46" s="794"/>
      <c r="D46" s="794"/>
      <c r="E46" s="794"/>
      <c r="F46" s="794"/>
      <c r="G46" s="794"/>
      <c r="H46" s="794"/>
      <c r="I46" s="794"/>
      <c r="J46" s="794"/>
      <c r="K46" s="794"/>
      <c r="L46" s="794"/>
      <c r="M46" s="794"/>
      <c r="N46" s="794"/>
      <c r="O46" s="794"/>
      <c r="P46" s="795"/>
      <c r="Q46" s="796"/>
      <c r="R46" s="797"/>
      <c r="S46" s="797"/>
      <c r="T46" s="797"/>
      <c r="U46" s="797"/>
      <c r="V46" s="797"/>
      <c r="W46" s="797"/>
      <c r="X46" s="797"/>
      <c r="Y46" s="797"/>
      <c r="Z46" s="797"/>
      <c r="AA46" s="797"/>
      <c r="AB46" s="797"/>
      <c r="AC46" s="797"/>
      <c r="AD46" s="797"/>
      <c r="AE46" s="798"/>
      <c r="AF46" s="799"/>
      <c r="AG46" s="800"/>
      <c r="AH46" s="800"/>
      <c r="AI46" s="800"/>
      <c r="AJ46" s="801"/>
      <c r="AK46" s="847"/>
      <c r="AL46" s="843"/>
      <c r="AM46" s="843"/>
      <c r="AN46" s="843"/>
      <c r="AO46" s="843"/>
      <c r="AP46" s="843"/>
      <c r="AQ46" s="843"/>
      <c r="AR46" s="843"/>
      <c r="AS46" s="843"/>
      <c r="AT46" s="843"/>
      <c r="AU46" s="843"/>
      <c r="AV46" s="843"/>
      <c r="AW46" s="843"/>
      <c r="AX46" s="843"/>
      <c r="AY46" s="843"/>
      <c r="AZ46" s="844"/>
      <c r="BA46" s="844"/>
      <c r="BB46" s="844"/>
      <c r="BC46" s="844"/>
      <c r="BD46" s="844"/>
      <c r="BE46" s="845"/>
      <c r="BF46" s="845"/>
      <c r="BG46" s="845"/>
      <c r="BH46" s="845"/>
      <c r="BI46" s="846"/>
      <c r="BJ46" s="214"/>
      <c r="BK46" s="214"/>
      <c r="BL46" s="214"/>
      <c r="BM46" s="214"/>
      <c r="BN46" s="214"/>
      <c r="BO46" s="223"/>
      <c r="BP46" s="223"/>
      <c r="BQ46" s="220">
        <v>40</v>
      </c>
      <c r="BR46" s="221"/>
      <c r="BS46" s="786"/>
      <c r="BT46" s="787"/>
      <c r="BU46" s="787"/>
      <c r="BV46" s="787"/>
      <c r="BW46" s="787"/>
      <c r="BX46" s="787"/>
      <c r="BY46" s="787"/>
      <c r="BZ46" s="787"/>
      <c r="CA46" s="787"/>
      <c r="CB46" s="787"/>
      <c r="CC46" s="787"/>
      <c r="CD46" s="787"/>
      <c r="CE46" s="787"/>
      <c r="CF46" s="787"/>
      <c r="CG46" s="788"/>
      <c r="CH46" s="789"/>
      <c r="CI46" s="790"/>
      <c r="CJ46" s="790"/>
      <c r="CK46" s="790"/>
      <c r="CL46" s="791"/>
      <c r="CM46" s="789"/>
      <c r="CN46" s="790"/>
      <c r="CO46" s="790"/>
      <c r="CP46" s="790"/>
      <c r="CQ46" s="791"/>
      <c r="CR46" s="789"/>
      <c r="CS46" s="790"/>
      <c r="CT46" s="790"/>
      <c r="CU46" s="790"/>
      <c r="CV46" s="791"/>
      <c r="CW46" s="789"/>
      <c r="CX46" s="790"/>
      <c r="CY46" s="790"/>
      <c r="CZ46" s="790"/>
      <c r="DA46" s="791"/>
      <c r="DB46" s="789"/>
      <c r="DC46" s="790"/>
      <c r="DD46" s="790"/>
      <c r="DE46" s="790"/>
      <c r="DF46" s="791"/>
      <c r="DG46" s="789"/>
      <c r="DH46" s="790"/>
      <c r="DI46" s="790"/>
      <c r="DJ46" s="790"/>
      <c r="DK46" s="791"/>
      <c r="DL46" s="789"/>
      <c r="DM46" s="790"/>
      <c r="DN46" s="790"/>
      <c r="DO46" s="790"/>
      <c r="DP46" s="791"/>
      <c r="DQ46" s="789"/>
      <c r="DR46" s="790"/>
      <c r="DS46" s="790"/>
      <c r="DT46" s="790"/>
      <c r="DU46" s="791"/>
      <c r="DV46" s="786"/>
      <c r="DW46" s="787"/>
      <c r="DX46" s="787"/>
      <c r="DY46" s="787"/>
      <c r="DZ46" s="792"/>
      <c r="EA46" s="212"/>
    </row>
    <row r="47" spans="1:131" ht="26.25" customHeight="1" x14ac:dyDescent="0.2">
      <c r="A47" s="220">
        <v>20</v>
      </c>
      <c r="B47" s="793"/>
      <c r="C47" s="794"/>
      <c r="D47" s="794"/>
      <c r="E47" s="794"/>
      <c r="F47" s="794"/>
      <c r="G47" s="794"/>
      <c r="H47" s="794"/>
      <c r="I47" s="794"/>
      <c r="J47" s="794"/>
      <c r="K47" s="794"/>
      <c r="L47" s="794"/>
      <c r="M47" s="794"/>
      <c r="N47" s="794"/>
      <c r="O47" s="794"/>
      <c r="P47" s="795"/>
      <c r="Q47" s="796"/>
      <c r="R47" s="797"/>
      <c r="S47" s="797"/>
      <c r="T47" s="797"/>
      <c r="U47" s="797"/>
      <c r="V47" s="797"/>
      <c r="W47" s="797"/>
      <c r="X47" s="797"/>
      <c r="Y47" s="797"/>
      <c r="Z47" s="797"/>
      <c r="AA47" s="797"/>
      <c r="AB47" s="797"/>
      <c r="AC47" s="797"/>
      <c r="AD47" s="797"/>
      <c r="AE47" s="798"/>
      <c r="AF47" s="799"/>
      <c r="AG47" s="800"/>
      <c r="AH47" s="800"/>
      <c r="AI47" s="800"/>
      <c r="AJ47" s="801"/>
      <c r="AK47" s="847"/>
      <c r="AL47" s="843"/>
      <c r="AM47" s="843"/>
      <c r="AN47" s="843"/>
      <c r="AO47" s="843"/>
      <c r="AP47" s="843"/>
      <c r="AQ47" s="843"/>
      <c r="AR47" s="843"/>
      <c r="AS47" s="843"/>
      <c r="AT47" s="843"/>
      <c r="AU47" s="843"/>
      <c r="AV47" s="843"/>
      <c r="AW47" s="843"/>
      <c r="AX47" s="843"/>
      <c r="AY47" s="843"/>
      <c r="AZ47" s="844"/>
      <c r="BA47" s="844"/>
      <c r="BB47" s="844"/>
      <c r="BC47" s="844"/>
      <c r="BD47" s="844"/>
      <c r="BE47" s="845"/>
      <c r="BF47" s="845"/>
      <c r="BG47" s="845"/>
      <c r="BH47" s="845"/>
      <c r="BI47" s="846"/>
      <c r="BJ47" s="214"/>
      <c r="BK47" s="214"/>
      <c r="BL47" s="214"/>
      <c r="BM47" s="214"/>
      <c r="BN47" s="214"/>
      <c r="BO47" s="223"/>
      <c r="BP47" s="223"/>
      <c r="BQ47" s="220">
        <v>41</v>
      </c>
      <c r="BR47" s="221"/>
      <c r="BS47" s="786"/>
      <c r="BT47" s="787"/>
      <c r="BU47" s="787"/>
      <c r="BV47" s="787"/>
      <c r="BW47" s="787"/>
      <c r="BX47" s="787"/>
      <c r="BY47" s="787"/>
      <c r="BZ47" s="787"/>
      <c r="CA47" s="787"/>
      <c r="CB47" s="787"/>
      <c r="CC47" s="787"/>
      <c r="CD47" s="787"/>
      <c r="CE47" s="787"/>
      <c r="CF47" s="787"/>
      <c r="CG47" s="788"/>
      <c r="CH47" s="789"/>
      <c r="CI47" s="790"/>
      <c r="CJ47" s="790"/>
      <c r="CK47" s="790"/>
      <c r="CL47" s="791"/>
      <c r="CM47" s="789"/>
      <c r="CN47" s="790"/>
      <c r="CO47" s="790"/>
      <c r="CP47" s="790"/>
      <c r="CQ47" s="791"/>
      <c r="CR47" s="789"/>
      <c r="CS47" s="790"/>
      <c r="CT47" s="790"/>
      <c r="CU47" s="790"/>
      <c r="CV47" s="791"/>
      <c r="CW47" s="789"/>
      <c r="CX47" s="790"/>
      <c r="CY47" s="790"/>
      <c r="CZ47" s="790"/>
      <c r="DA47" s="791"/>
      <c r="DB47" s="789"/>
      <c r="DC47" s="790"/>
      <c r="DD47" s="790"/>
      <c r="DE47" s="790"/>
      <c r="DF47" s="791"/>
      <c r="DG47" s="789"/>
      <c r="DH47" s="790"/>
      <c r="DI47" s="790"/>
      <c r="DJ47" s="790"/>
      <c r="DK47" s="791"/>
      <c r="DL47" s="789"/>
      <c r="DM47" s="790"/>
      <c r="DN47" s="790"/>
      <c r="DO47" s="790"/>
      <c r="DP47" s="791"/>
      <c r="DQ47" s="789"/>
      <c r="DR47" s="790"/>
      <c r="DS47" s="790"/>
      <c r="DT47" s="790"/>
      <c r="DU47" s="791"/>
      <c r="DV47" s="786"/>
      <c r="DW47" s="787"/>
      <c r="DX47" s="787"/>
      <c r="DY47" s="787"/>
      <c r="DZ47" s="792"/>
      <c r="EA47" s="212"/>
    </row>
    <row r="48" spans="1:131" ht="26.25" customHeight="1" x14ac:dyDescent="0.2">
      <c r="A48" s="220">
        <v>21</v>
      </c>
      <c r="B48" s="793"/>
      <c r="C48" s="794"/>
      <c r="D48" s="794"/>
      <c r="E48" s="794"/>
      <c r="F48" s="794"/>
      <c r="G48" s="794"/>
      <c r="H48" s="794"/>
      <c r="I48" s="794"/>
      <c r="J48" s="794"/>
      <c r="K48" s="794"/>
      <c r="L48" s="794"/>
      <c r="M48" s="794"/>
      <c r="N48" s="794"/>
      <c r="O48" s="794"/>
      <c r="P48" s="795"/>
      <c r="Q48" s="796"/>
      <c r="R48" s="797"/>
      <c r="S48" s="797"/>
      <c r="T48" s="797"/>
      <c r="U48" s="797"/>
      <c r="V48" s="797"/>
      <c r="W48" s="797"/>
      <c r="X48" s="797"/>
      <c r="Y48" s="797"/>
      <c r="Z48" s="797"/>
      <c r="AA48" s="797"/>
      <c r="AB48" s="797"/>
      <c r="AC48" s="797"/>
      <c r="AD48" s="797"/>
      <c r="AE48" s="798"/>
      <c r="AF48" s="799"/>
      <c r="AG48" s="800"/>
      <c r="AH48" s="800"/>
      <c r="AI48" s="800"/>
      <c r="AJ48" s="801"/>
      <c r="AK48" s="847"/>
      <c r="AL48" s="843"/>
      <c r="AM48" s="843"/>
      <c r="AN48" s="843"/>
      <c r="AO48" s="843"/>
      <c r="AP48" s="843"/>
      <c r="AQ48" s="843"/>
      <c r="AR48" s="843"/>
      <c r="AS48" s="843"/>
      <c r="AT48" s="843"/>
      <c r="AU48" s="843"/>
      <c r="AV48" s="843"/>
      <c r="AW48" s="843"/>
      <c r="AX48" s="843"/>
      <c r="AY48" s="843"/>
      <c r="AZ48" s="844"/>
      <c r="BA48" s="844"/>
      <c r="BB48" s="844"/>
      <c r="BC48" s="844"/>
      <c r="BD48" s="844"/>
      <c r="BE48" s="845"/>
      <c r="BF48" s="845"/>
      <c r="BG48" s="845"/>
      <c r="BH48" s="845"/>
      <c r="BI48" s="846"/>
      <c r="BJ48" s="214"/>
      <c r="BK48" s="214"/>
      <c r="BL48" s="214"/>
      <c r="BM48" s="214"/>
      <c r="BN48" s="214"/>
      <c r="BO48" s="223"/>
      <c r="BP48" s="223"/>
      <c r="BQ48" s="220">
        <v>42</v>
      </c>
      <c r="BR48" s="221"/>
      <c r="BS48" s="786"/>
      <c r="BT48" s="787"/>
      <c r="BU48" s="787"/>
      <c r="BV48" s="787"/>
      <c r="BW48" s="787"/>
      <c r="BX48" s="787"/>
      <c r="BY48" s="787"/>
      <c r="BZ48" s="787"/>
      <c r="CA48" s="787"/>
      <c r="CB48" s="787"/>
      <c r="CC48" s="787"/>
      <c r="CD48" s="787"/>
      <c r="CE48" s="787"/>
      <c r="CF48" s="787"/>
      <c r="CG48" s="788"/>
      <c r="CH48" s="789"/>
      <c r="CI48" s="790"/>
      <c r="CJ48" s="790"/>
      <c r="CK48" s="790"/>
      <c r="CL48" s="791"/>
      <c r="CM48" s="789"/>
      <c r="CN48" s="790"/>
      <c r="CO48" s="790"/>
      <c r="CP48" s="790"/>
      <c r="CQ48" s="791"/>
      <c r="CR48" s="789"/>
      <c r="CS48" s="790"/>
      <c r="CT48" s="790"/>
      <c r="CU48" s="790"/>
      <c r="CV48" s="791"/>
      <c r="CW48" s="789"/>
      <c r="CX48" s="790"/>
      <c r="CY48" s="790"/>
      <c r="CZ48" s="790"/>
      <c r="DA48" s="791"/>
      <c r="DB48" s="789"/>
      <c r="DC48" s="790"/>
      <c r="DD48" s="790"/>
      <c r="DE48" s="790"/>
      <c r="DF48" s="791"/>
      <c r="DG48" s="789"/>
      <c r="DH48" s="790"/>
      <c r="DI48" s="790"/>
      <c r="DJ48" s="790"/>
      <c r="DK48" s="791"/>
      <c r="DL48" s="789"/>
      <c r="DM48" s="790"/>
      <c r="DN48" s="790"/>
      <c r="DO48" s="790"/>
      <c r="DP48" s="791"/>
      <c r="DQ48" s="789"/>
      <c r="DR48" s="790"/>
      <c r="DS48" s="790"/>
      <c r="DT48" s="790"/>
      <c r="DU48" s="791"/>
      <c r="DV48" s="786"/>
      <c r="DW48" s="787"/>
      <c r="DX48" s="787"/>
      <c r="DY48" s="787"/>
      <c r="DZ48" s="792"/>
      <c r="EA48" s="212"/>
    </row>
    <row r="49" spans="1:131" ht="26.25" customHeight="1" x14ac:dyDescent="0.2">
      <c r="A49" s="220">
        <v>22</v>
      </c>
      <c r="B49" s="793"/>
      <c r="C49" s="794"/>
      <c r="D49" s="794"/>
      <c r="E49" s="794"/>
      <c r="F49" s="794"/>
      <c r="G49" s="794"/>
      <c r="H49" s="794"/>
      <c r="I49" s="794"/>
      <c r="J49" s="794"/>
      <c r="K49" s="794"/>
      <c r="L49" s="794"/>
      <c r="M49" s="794"/>
      <c r="N49" s="794"/>
      <c r="O49" s="794"/>
      <c r="P49" s="795"/>
      <c r="Q49" s="796"/>
      <c r="R49" s="797"/>
      <c r="S49" s="797"/>
      <c r="T49" s="797"/>
      <c r="U49" s="797"/>
      <c r="V49" s="797"/>
      <c r="W49" s="797"/>
      <c r="X49" s="797"/>
      <c r="Y49" s="797"/>
      <c r="Z49" s="797"/>
      <c r="AA49" s="797"/>
      <c r="AB49" s="797"/>
      <c r="AC49" s="797"/>
      <c r="AD49" s="797"/>
      <c r="AE49" s="798"/>
      <c r="AF49" s="799"/>
      <c r="AG49" s="800"/>
      <c r="AH49" s="800"/>
      <c r="AI49" s="800"/>
      <c r="AJ49" s="801"/>
      <c r="AK49" s="847"/>
      <c r="AL49" s="843"/>
      <c r="AM49" s="843"/>
      <c r="AN49" s="843"/>
      <c r="AO49" s="843"/>
      <c r="AP49" s="843"/>
      <c r="AQ49" s="843"/>
      <c r="AR49" s="843"/>
      <c r="AS49" s="843"/>
      <c r="AT49" s="843"/>
      <c r="AU49" s="843"/>
      <c r="AV49" s="843"/>
      <c r="AW49" s="843"/>
      <c r="AX49" s="843"/>
      <c r="AY49" s="843"/>
      <c r="AZ49" s="844"/>
      <c r="BA49" s="844"/>
      <c r="BB49" s="844"/>
      <c r="BC49" s="844"/>
      <c r="BD49" s="844"/>
      <c r="BE49" s="845"/>
      <c r="BF49" s="845"/>
      <c r="BG49" s="845"/>
      <c r="BH49" s="845"/>
      <c r="BI49" s="846"/>
      <c r="BJ49" s="214"/>
      <c r="BK49" s="214"/>
      <c r="BL49" s="214"/>
      <c r="BM49" s="214"/>
      <c r="BN49" s="214"/>
      <c r="BO49" s="223"/>
      <c r="BP49" s="223"/>
      <c r="BQ49" s="220">
        <v>43</v>
      </c>
      <c r="BR49" s="221"/>
      <c r="BS49" s="786"/>
      <c r="BT49" s="787"/>
      <c r="BU49" s="787"/>
      <c r="BV49" s="787"/>
      <c r="BW49" s="787"/>
      <c r="BX49" s="787"/>
      <c r="BY49" s="787"/>
      <c r="BZ49" s="787"/>
      <c r="CA49" s="787"/>
      <c r="CB49" s="787"/>
      <c r="CC49" s="787"/>
      <c r="CD49" s="787"/>
      <c r="CE49" s="787"/>
      <c r="CF49" s="787"/>
      <c r="CG49" s="788"/>
      <c r="CH49" s="789"/>
      <c r="CI49" s="790"/>
      <c r="CJ49" s="790"/>
      <c r="CK49" s="790"/>
      <c r="CL49" s="791"/>
      <c r="CM49" s="789"/>
      <c r="CN49" s="790"/>
      <c r="CO49" s="790"/>
      <c r="CP49" s="790"/>
      <c r="CQ49" s="791"/>
      <c r="CR49" s="789"/>
      <c r="CS49" s="790"/>
      <c r="CT49" s="790"/>
      <c r="CU49" s="790"/>
      <c r="CV49" s="791"/>
      <c r="CW49" s="789"/>
      <c r="CX49" s="790"/>
      <c r="CY49" s="790"/>
      <c r="CZ49" s="790"/>
      <c r="DA49" s="791"/>
      <c r="DB49" s="789"/>
      <c r="DC49" s="790"/>
      <c r="DD49" s="790"/>
      <c r="DE49" s="790"/>
      <c r="DF49" s="791"/>
      <c r="DG49" s="789"/>
      <c r="DH49" s="790"/>
      <c r="DI49" s="790"/>
      <c r="DJ49" s="790"/>
      <c r="DK49" s="791"/>
      <c r="DL49" s="789"/>
      <c r="DM49" s="790"/>
      <c r="DN49" s="790"/>
      <c r="DO49" s="790"/>
      <c r="DP49" s="791"/>
      <c r="DQ49" s="789"/>
      <c r="DR49" s="790"/>
      <c r="DS49" s="790"/>
      <c r="DT49" s="790"/>
      <c r="DU49" s="791"/>
      <c r="DV49" s="786"/>
      <c r="DW49" s="787"/>
      <c r="DX49" s="787"/>
      <c r="DY49" s="787"/>
      <c r="DZ49" s="792"/>
      <c r="EA49" s="212"/>
    </row>
    <row r="50" spans="1:131" ht="26.25" customHeight="1" x14ac:dyDescent="0.2">
      <c r="A50" s="220">
        <v>23</v>
      </c>
      <c r="B50" s="793"/>
      <c r="C50" s="794"/>
      <c r="D50" s="794"/>
      <c r="E50" s="794"/>
      <c r="F50" s="794"/>
      <c r="G50" s="794"/>
      <c r="H50" s="794"/>
      <c r="I50" s="794"/>
      <c r="J50" s="794"/>
      <c r="K50" s="794"/>
      <c r="L50" s="794"/>
      <c r="M50" s="794"/>
      <c r="N50" s="794"/>
      <c r="O50" s="794"/>
      <c r="P50" s="795"/>
      <c r="Q50" s="848"/>
      <c r="R50" s="849"/>
      <c r="S50" s="849"/>
      <c r="T50" s="849"/>
      <c r="U50" s="849"/>
      <c r="V50" s="849"/>
      <c r="W50" s="849"/>
      <c r="X50" s="849"/>
      <c r="Y50" s="849"/>
      <c r="Z50" s="849"/>
      <c r="AA50" s="849"/>
      <c r="AB50" s="849"/>
      <c r="AC50" s="849"/>
      <c r="AD50" s="849"/>
      <c r="AE50" s="850"/>
      <c r="AF50" s="799"/>
      <c r="AG50" s="800"/>
      <c r="AH50" s="800"/>
      <c r="AI50" s="800"/>
      <c r="AJ50" s="801"/>
      <c r="AK50" s="852"/>
      <c r="AL50" s="849"/>
      <c r="AM50" s="849"/>
      <c r="AN50" s="849"/>
      <c r="AO50" s="849"/>
      <c r="AP50" s="849"/>
      <c r="AQ50" s="849"/>
      <c r="AR50" s="849"/>
      <c r="AS50" s="849"/>
      <c r="AT50" s="849"/>
      <c r="AU50" s="849"/>
      <c r="AV50" s="849"/>
      <c r="AW50" s="849"/>
      <c r="AX50" s="849"/>
      <c r="AY50" s="849"/>
      <c r="AZ50" s="851"/>
      <c r="BA50" s="851"/>
      <c r="BB50" s="851"/>
      <c r="BC50" s="851"/>
      <c r="BD50" s="851"/>
      <c r="BE50" s="845"/>
      <c r="BF50" s="845"/>
      <c r="BG50" s="845"/>
      <c r="BH50" s="845"/>
      <c r="BI50" s="846"/>
      <c r="BJ50" s="214"/>
      <c r="BK50" s="214"/>
      <c r="BL50" s="214"/>
      <c r="BM50" s="214"/>
      <c r="BN50" s="214"/>
      <c r="BO50" s="223"/>
      <c r="BP50" s="223"/>
      <c r="BQ50" s="220">
        <v>44</v>
      </c>
      <c r="BR50" s="221"/>
      <c r="BS50" s="786"/>
      <c r="BT50" s="787"/>
      <c r="BU50" s="787"/>
      <c r="BV50" s="787"/>
      <c r="BW50" s="787"/>
      <c r="BX50" s="787"/>
      <c r="BY50" s="787"/>
      <c r="BZ50" s="787"/>
      <c r="CA50" s="787"/>
      <c r="CB50" s="787"/>
      <c r="CC50" s="787"/>
      <c r="CD50" s="787"/>
      <c r="CE50" s="787"/>
      <c r="CF50" s="787"/>
      <c r="CG50" s="788"/>
      <c r="CH50" s="789"/>
      <c r="CI50" s="790"/>
      <c r="CJ50" s="790"/>
      <c r="CK50" s="790"/>
      <c r="CL50" s="791"/>
      <c r="CM50" s="789"/>
      <c r="CN50" s="790"/>
      <c r="CO50" s="790"/>
      <c r="CP50" s="790"/>
      <c r="CQ50" s="791"/>
      <c r="CR50" s="789"/>
      <c r="CS50" s="790"/>
      <c r="CT50" s="790"/>
      <c r="CU50" s="790"/>
      <c r="CV50" s="791"/>
      <c r="CW50" s="789"/>
      <c r="CX50" s="790"/>
      <c r="CY50" s="790"/>
      <c r="CZ50" s="790"/>
      <c r="DA50" s="791"/>
      <c r="DB50" s="789"/>
      <c r="DC50" s="790"/>
      <c r="DD50" s="790"/>
      <c r="DE50" s="790"/>
      <c r="DF50" s="791"/>
      <c r="DG50" s="789"/>
      <c r="DH50" s="790"/>
      <c r="DI50" s="790"/>
      <c r="DJ50" s="790"/>
      <c r="DK50" s="791"/>
      <c r="DL50" s="789"/>
      <c r="DM50" s="790"/>
      <c r="DN50" s="790"/>
      <c r="DO50" s="790"/>
      <c r="DP50" s="791"/>
      <c r="DQ50" s="789"/>
      <c r="DR50" s="790"/>
      <c r="DS50" s="790"/>
      <c r="DT50" s="790"/>
      <c r="DU50" s="791"/>
      <c r="DV50" s="786"/>
      <c r="DW50" s="787"/>
      <c r="DX50" s="787"/>
      <c r="DY50" s="787"/>
      <c r="DZ50" s="792"/>
      <c r="EA50" s="212"/>
    </row>
    <row r="51" spans="1:131" ht="26.25" customHeight="1" x14ac:dyDescent="0.2">
      <c r="A51" s="220">
        <v>24</v>
      </c>
      <c r="B51" s="793"/>
      <c r="C51" s="794"/>
      <c r="D51" s="794"/>
      <c r="E51" s="794"/>
      <c r="F51" s="794"/>
      <c r="G51" s="794"/>
      <c r="H51" s="794"/>
      <c r="I51" s="794"/>
      <c r="J51" s="794"/>
      <c r="K51" s="794"/>
      <c r="L51" s="794"/>
      <c r="M51" s="794"/>
      <c r="N51" s="794"/>
      <c r="O51" s="794"/>
      <c r="P51" s="795"/>
      <c r="Q51" s="848"/>
      <c r="R51" s="849"/>
      <c r="S51" s="849"/>
      <c r="T51" s="849"/>
      <c r="U51" s="849"/>
      <c r="V51" s="849"/>
      <c r="W51" s="849"/>
      <c r="X51" s="849"/>
      <c r="Y51" s="849"/>
      <c r="Z51" s="849"/>
      <c r="AA51" s="849"/>
      <c r="AB51" s="849"/>
      <c r="AC51" s="849"/>
      <c r="AD51" s="849"/>
      <c r="AE51" s="850"/>
      <c r="AF51" s="799"/>
      <c r="AG51" s="800"/>
      <c r="AH51" s="800"/>
      <c r="AI51" s="800"/>
      <c r="AJ51" s="801"/>
      <c r="AK51" s="852"/>
      <c r="AL51" s="849"/>
      <c r="AM51" s="849"/>
      <c r="AN51" s="849"/>
      <c r="AO51" s="849"/>
      <c r="AP51" s="849"/>
      <c r="AQ51" s="849"/>
      <c r="AR51" s="849"/>
      <c r="AS51" s="849"/>
      <c r="AT51" s="849"/>
      <c r="AU51" s="849"/>
      <c r="AV51" s="849"/>
      <c r="AW51" s="849"/>
      <c r="AX51" s="849"/>
      <c r="AY51" s="849"/>
      <c r="AZ51" s="851"/>
      <c r="BA51" s="851"/>
      <c r="BB51" s="851"/>
      <c r="BC51" s="851"/>
      <c r="BD51" s="851"/>
      <c r="BE51" s="845"/>
      <c r="BF51" s="845"/>
      <c r="BG51" s="845"/>
      <c r="BH51" s="845"/>
      <c r="BI51" s="846"/>
      <c r="BJ51" s="214"/>
      <c r="BK51" s="214"/>
      <c r="BL51" s="214"/>
      <c r="BM51" s="214"/>
      <c r="BN51" s="214"/>
      <c r="BO51" s="223"/>
      <c r="BP51" s="223"/>
      <c r="BQ51" s="220">
        <v>45</v>
      </c>
      <c r="BR51" s="221"/>
      <c r="BS51" s="786"/>
      <c r="BT51" s="787"/>
      <c r="BU51" s="787"/>
      <c r="BV51" s="787"/>
      <c r="BW51" s="787"/>
      <c r="BX51" s="787"/>
      <c r="BY51" s="787"/>
      <c r="BZ51" s="787"/>
      <c r="CA51" s="787"/>
      <c r="CB51" s="787"/>
      <c r="CC51" s="787"/>
      <c r="CD51" s="787"/>
      <c r="CE51" s="787"/>
      <c r="CF51" s="787"/>
      <c r="CG51" s="788"/>
      <c r="CH51" s="789"/>
      <c r="CI51" s="790"/>
      <c r="CJ51" s="790"/>
      <c r="CK51" s="790"/>
      <c r="CL51" s="791"/>
      <c r="CM51" s="789"/>
      <c r="CN51" s="790"/>
      <c r="CO51" s="790"/>
      <c r="CP51" s="790"/>
      <c r="CQ51" s="791"/>
      <c r="CR51" s="789"/>
      <c r="CS51" s="790"/>
      <c r="CT51" s="790"/>
      <c r="CU51" s="790"/>
      <c r="CV51" s="791"/>
      <c r="CW51" s="789"/>
      <c r="CX51" s="790"/>
      <c r="CY51" s="790"/>
      <c r="CZ51" s="790"/>
      <c r="DA51" s="791"/>
      <c r="DB51" s="789"/>
      <c r="DC51" s="790"/>
      <c r="DD51" s="790"/>
      <c r="DE51" s="790"/>
      <c r="DF51" s="791"/>
      <c r="DG51" s="789"/>
      <c r="DH51" s="790"/>
      <c r="DI51" s="790"/>
      <c r="DJ51" s="790"/>
      <c r="DK51" s="791"/>
      <c r="DL51" s="789"/>
      <c r="DM51" s="790"/>
      <c r="DN51" s="790"/>
      <c r="DO51" s="790"/>
      <c r="DP51" s="791"/>
      <c r="DQ51" s="789"/>
      <c r="DR51" s="790"/>
      <c r="DS51" s="790"/>
      <c r="DT51" s="790"/>
      <c r="DU51" s="791"/>
      <c r="DV51" s="786"/>
      <c r="DW51" s="787"/>
      <c r="DX51" s="787"/>
      <c r="DY51" s="787"/>
      <c r="DZ51" s="792"/>
      <c r="EA51" s="212"/>
    </row>
    <row r="52" spans="1:131" ht="26.25" customHeight="1" x14ac:dyDescent="0.2">
      <c r="A52" s="220">
        <v>25</v>
      </c>
      <c r="B52" s="793"/>
      <c r="C52" s="794"/>
      <c r="D52" s="794"/>
      <c r="E52" s="794"/>
      <c r="F52" s="794"/>
      <c r="G52" s="794"/>
      <c r="H52" s="794"/>
      <c r="I52" s="794"/>
      <c r="J52" s="794"/>
      <c r="K52" s="794"/>
      <c r="L52" s="794"/>
      <c r="M52" s="794"/>
      <c r="N52" s="794"/>
      <c r="O52" s="794"/>
      <c r="P52" s="795"/>
      <c r="Q52" s="848"/>
      <c r="R52" s="849"/>
      <c r="S52" s="849"/>
      <c r="T52" s="849"/>
      <c r="U52" s="849"/>
      <c r="V52" s="849"/>
      <c r="W52" s="849"/>
      <c r="X52" s="849"/>
      <c r="Y52" s="849"/>
      <c r="Z52" s="849"/>
      <c r="AA52" s="849"/>
      <c r="AB52" s="849"/>
      <c r="AC52" s="849"/>
      <c r="AD52" s="849"/>
      <c r="AE52" s="850"/>
      <c r="AF52" s="799"/>
      <c r="AG52" s="800"/>
      <c r="AH52" s="800"/>
      <c r="AI52" s="800"/>
      <c r="AJ52" s="801"/>
      <c r="AK52" s="852"/>
      <c r="AL52" s="849"/>
      <c r="AM52" s="849"/>
      <c r="AN52" s="849"/>
      <c r="AO52" s="849"/>
      <c r="AP52" s="849"/>
      <c r="AQ52" s="849"/>
      <c r="AR52" s="849"/>
      <c r="AS52" s="849"/>
      <c r="AT52" s="849"/>
      <c r="AU52" s="849"/>
      <c r="AV52" s="849"/>
      <c r="AW52" s="849"/>
      <c r="AX52" s="849"/>
      <c r="AY52" s="849"/>
      <c r="AZ52" s="851"/>
      <c r="BA52" s="851"/>
      <c r="BB52" s="851"/>
      <c r="BC52" s="851"/>
      <c r="BD52" s="851"/>
      <c r="BE52" s="845"/>
      <c r="BF52" s="845"/>
      <c r="BG52" s="845"/>
      <c r="BH52" s="845"/>
      <c r="BI52" s="846"/>
      <c r="BJ52" s="214"/>
      <c r="BK52" s="214"/>
      <c r="BL52" s="214"/>
      <c r="BM52" s="214"/>
      <c r="BN52" s="214"/>
      <c r="BO52" s="223"/>
      <c r="BP52" s="223"/>
      <c r="BQ52" s="220">
        <v>46</v>
      </c>
      <c r="BR52" s="221"/>
      <c r="BS52" s="786"/>
      <c r="BT52" s="787"/>
      <c r="BU52" s="787"/>
      <c r="BV52" s="787"/>
      <c r="BW52" s="787"/>
      <c r="BX52" s="787"/>
      <c r="BY52" s="787"/>
      <c r="BZ52" s="787"/>
      <c r="CA52" s="787"/>
      <c r="CB52" s="787"/>
      <c r="CC52" s="787"/>
      <c r="CD52" s="787"/>
      <c r="CE52" s="787"/>
      <c r="CF52" s="787"/>
      <c r="CG52" s="788"/>
      <c r="CH52" s="789"/>
      <c r="CI52" s="790"/>
      <c r="CJ52" s="790"/>
      <c r="CK52" s="790"/>
      <c r="CL52" s="791"/>
      <c r="CM52" s="789"/>
      <c r="CN52" s="790"/>
      <c r="CO52" s="790"/>
      <c r="CP52" s="790"/>
      <c r="CQ52" s="791"/>
      <c r="CR52" s="789"/>
      <c r="CS52" s="790"/>
      <c r="CT52" s="790"/>
      <c r="CU52" s="790"/>
      <c r="CV52" s="791"/>
      <c r="CW52" s="789"/>
      <c r="CX52" s="790"/>
      <c r="CY52" s="790"/>
      <c r="CZ52" s="790"/>
      <c r="DA52" s="791"/>
      <c r="DB52" s="789"/>
      <c r="DC52" s="790"/>
      <c r="DD52" s="790"/>
      <c r="DE52" s="790"/>
      <c r="DF52" s="791"/>
      <c r="DG52" s="789"/>
      <c r="DH52" s="790"/>
      <c r="DI52" s="790"/>
      <c r="DJ52" s="790"/>
      <c r="DK52" s="791"/>
      <c r="DL52" s="789"/>
      <c r="DM52" s="790"/>
      <c r="DN52" s="790"/>
      <c r="DO52" s="790"/>
      <c r="DP52" s="791"/>
      <c r="DQ52" s="789"/>
      <c r="DR52" s="790"/>
      <c r="DS52" s="790"/>
      <c r="DT52" s="790"/>
      <c r="DU52" s="791"/>
      <c r="DV52" s="786"/>
      <c r="DW52" s="787"/>
      <c r="DX52" s="787"/>
      <c r="DY52" s="787"/>
      <c r="DZ52" s="792"/>
      <c r="EA52" s="212"/>
    </row>
    <row r="53" spans="1:131" ht="26.25" customHeight="1" x14ac:dyDescent="0.2">
      <c r="A53" s="220">
        <v>26</v>
      </c>
      <c r="B53" s="793"/>
      <c r="C53" s="794"/>
      <c r="D53" s="794"/>
      <c r="E53" s="794"/>
      <c r="F53" s="794"/>
      <c r="G53" s="794"/>
      <c r="H53" s="794"/>
      <c r="I53" s="794"/>
      <c r="J53" s="794"/>
      <c r="K53" s="794"/>
      <c r="L53" s="794"/>
      <c r="M53" s="794"/>
      <c r="N53" s="794"/>
      <c r="O53" s="794"/>
      <c r="P53" s="795"/>
      <c r="Q53" s="848"/>
      <c r="R53" s="849"/>
      <c r="S53" s="849"/>
      <c r="T53" s="849"/>
      <c r="U53" s="849"/>
      <c r="V53" s="849"/>
      <c r="W53" s="849"/>
      <c r="X53" s="849"/>
      <c r="Y53" s="849"/>
      <c r="Z53" s="849"/>
      <c r="AA53" s="849"/>
      <c r="AB53" s="849"/>
      <c r="AC53" s="849"/>
      <c r="AD53" s="849"/>
      <c r="AE53" s="850"/>
      <c r="AF53" s="799"/>
      <c r="AG53" s="800"/>
      <c r="AH53" s="800"/>
      <c r="AI53" s="800"/>
      <c r="AJ53" s="801"/>
      <c r="AK53" s="852"/>
      <c r="AL53" s="849"/>
      <c r="AM53" s="849"/>
      <c r="AN53" s="849"/>
      <c r="AO53" s="849"/>
      <c r="AP53" s="849"/>
      <c r="AQ53" s="849"/>
      <c r="AR53" s="849"/>
      <c r="AS53" s="849"/>
      <c r="AT53" s="849"/>
      <c r="AU53" s="849"/>
      <c r="AV53" s="849"/>
      <c r="AW53" s="849"/>
      <c r="AX53" s="849"/>
      <c r="AY53" s="849"/>
      <c r="AZ53" s="851"/>
      <c r="BA53" s="851"/>
      <c r="BB53" s="851"/>
      <c r="BC53" s="851"/>
      <c r="BD53" s="851"/>
      <c r="BE53" s="845"/>
      <c r="BF53" s="845"/>
      <c r="BG53" s="845"/>
      <c r="BH53" s="845"/>
      <c r="BI53" s="846"/>
      <c r="BJ53" s="214"/>
      <c r="BK53" s="214"/>
      <c r="BL53" s="214"/>
      <c r="BM53" s="214"/>
      <c r="BN53" s="214"/>
      <c r="BO53" s="223"/>
      <c r="BP53" s="223"/>
      <c r="BQ53" s="220">
        <v>47</v>
      </c>
      <c r="BR53" s="221"/>
      <c r="BS53" s="786"/>
      <c r="BT53" s="787"/>
      <c r="BU53" s="787"/>
      <c r="BV53" s="787"/>
      <c r="BW53" s="787"/>
      <c r="BX53" s="787"/>
      <c r="BY53" s="787"/>
      <c r="BZ53" s="787"/>
      <c r="CA53" s="787"/>
      <c r="CB53" s="787"/>
      <c r="CC53" s="787"/>
      <c r="CD53" s="787"/>
      <c r="CE53" s="787"/>
      <c r="CF53" s="787"/>
      <c r="CG53" s="788"/>
      <c r="CH53" s="789"/>
      <c r="CI53" s="790"/>
      <c r="CJ53" s="790"/>
      <c r="CK53" s="790"/>
      <c r="CL53" s="791"/>
      <c r="CM53" s="789"/>
      <c r="CN53" s="790"/>
      <c r="CO53" s="790"/>
      <c r="CP53" s="790"/>
      <c r="CQ53" s="791"/>
      <c r="CR53" s="789"/>
      <c r="CS53" s="790"/>
      <c r="CT53" s="790"/>
      <c r="CU53" s="790"/>
      <c r="CV53" s="791"/>
      <c r="CW53" s="789"/>
      <c r="CX53" s="790"/>
      <c r="CY53" s="790"/>
      <c r="CZ53" s="790"/>
      <c r="DA53" s="791"/>
      <c r="DB53" s="789"/>
      <c r="DC53" s="790"/>
      <c r="DD53" s="790"/>
      <c r="DE53" s="790"/>
      <c r="DF53" s="791"/>
      <c r="DG53" s="789"/>
      <c r="DH53" s="790"/>
      <c r="DI53" s="790"/>
      <c r="DJ53" s="790"/>
      <c r="DK53" s="791"/>
      <c r="DL53" s="789"/>
      <c r="DM53" s="790"/>
      <c r="DN53" s="790"/>
      <c r="DO53" s="790"/>
      <c r="DP53" s="791"/>
      <c r="DQ53" s="789"/>
      <c r="DR53" s="790"/>
      <c r="DS53" s="790"/>
      <c r="DT53" s="790"/>
      <c r="DU53" s="791"/>
      <c r="DV53" s="786"/>
      <c r="DW53" s="787"/>
      <c r="DX53" s="787"/>
      <c r="DY53" s="787"/>
      <c r="DZ53" s="792"/>
      <c r="EA53" s="212"/>
    </row>
    <row r="54" spans="1:131" ht="26.25" customHeight="1" x14ac:dyDescent="0.2">
      <c r="A54" s="220">
        <v>27</v>
      </c>
      <c r="B54" s="793"/>
      <c r="C54" s="794"/>
      <c r="D54" s="794"/>
      <c r="E54" s="794"/>
      <c r="F54" s="794"/>
      <c r="G54" s="794"/>
      <c r="H54" s="794"/>
      <c r="I54" s="794"/>
      <c r="J54" s="794"/>
      <c r="K54" s="794"/>
      <c r="L54" s="794"/>
      <c r="M54" s="794"/>
      <c r="N54" s="794"/>
      <c r="O54" s="794"/>
      <c r="P54" s="795"/>
      <c r="Q54" s="848"/>
      <c r="R54" s="849"/>
      <c r="S54" s="849"/>
      <c r="T54" s="849"/>
      <c r="U54" s="849"/>
      <c r="V54" s="849"/>
      <c r="W54" s="849"/>
      <c r="X54" s="849"/>
      <c r="Y54" s="849"/>
      <c r="Z54" s="849"/>
      <c r="AA54" s="849"/>
      <c r="AB54" s="849"/>
      <c r="AC54" s="849"/>
      <c r="AD54" s="849"/>
      <c r="AE54" s="850"/>
      <c r="AF54" s="799"/>
      <c r="AG54" s="800"/>
      <c r="AH54" s="800"/>
      <c r="AI54" s="800"/>
      <c r="AJ54" s="801"/>
      <c r="AK54" s="852"/>
      <c r="AL54" s="849"/>
      <c r="AM54" s="849"/>
      <c r="AN54" s="849"/>
      <c r="AO54" s="849"/>
      <c r="AP54" s="849"/>
      <c r="AQ54" s="849"/>
      <c r="AR54" s="849"/>
      <c r="AS54" s="849"/>
      <c r="AT54" s="849"/>
      <c r="AU54" s="849"/>
      <c r="AV54" s="849"/>
      <c r="AW54" s="849"/>
      <c r="AX54" s="849"/>
      <c r="AY54" s="849"/>
      <c r="AZ54" s="851"/>
      <c r="BA54" s="851"/>
      <c r="BB54" s="851"/>
      <c r="BC54" s="851"/>
      <c r="BD54" s="851"/>
      <c r="BE54" s="845"/>
      <c r="BF54" s="845"/>
      <c r="BG54" s="845"/>
      <c r="BH54" s="845"/>
      <c r="BI54" s="846"/>
      <c r="BJ54" s="214"/>
      <c r="BK54" s="214"/>
      <c r="BL54" s="214"/>
      <c r="BM54" s="214"/>
      <c r="BN54" s="214"/>
      <c r="BO54" s="223"/>
      <c r="BP54" s="223"/>
      <c r="BQ54" s="220">
        <v>48</v>
      </c>
      <c r="BR54" s="221"/>
      <c r="BS54" s="786"/>
      <c r="BT54" s="787"/>
      <c r="BU54" s="787"/>
      <c r="BV54" s="787"/>
      <c r="BW54" s="787"/>
      <c r="BX54" s="787"/>
      <c r="BY54" s="787"/>
      <c r="BZ54" s="787"/>
      <c r="CA54" s="787"/>
      <c r="CB54" s="787"/>
      <c r="CC54" s="787"/>
      <c r="CD54" s="787"/>
      <c r="CE54" s="787"/>
      <c r="CF54" s="787"/>
      <c r="CG54" s="788"/>
      <c r="CH54" s="789"/>
      <c r="CI54" s="790"/>
      <c r="CJ54" s="790"/>
      <c r="CK54" s="790"/>
      <c r="CL54" s="791"/>
      <c r="CM54" s="789"/>
      <c r="CN54" s="790"/>
      <c r="CO54" s="790"/>
      <c r="CP54" s="790"/>
      <c r="CQ54" s="791"/>
      <c r="CR54" s="789"/>
      <c r="CS54" s="790"/>
      <c r="CT54" s="790"/>
      <c r="CU54" s="790"/>
      <c r="CV54" s="791"/>
      <c r="CW54" s="789"/>
      <c r="CX54" s="790"/>
      <c r="CY54" s="790"/>
      <c r="CZ54" s="790"/>
      <c r="DA54" s="791"/>
      <c r="DB54" s="789"/>
      <c r="DC54" s="790"/>
      <c r="DD54" s="790"/>
      <c r="DE54" s="790"/>
      <c r="DF54" s="791"/>
      <c r="DG54" s="789"/>
      <c r="DH54" s="790"/>
      <c r="DI54" s="790"/>
      <c r="DJ54" s="790"/>
      <c r="DK54" s="791"/>
      <c r="DL54" s="789"/>
      <c r="DM54" s="790"/>
      <c r="DN54" s="790"/>
      <c r="DO54" s="790"/>
      <c r="DP54" s="791"/>
      <c r="DQ54" s="789"/>
      <c r="DR54" s="790"/>
      <c r="DS54" s="790"/>
      <c r="DT54" s="790"/>
      <c r="DU54" s="791"/>
      <c r="DV54" s="786"/>
      <c r="DW54" s="787"/>
      <c r="DX54" s="787"/>
      <c r="DY54" s="787"/>
      <c r="DZ54" s="792"/>
      <c r="EA54" s="212"/>
    </row>
    <row r="55" spans="1:131" ht="26.25" customHeight="1" x14ac:dyDescent="0.2">
      <c r="A55" s="220">
        <v>28</v>
      </c>
      <c r="B55" s="793"/>
      <c r="C55" s="794"/>
      <c r="D55" s="794"/>
      <c r="E55" s="794"/>
      <c r="F55" s="794"/>
      <c r="G55" s="794"/>
      <c r="H55" s="794"/>
      <c r="I55" s="794"/>
      <c r="J55" s="794"/>
      <c r="K55" s="794"/>
      <c r="L55" s="794"/>
      <c r="M55" s="794"/>
      <c r="N55" s="794"/>
      <c r="O55" s="794"/>
      <c r="P55" s="795"/>
      <c r="Q55" s="848"/>
      <c r="R55" s="849"/>
      <c r="S55" s="849"/>
      <c r="T55" s="849"/>
      <c r="U55" s="849"/>
      <c r="V55" s="849"/>
      <c r="W55" s="849"/>
      <c r="X55" s="849"/>
      <c r="Y55" s="849"/>
      <c r="Z55" s="849"/>
      <c r="AA55" s="849"/>
      <c r="AB55" s="849"/>
      <c r="AC55" s="849"/>
      <c r="AD55" s="849"/>
      <c r="AE55" s="850"/>
      <c r="AF55" s="799"/>
      <c r="AG55" s="800"/>
      <c r="AH55" s="800"/>
      <c r="AI55" s="800"/>
      <c r="AJ55" s="801"/>
      <c r="AK55" s="852"/>
      <c r="AL55" s="849"/>
      <c r="AM55" s="849"/>
      <c r="AN55" s="849"/>
      <c r="AO55" s="849"/>
      <c r="AP55" s="849"/>
      <c r="AQ55" s="849"/>
      <c r="AR55" s="849"/>
      <c r="AS55" s="849"/>
      <c r="AT55" s="849"/>
      <c r="AU55" s="849"/>
      <c r="AV55" s="849"/>
      <c r="AW55" s="849"/>
      <c r="AX55" s="849"/>
      <c r="AY55" s="849"/>
      <c r="AZ55" s="851"/>
      <c r="BA55" s="851"/>
      <c r="BB55" s="851"/>
      <c r="BC55" s="851"/>
      <c r="BD55" s="851"/>
      <c r="BE55" s="845"/>
      <c r="BF55" s="845"/>
      <c r="BG55" s="845"/>
      <c r="BH55" s="845"/>
      <c r="BI55" s="846"/>
      <c r="BJ55" s="214"/>
      <c r="BK55" s="214"/>
      <c r="BL55" s="214"/>
      <c r="BM55" s="214"/>
      <c r="BN55" s="214"/>
      <c r="BO55" s="223"/>
      <c r="BP55" s="223"/>
      <c r="BQ55" s="220">
        <v>49</v>
      </c>
      <c r="BR55" s="221"/>
      <c r="BS55" s="786"/>
      <c r="BT55" s="787"/>
      <c r="BU55" s="787"/>
      <c r="BV55" s="787"/>
      <c r="BW55" s="787"/>
      <c r="BX55" s="787"/>
      <c r="BY55" s="787"/>
      <c r="BZ55" s="787"/>
      <c r="CA55" s="787"/>
      <c r="CB55" s="787"/>
      <c r="CC55" s="787"/>
      <c r="CD55" s="787"/>
      <c r="CE55" s="787"/>
      <c r="CF55" s="787"/>
      <c r="CG55" s="788"/>
      <c r="CH55" s="789"/>
      <c r="CI55" s="790"/>
      <c r="CJ55" s="790"/>
      <c r="CK55" s="790"/>
      <c r="CL55" s="791"/>
      <c r="CM55" s="789"/>
      <c r="CN55" s="790"/>
      <c r="CO55" s="790"/>
      <c r="CP55" s="790"/>
      <c r="CQ55" s="791"/>
      <c r="CR55" s="789"/>
      <c r="CS55" s="790"/>
      <c r="CT55" s="790"/>
      <c r="CU55" s="790"/>
      <c r="CV55" s="791"/>
      <c r="CW55" s="789"/>
      <c r="CX55" s="790"/>
      <c r="CY55" s="790"/>
      <c r="CZ55" s="790"/>
      <c r="DA55" s="791"/>
      <c r="DB55" s="789"/>
      <c r="DC55" s="790"/>
      <c r="DD55" s="790"/>
      <c r="DE55" s="790"/>
      <c r="DF55" s="791"/>
      <c r="DG55" s="789"/>
      <c r="DH55" s="790"/>
      <c r="DI55" s="790"/>
      <c r="DJ55" s="790"/>
      <c r="DK55" s="791"/>
      <c r="DL55" s="789"/>
      <c r="DM55" s="790"/>
      <c r="DN55" s="790"/>
      <c r="DO55" s="790"/>
      <c r="DP55" s="791"/>
      <c r="DQ55" s="789"/>
      <c r="DR55" s="790"/>
      <c r="DS55" s="790"/>
      <c r="DT55" s="790"/>
      <c r="DU55" s="791"/>
      <c r="DV55" s="786"/>
      <c r="DW55" s="787"/>
      <c r="DX55" s="787"/>
      <c r="DY55" s="787"/>
      <c r="DZ55" s="792"/>
      <c r="EA55" s="212"/>
    </row>
    <row r="56" spans="1:131" ht="26.25" customHeight="1" x14ac:dyDescent="0.2">
      <c r="A56" s="220">
        <v>29</v>
      </c>
      <c r="B56" s="793"/>
      <c r="C56" s="794"/>
      <c r="D56" s="794"/>
      <c r="E56" s="794"/>
      <c r="F56" s="794"/>
      <c r="G56" s="794"/>
      <c r="H56" s="794"/>
      <c r="I56" s="794"/>
      <c r="J56" s="794"/>
      <c r="K56" s="794"/>
      <c r="L56" s="794"/>
      <c r="M56" s="794"/>
      <c r="N56" s="794"/>
      <c r="O56" s="794"/>
      <c r="P56" s="795"/>
      <c r="Q56" s="848"/>
      <c r="R56" s="849"/>
      <c r="S56" s="849"/>
      <c r="T56" s="849"/>
      <c r="U56" s="849"/>
      <c r="V56" s="849"/>
      <c r="W56" s="849"/>
      <c r="X56" s="849"/>
      <c r="Y56" s="849"/>
      <c r="Z56" s="849"/>
      <c r="AA56" s="849"/>
      <c r="AB56" s="849"/>
      <c r="AC56" s="849"/>
      <c r="AD56" s="849"/>
      <c r="AE56" s="850"/>
      <c r="AF56" s="799"/>
      <c r="AG56" s="800"/>
      <c r="AH56" s="800"/>
      <c r="AI56" s="800"/>
      <c r="AJ56" s="801"/>
      <c r="AK56" s="852"/>
      <c r="AL56" s="849"/>
      <c r="AM56" s="849"/>
      <c r="AN56" s="849"/>
      <c r="AO56" s="849"/>
      <c r="AP56" s="849"/>
      <c r="AQ56" s="849"/>
      <c r="AR56" s="849"/>
      <c r="AS56" s="849"/>
      <c r="AT56" s="849"/>
      <c r="AU56" s="849"/>
      <c r="AV56" s="849"/>
      <c r="AW56" s="849"/>
      <c r="AX56" s="849"/>
      <c r="AY56" s="849"/>
      <c r="AZ56" s="851"/>
      <c r="BA56" s="851"/>
      <c r="BB56" s="851"/>
      <c r="BC56" s="851"/>
      <c r="BD56" s="851"/>
      <c r="BE56" s="845"/>
      <c r="BF56" s="845"/>
      <c r="BG56" s="845"/>
      <c r="BH56" s="845"/>
      <c r="BI56" s="846"/>
      <c r="BJ56" s="214"/>
      <c r="BK56" s="214"/>
      <c r="BL56" s="214"/>
      <c r="BM56" s="214"/>
      <c r="BN56" s="214"/>
      <c r="BO56" s="223"/>
      <c r="BP56" s="223"/>
      <c r="BQ56" s="220">
        <v>50</v>
      </c>
      <c r="BR56" s="221"/>
      <c r="BS56" s="786"/>
      <c r="BT56" s="787"/>
      <c r="BU56" s="787"/>
      <c r="BV56" s="787"/>
      <c r="BW56" s="787"/>
      <c r="BX56" s="787"/>
      <c r="BY56" s="787"/>
      <c r="BZ56" s="787"/>
      <c r="CA56" s="787"/>
      <c r="CB56" s="787"/>
      <c r="CC56" s="787"/>
      <c r="CD56" s="787"/>
      <c r="CE56" s="787"/>
      <c r="CF56" s="787"/>
      <c r="CG56" s="788"/>
      <c r="CH56" s="789"/>
      <c r="CI56" s="790"/>
      <c r="CJ56" s="790"/>
      <c r="CK56" s="790"/>
      <c r="CL56" s="791"/>
      <c r="CM56" s="789"/>
      <c r="CN56" s="790"/>
      <c r="CO56" s="790"/>
      <c r="CP56" s="790"/>
      <c r="CQ56" s="791"/>
      <c r="CR56" s="789"/>
      <c r="CS56" s="790"/>
      <c r="CT56" s="790"/>
      <c r="CU56" s="790"/>
      <c r="CV56" s="791"/>
      <c r="CW56" s="789"/>
      <c r="CX56" s="790"/>
      <c r="CY56" s="790"/>
      <c r="CZ56" s="790"/>
      <c r="DA56" s="791"/>
      <c r="DB56" s="789"/>
      <c r="DC56" s="790"/>
      <c r="DD56" s="790"/>
      <c r="DE56" s="790"/>
      <c r="DF56" s="791"/>
      <c r="DG56" s="789"/>
      <c r="DH56" s="790"/>
      <c r="DI56" s="790"/>
      <c r="DJ56" s="790"/>
      <c r="DK56" s="791"/>
      <c r="DL56" s="789"/>
      <c r="DM56" s="790"/>
      <c r="DN56" s="790"/>
      <c r="DO56" s="790"/>
      <c r="DP56" s="791"/>
      <c r="DQ56" s="789"/>
      <c r="DR56" s="790"/>
      <c r="DS56" s="790"/>
      <c r="DT56" s="790"/>
      <c r="DU56" s="791"/>
      <c r="DV56" s="786"/>
      <c r="DW56" s="787"/>
      <c r="DX56" s="787"/>
      <c r="DY56" s="787"/>
      <c r="DZ56" s="792"/>
      <c r="EA56" s="212"/>
    </row>
    <row r="57" spans="1:131" ht="26.25" customHeight="1" x14ac:dyDescent="0.2">
      <c r="A57" s="220">
        <v>30</v>
      </c>
      <c r="B57" s="793"/>
      <c r="C57" s="794"/>
      <c r="D57" s="794"/>
      <c r="E57" s="794"/>
      <c r="F57" s="794"/>
      <c r="G57" s="794"/>
      <c r="H57" s="794"/>
      <c r="I57" s="794"/>
      <c r="J57" s="794"/>
      <c r="K57" s="794"/>
      <c r="L57" s="794"/>
      <c r="M57" s="794"/>
      <c r="N57" s="794"/>
      <c r="O57" s="794"/>
      <c r="P57" s="795"/>
      <c r="Q57" s="848"/>
      <c r="R57" s="849"/>
      <c r="S57" s="849"/>
      <c r="T57" s="849"/>
      <c r="U57" s="849"/>
      <c r="V57" s="849"/>
      <c r="W57" s="849"/>
      <c r="X57" s="849"/>
      <c r="Y57" s="849"/>
      <c r="Z57" s="849"/>
      <c r="AA57" s="849"/>
      <c r="AB57" s="849"/>
      <c r="AC57" s="849"/>
      <c r="AD57" s="849"/>
      <c r="AE57" s="850"/>
      <c r="AF57" s="799"/>
      <c r="AG57" s="800"/>
      <c r="AH57" s="800"/>
      <c r="AI57" s="800"/>
      <c r="AJ57" s="801"/>
      <c r="AK57" s="852"/>
      <c r="AL57" s="849"/>
      <c r="AM57" s="849"/>
      <c r="AN57" s="849"/>
      <c r="AO57" s="849"/>
      <c r="AP57" s="849"/>
      <c r="AQ57" s="849"/>
      <c r="AR57" s="849"/>
      <c r="AS57" s="849"/>
      <c r="AT57" s="849"/>
      <c r="AU57" s="849"/>
      <c r="AV57" s="849"/>
      <c r="AW57" s="849"/>
      <c r="AX57" s="849"/>
      <c r="AY57" s="849"/>
      <c r="AZ57" s="851"/>
      <c r="BA57" s="851"/>
      <c r="BB57" s="851"/>
      <c r="BC57" s="851"/>
      <c r="BD57" s="851"/>
      <c r="BE57" s="845"/>
      <c r="BF57" s="845"/>
      <c r="BG57" s="845"/>
      <c r="BH57" s="845"/>
      <c r="BI57" s="846"/>
      <c r="BJ57" s="214"/>
      <c r="BK57" s="214"/>
      <c r="BL57" s="214"/>
      <c r="BM57" s="214"/>
      <c r="BN57" s="214"/>
      <c r="BO57" s="223"/>
      <c r="BP57" s="223"/>
      <c r="BQ57" s="220">
        <v>51</v>
      </c>
      <c r="BR57" s="221"/>
      <c r="BS57" s="786"/>
      <c r="BT57" s="787"/>
      <c r="BU57" s="787"/>
      <c r="BV57" s="787"/>
      <c r="BW57" s="787"/>
      <c r="BX57" s="787"/>
      <c r="BY57" s="787"/>
      <c r="BZ57" s="787"/>
      <c r="CA57" s="787"/>
      <c r="CB57" s="787"/>
      <c r="CC57" s="787"/>
      <c r="CD57" s="787"/>
      <c r="CE57" s="787"/>
      <c r="CF57" s="787"/>
      <c r="CG57" s="788"/>
      <c r="CH57" s="789"/>
      <c r="CI57" s="790"/>
      <c r="CJ57" s="790"/>
      <c r="CK57" s="790"/>
      <c r="CL57" s="791"/>
      <c r="CM57" s="789"/>
      <c r="CN57" s="790"/>
      <c r="CO57" s="790"/>
      <c r="CP57" s="790"/>
      <c r="CQ57" s="791"/>
      <c r="CR57" s="789"/>
      <c r="CS57" s="790"/>
      <c r="CT57" s="790"/>
      <c r="CU57" s="790"/>
      <c r="CV57" s="791"/>
      <c r="CW57" s="789"/>
      <c r="CX57" s="790"/>
      <c r="CY57" s="790"/>
      <c r="CZ57" s="790"/>
      <c r="DA57" s="791"/>
      <c r="DB57" s="789"/>
      <c r="DC57" s="790"/>
      <c r="DD57" s="790"/>
      <c r="DE57" s="790"/>
      <c r="DF57" s="791"/>
      <c r="DG57" s="789"/>
      <c r="DH57" s="790"/>
      <c r="DI57" s="790"/>
      <c r="DJ57" s="790"/>
      <c r="DK57" s="791"/>
      <c r="DL57" s="789"/>
      <c r="DM57" s="790"/>
      <c r="DN57" s="790"/>
      <c r="DO57" s="790"/>
      <c r="DP57" s="791"/>
      <c r="DQ57" s="789"/>
      <c r="DR57" s="790"/>
      <c r="DS57" s="790"/>
      <c r="DT57" s="790"/>
      <c r="DU57" s="791"/>
      <c r="DV57" s="786"/>
      <c r="DW57" s="787"/>
      <c r="DX57" s="787"/>
      <c r="DY57" s="787"/>
      <c r="DZ57" s="792"/>
      <c r="EA57" s="212"/>
    </row>
    <row r="58" spans="1:131" ht="26.25" customHeight="1" x14ac:dyDescent="0.2">
      <c r="A58" s="220">
        <v>31</v>
      </c>
      <c r="B58" s="793"/>
      <c r="C58" s="794"/>
      <c r="D58" s="794"/>
      <c r="E58" s="794"/>
      <c r="F58" s="794"/>
      <c r="G58" s="794"/>
      <c r="H58" s="794"/>
      <c r="I58" s="794"/>
      <c r="J58" s="794"/>
      <c r="K58" s="794"/>
      <c r="L58" s="794"/>
      <c r="M58" s="794"/>
      <c r="N58" s="794"/>
      <c r="O58" s="794"/>
      <c r="P58" s="795"/>
      <c r="Q58" s="848"/>
      <c r="R58" s="849"/>
      <c r="S58" s="849"/>
      <c r="T58" s="849"/>
      <c r="U58" s="849"/>
      <c r="V58" s="849"/>
      <c r="W58" s="849"/>
      <c r="X58" s="849"/>
      <c r="Y58" s="849"/>
      <c r="Z58" s="849"/>
      <c r="AA58" s="849"/>
      <c r="AB58" s="849"/>
      <c r="AC58" s="849"/>
      <c r="AD58" s="849"/>
      <c r="AE58" s="850"/>
      <c r="AF58" s="799"/>
      <c r="AG58" s="800"/>
      <c r="AH58" s="800"/>
      <c r="AI58" s="800"/>
      <c r="AJ58" s="801"/>
      <c r="AK58" s="852"/>
      <c r="AL58" s="849"/>
      <c r="AM58" s="849"/>
      <c r="AN58" s="849"/>
      <c r="AO58" s="849"/>
      <c r="AP58" s="849"/>
      <c r="AQ58" s="849"/>
      <c r="AR58" s="849"/>
      <c r="AS58" s="849"/>
      <c r="AT58" s="849"/>
      <c r="AU58" s="849"/>
      <c r="AV58" s="849"/>
      <c r="AW58" s="849"/>
      <c r="AX58" s="849"/>
      <c r="AY58" s="849"/>
      <c r="AZ58" s="851"/>
      <c r="BA58" s="851"/>
      <c r="BB58" s="851"/>
      <c r="BC58" s="851"/>
      <c r="BD58" s="851"/>
      <c r="BE58" s="845"/>
      <c r="BF58" s="845"/>
      <c r="BG58" s="845"/>
      <c r="BH58" s="845"/>
      <c r="BI58" s="846"/>
      <c r="BJ58" s="214"/>
      <c r="BK58" s="214"/>
      <c r="BL58" s="214"/>
      <c r="BM58" s="214"/>
      <c r="BN58" s="214"/>
      <c r="BO58" s="223"/>
      <c r="BP58" s="223"/>
      <c r="BQ58" s="220">
        <v>52</v>
      </c>
      <c r="BR58" s="221"/>
      <c r="BS58" s="786"/>
      <c r="BT58" s="787"/>
      <c r="BU58" s="787"/>
      <c r="BV58" s="787"/>
      <c r="BW58" s="787"/>
      <c r="BX58" s="787"/>
      <c r="BY58" s="787"/>
      <c r="BZ58" s="787"/>
      <c r="CA58" s="787"/>
      <c r="CB58" s="787"/>
      <c r="CC58" s="787"/>
      <c r="CD58" s="787"/>
      <c r="CE58" s="787"/>
      <c r="CF58" s="787"/>
      <c r="CG58" s="788"/>
      <c r="CH58" s="789"/>
      <c r="CI58" s="790"/>
      <c r="CJ58" s="790"/>
      <c r="CK58" s="790"/>
      <c r="CL58" s="791"/>
      <c r="CM58" s="789"/>
      <c r="CN58" s="790"/>
      <c r="CO58" s="790"/>
      <c r="CP58" s="790"/>
      <c r="CQ58" s="791"/>
      <c r="CR58" s="789"/>
      <c r="CS58" s="790"/>
      <c r="CT58" s="790"/>
      <c r="CU58" s="790"/>
      <c r="CV58" s="791"/>
      <c r="CW58" s="789"/>
      <c r="CX58" s="790"/>
      <c r="CY58" s="790"/>
      <c r="CZ58" s="790"/>
      <c r="DA58" s="791"/>
      <c r="DB58" s="789"/>
      <c r="DC58" s="790"/>
      <c r="DD58" s="790"/>
      <c r="DE58" s="790"/>
      <c r="DF58" s="791"/>
      <c r="DG58" s="789"/>
      <c r="DH58" s="790"/>
      <c r="DI58" s="790"/>
      <c r="DJ58" s="790"/>
      <c r="DK58" s="791"/>
      <c r="DL58" s="789"/>
      <c r="DM58" s="790"/>
      <c r="DN58" s="790"/>
      <c r="DO58" s="790"/>
      <c r="DP58" s="791"/>
      <c r="DQ58" s="789"/>
      <c r="DR58" s="790"/>
      <c r="DS58" s="790"/>
      <c r="DT58" s="790"/>
      <c r="DU58" s="791"/>
      <c r="DV58" s="786"/>
      <c r="DW58" s="787"/>
      <c r="DX58" s="787"/>
      <c r="DY58" s="787"/>
      <c r="DZ58" s="792"/>
      <c r="EA58" s="212"/>
    </row>
    <row r="59" spans="1:131" ht="26.25" customHeight="1" x14ac:dyDescent="0.2">
      <c r="A59" s="220">
        <v>32</v>
      </c>
      <c r="B59" s="793"/>
      <c r="C59" s="794"/>
      <c r="D59" s="794"/>
      <c r="E59" s="794"/>
      <c r="F59" s="794"/>
      <c r="G59" s="794"/>
      <c r="H59" s="794"/>
      <c r="I59" s="794"/>
      <c r="J59" s="794"/>
      <c r="K59" s="794"/>
      <c r="L59" s="794"/>
      <c r="M59" s="794"/>
      <c r="N59" s="794"/>
      <c r="O59" s="794"/>
      <c r="P59" s="795"/>
      <c r="Q59" s="848"/>
      <c r="R59" s="849"/>
      <c r="S59" s="849"/>
      <c r="T59" s="849"/>
      <c r="U59" s="849"/>
      <c r="V59" s="849"/>
      <c r="W59" s="849"/>
      <c r="X59" s="849"/>
      <c r="Y59" s="849"/>
      <c r="Z59" s="849"/>
      <c r="AA59" s="849"/>
      <c r="AB59" s="849"/>
      <c r="AC59" s="849"/>
      <c r="AD59" s="849"/>
      <c r="AE59" s="850"/>
      <c r="AF59" s="799"/>
      <c r="AG59" s="800"/>
      <c r="AH59" s="800"/>
      <c r="AI59" s="800"/>
      <c r="AJ59" s="801"/>
      <c r="AK59" s="852"/>
      <c r="AL59" s="849"/>
      <c r="AM59" s="849"/>
      <c r="AN59" s="849"/>
      <c r="AO59" s="849"/>
      <c r="AP59" s="849"/>
      <c r="AQ59" s="849"/>
      <c r="AR59" s="849"/>
      <c r="AS59" s="849"/>
      <c r="AT59" s="849"/>
      <c r="AU59" s="849"/>
      <c r="AV59" s="849"/>
      <c r="AW59" s="849"/>
      <c r="AX59" s="849"/>
      <c r="AY59" s="849"/>
      <c r="AZ59" s="851"/>
      <c r="BA59" s="851"/>
      <c r="BB59" s="851"/>
      <c r="BC59" s="851"/>
      <c r="BD59" s="851"/>
      <c r="BE59" s="845"/>
      <c r="BF59" s="845"/>
      <c r="BG59" s="845"/>
      <c r="BH59" s="845"/>
      <c r="BI59" s="846"/>
      <c r="BJ59" s="214"/>
      <c r="BK59" s="214"/>
      <c r="BL59" s="214"/>
      <c r="BM59" s="214"/>
      <c r="BN59" s="214"/>
      <c r="BO59" s="223"/>
      <c r="BP59" s="223"/>
      <c r="BQ59" s="220">
        <v>53</v>
      </c>
      <c r="BR59" s="221"/>
      <c r="BS59" s="786"/>
      <c r="BT59" s="787"/>
      <c r="BU59" s="787"/>
      <c r="BV59" s="787"/>
      <c r="BW59" s="787"/>
      <c r="BX59" s="787"/>
      <c r="BY59" s="787"/>
      <c r="BZ59" s="787"/>
      <c r="CA59" s="787"/>
      <c r="CB59" s="787"/>
      <c r="CC59" s="787"/>
      <c r="CD59" s="787"/>
      <c r="CE59" s="787"/>
      <c r="CF59" s="787"/>
      <c r="CG59" s="788"/>
      <c r="CH59" s="789"/>
      <c r="CI59" s="790"/>
      <c r="CJ59" s="790"/>
      <c r="CK59" s="790"/>
      <c r="CL59" s="791"/>
      <c r="CM59" s="789"/>
      <c r="CN59" s="790"/>
      <c r="CO59" s="790"/>
      <c r="CP59" s="790"/>
      <c r="CQ59" s="791"/>
      <c r="CR59" s="789"/>
      <c r="CS59" s="790"/>
      <c r="CT59" s="790"/>
      <c r="CU59" s="790"/>
      <c r="CV59" s="791"/>
      <c r="CW59" s="789"/>
      <c r="CX59" s="790"/>
      <c r="CY59" s="790"/>
      <c r="CZ59" s="790"/>
      <c r="DA59" s="791"/>
      <c r="DB59" s="789"/>
      <c r="DC59" s="790"/>
      <c r="DD59" s="790"/>
      <c r="DE59" s="790"/>
      <c r="DF59" s="791"/>
      <c r="DG59" s="789"/>
      <c r="DH59" s="790"/>
      <c r="DI59" s="790"/>
      <c r="DJ59" s="790"/>
      <c r="DK59" s="791"/>
      <c r="DL59" s="789"/>
      <c r="DM59" s="790"/>
      <c r="DN59" s="790"/>
      <c r="DO59" s="790"/>
      <c r="DP59" s="791"/>
      <c r="DQ59" s="789"/>
      <c r="DR59" s="790"/>
      <c r="DS59" s="790"/>
      <c r="DT59" s="790"/>
      <c r="DU59" s="791"/>
      <c r="DV59" s="786"/>
      <c r="DW59" s="787"/>
      <c r="DX59" s="787"/>
      <c r="DY59" s="787"/>
      <c r="DZ59" s="792"/>
      <c r="EA59" s="212"/>
    </row>
    <row r="60" spans="1:131" ht="26.25" customHeight="1" x14ac:dyDescent="0.2">
      <c r="A60" s="220">
        <v>33</v>
      </c>
      <c r="B60" s="793"/>
      <c r="C60" s="794"/>
      <c r="D60" s="794"/>
      <c r="E60" s="794"/>
      <c r="F60" s="794"/>
      <c r="G60" s="794"/>
      <c r="H60" s="794"/>
      <c r="I60" s="794"/>
      <c r="J60" s="794"/>
      <c r="K60" s="794"/>
      <c r="L60" s="794"/>
      <c r="M60" s="794"/>
      <c r="N60" s="794"/>
      <c r="O60" s="794"/>
      <c r="P60" s="795"/>
      <c r="Q60" s="848"/>
      <c r="R60" s="849"/>
      <c r="S60" s="849"/>
      <c r="T60" s="849"/>
      <c r="U60" s="849"/>
      <c r="V60" s="849"/>
      <c r="W60" s="849"/>
      <c r="X60" s="849"/>
      <c r="Y60" s="849"/>
      <c r="Z60" s="849"/>
      <c r="AA60" s="849"/>
      <c r="AB60" s="849"/>
      <c r="AC60" s="849"/>
      <c r="AD60" s="849"/>
      <c r="AE60" s="850"/>
      <c r="AF60" s="799"/>
      <c r="AG60" s="800"/>
      <c r="AH60" s="800"/>
      <c r="AI60" s="800"/>
      <c r="AJ60" s="801"/>
      <c r="AK60" s="852"/>
      <c r="AL60" s="849"/>
      <c r="AM60" s="849"/>
      <c r="AN60" s="849"/>
      <c r="AO60" s="849"/>
      <c r="AP60" s="849"/>
      <c r="AQ60" s="849"/>
      <c r="AR60" s="849"/>
      <c r="AS60" s="849"/>
      <c r="AT60" s="849"/>
      <c r="AU60" s="849"/>
      <c r="AV60" s="849"/>
      <c r="AW60" s="849"/>
      <c r="AX60" s="849"/>
      <c r="AY60" s="849"/>
      <c r="AZ60" s="851"/>
      <c r="BA60" s="851"/>
      <c r="BB60" s="851"/>
      <c r="BC60" s="851"/>
      <c r="BD60" s="851"/>
      <c r="BE60" s="845"/>
      <c r="BF60" s="845"/>
      <c r="BG60" s="845"/>
      <c r="BH60" s="845"/>
      <c r="BI60" s="846"/>
      <c r="BJ60" s="214"/>
      <c r="BK60" s="214"/>
      <c r="BL60" s="214"/>
      <c r="BM60" s="214"/>
      <c r="BN60" s="214"/>
      <c r="BO60" s="223"/>
      <c r="BP60" s="223"/>
      <c r="BQ60" s="220">
        <v>54</v>
      </c>
      <c r="BR60" s="221"/>
      <c r="BS60" s="786"/>
      <c r="BT60" s="787"/>
      <c r="BU60" s="787"/>
      <c r="BV60" s="787"/>
      <c r="BW60" s="787"/>
      <c r="BX60" s="787"/>
      <c r="BY60" s="787"/>
      <c r="BZ60" s="787"/>
      <c r="CA60" s="787"/>
      <c r="CB60" s="787"/>
      <c r="CC60" s="787"/>
      <c r="CD60" s="787"/>
      <c r="CE60" s="787"/>
      <c r="CF60" s="787"/>
      <c r="CG60" s="788"/>
      <c r="CH60" s="789"/>
      <c r="CI60" s="790"/>
      <c r="CJ60" s="790"/>
      <c r="CK60" s="790"/>
      <c r="CL60" s="791"/>
      <c r="CM60" s="789"/>
      <c r="CN60" s="790"/>
      <c r="CO60" s="790"/>
      <c r="CP60" s="790"/>
      <c r="CQ60" s="791"/>
      <c r="CR60" s="789"/>
      <c r="CS60" s="790"/>
      <c r="CT60" s="790"/>
      <c r="CU60" s="790"/>
      <c r="CV60" s="791"/>
      <c r="CW60" s="789"/>
      <c r="CX60" s="790"/>
      <c r="CY60" s="790"/>
      <c r="CZ60" s="790"/>
      <c r="DA60" s="791"/>
      <c r="DB60" s="789"/>
      <c r="DC60" s="790"/>
      <c r="DD60" s="790"/>
      <c r="DE60" s="790"/>
      <c r="DF60" s="791"/>
      <c r="DG60" s="789"/>
      <c r="DH60" s="790"/>
      <c r="DI60" s="790"/>
      <c r="DJ60" s="790"/>
      <c r="DK60" s="791"/>
      <c r="DL60" s="789"/>
      <c r="DM60" s="790"/>
      <c r="DN60" s="790"/>
      <c r="DO60" s="790"/>
      <c r="DP60" s="791"/>
      <c r="DQ60" s="789"/>
      <c r="DR60" s="790"/>
      <c r="DS60" s="790"/>
      <c r="DT60" s="790"/>
      <c r="DU60" s="791"/>
      <c r="DV60" s="786"/>
      <c r="DW60" s="787"/>
      <c r="DX60" s="787"/>
      <c r="DY60" s="787"/>
      <c r="DZ60" s="792"/>
      <c r="EA60" s="212"/>
    </row>
    <row r="61" spans="1:131" ht="26.25" customHeight="1" thickBot="1" x14ac:dyDescent="0.25">
      <c r="A61" s="220">
        <v>34</v>
      </c>
      <c r="B61" s="793"/>
      <c r="C61" s="794"/>
      <c r="D61" s="794"/>
      <c r="E61" s="794"/>
      <c r="F61" s="794"/>
      <c r="G61" s="794"/>
      <c r="H61" s="794"/>
      <c r="I61" s="794"/>
      <c r="J61" s="794"/>
      <c r="K61" s="794"/>
      <c r="L61" s="794"/>
      <c r="M61" s="794"/>
      <c r="N61" s="794"/>
      <c r="O61" s="794"/>
      <c r="P61" s="795"/>
      <c r="Q61" s="848"/>
      <c r="R61" s="849"/>
      <c r="S61" s="849"/>
      <c r="T61" s="849"/>
      <c r="U61" s="849"/>
      <c r="V61" s="849"/>
      <c r="W61" s="849"/>
      <c r="X61" s="849"/>
      <c r="Y61" s="849"/>
      <c r="Z61" s="849"/>
      <c r="AA61" s="849"/>
      <c r="AB61" s="849"/>
      <c r="AC61" s="849"/>
      <c r="AD61" s="849"/>
      <c r="AE61" s="850"/>
      <c r="AF61" s="799"/>
      <c r="AG61" s="800"/>
      <c r="AH61" s="800"/>
      <c r="AI61" s="800"/>
      <c r="AJ61" s="801"/>
      <c r="AK61" s="852"/>
      <c r="AL61" s="849"/>
      <c r="AM61" s="849"/>
      <c r="AN61" s="849"/>
      <c r="AO61" s="849"/>
      <c r="AP61" s="849"/>
      <c r="AQ61" s="849"/>
      <c r="AR61" s="849"/>
      <c r="AS61" s="849"/>
      <c r="AT61" s="849"/>
      <c r="AU61" s="849"/>
      <c r="AV61" s="849"/>
      <c r="AW61" s="849"/>
      <c r="AX61" s="849"/>
      <c r="AY61" s="849"/>
      <c r="AZ61" s="851"/>
      <c r="BA61" s="851"/>
      <c r="BB61" s="851"/>
      <c r="BC61" s="851"/>
      <c r="BD61" s="851"/>
      <c r="BE61" s="845"/>
      <c r="BF61" s="845"/>
      <c r="BG61" s="845"/>
      <c r="BH61" s="845"/>
      <c r="BI61" s="846"/>
      <c r="BJ61" s="214"/>
      <c r="BK61" s="214"/>
      <c r="BL61" s="214"/>
      <c r="BM61" s="214"/>
      <c r="BN61" s="214"/>
      <c r="BO61" s="223"/>
      <c r="BP61" s="223"/>
      <c r="BQ61" s="220">
        <v>55</v>
      </c>
      <c r="BR61" s="221"/>
      <c r="BS61" s="786"/>
      <c r="BT61" s="787"/>
      <c r="BU61" s="787"/>
      <c r="BV61" s="787"/>
      <c r="BW61" s="787"/>
      <c r="BX61" s="787"/>
      <c r="BY61" s="787"/>
      <c r="BZ61" s="787"/>
      <c r="CA61" s="787"/>
      <c r="CB61" s="787"/>
      <c r="CC61" s="787"/>
      <c r="CD61" s="787"/>
      <c r="CE61" s="787"/>
      <c r="CF61" s="787"/>
      <c r="CG61" s="788"/>
      <c r="CH61" s="789"/>
      <c r="CI61" s="790"/>
      <c r="CJ61" s="790"/>
      <c r="CK61" s="790"/>
      <c r="CL61" s="791"/>
      <c r="CM61" s="789"/>
      <c r="CN61" s="790"/>
      <c r="CO61" s="790"/>
      <c r="CP61" s="790"/>
      <c r="CQ61" s="791"/>
      <c r="CR61" s="789"/>
      <c r="CS61" s="790"/>
      <c r="CT61" s="790"/>
      <c r="CU61" s="790"/>
      <c r="CV61" s="791"/>
      <c r="CW61" s="789"/>
      <c r="CX61" s="790"/>
      <c r="CY61" s="790"/>
      <c r="CZ61" s="790"/>
      <c r="DA61" s="791"/>
      <c r="DB61" s="789"/>
      <c r="DC61" s="790"/>
      <c r="DD61" s="790"/>
      <c r="DE61" s="790"/>
      <c r="DF61" s="791"/>
      <c r="DG61" s="789"/>
      <c r="DH61" s="790"/>
      <c r="DI61" s="790"/>
      <c r="DJ61" s="790"/>
      <c r="DK61" s="791"/>
      <c r="DL61" s="789"/>
      <c r="DM61" s="790"/>
      <c r="DN61" s="790"/>
      <c r="DO61" s="790"/>
      <c r="DP61" s="791"/>
      <c r="DQ61" s="789"/>
      <c r="DR61" s="790"/>
      <c r="DS61" s="790"/>
      <c r="DT61" s="790"/>
      <c r="DU61" s="791"/>
      <c r="DV61" s="786"/>
      <c r="DW61" s="787"/>
      <c r="DX61" s="787"/>
      <c r="DY61" s="787"/>
      <c r="DZ61" s="792"/>
      <c r="EA61" s="212"/>
    </row>
    <row r="62" spans="1:131" ht="26.25" customHeight="1" x14ac:dyDescent="0.2">
      <c r="A62" s="220">
        <v>35</v>
      </c>
      <c r="B62" s="793"/>
      <c r="C62" s="794"/>
      <c r="D62" s="794"/>
      <c r="E62" s="794"/>
      <c r="F62" s="794"/>
      <c r="G62" s="794"/>
      <c r="H62" s="794"/>
      <c r="I62" s="794"/>
      <c r="J62" s="794"/>
      <c r="K62" s="794"/>
      <c r="L62" s="794"/>
      <c r="M62" s="794"/>
      <c r="N62" s="794"/>
      <c r="O62" s="794"/>
      <c r="P62" s="795"/>
      <c r="Q62" s="848"/>
      <c r="R62" s="849"/>
      <c r="S62" s="849"/>
      <c r="T62" s="849"/>
      <c r="U62" s="849"/>
      <c r="V62" s="849"/>
      <c r="W62" s="849"/>
      <c r="X62" s="849"/>
      <c r="Y62" s="849"/>
      <c r="Z62" s="849"/>
      <c r="AA62" s="849"/>
      <c r="AB62" s="849"/>
      <c r="AC62" s="849"/>
      <c r="AD62" s="849"/>
      <c r="AE62" s="850"/>
      <c r="AF62" s="799"/>
      <c r="AG62" s="800"/>
      <c r="AH62" s="800"/>
      <c r="AI62" s="800"/>
      <c r="AJ62" s="801"/>
      <c r="AK62" s="852"/>
      <c r="AL62" s="849"/>
      <c r="AM62" s="849"/>
      <c r="AN62" s="849"/>
      <c r="AO62" s="849"/>
      <c r="AP62" s="849"/>
      <c r="AQ62" s="849"/>
      <c r="AR62" s="849"/>
      <c r="AS62" s="849"/>
      <c r="AT62" s="849"/>
      <c r="AU62" s="849"/>
      <c r="AV62" s="849"/>
      <c r="AW62" s="849"/>
      <c r="AX62" s="849"/>
      <c r="AY62" s="849"/>
      <c r="AZ62" s="851"/>
      <c r="BA62" s="851"/>
      <c r="BB62" s="851"/>
      <c r="BC62" s="851"/>
      <c r="BD62" s="851"/>
      <c r="BE62" s="845"/>
      <c r="BF62" s="845"/>
      <c r="BG62" s="845"/>
      <c r="BH62" s="845"/>
      <c r="BI62" s="846"/>
      <c r="BJ62" s="860" t="s">
        <v>397</v>
      </c>
      <c r="BK62" s="819"/>
      <c r="BL62" s="819"/>
      <c r="BM62" s="819"/>
      <c r="BN62" s="820"/>
      <c r="BO62" s="223"/>
      <c r="BP62" s="223"/>
      <c r="BQ62" s="220">
        <v>56</v>
      </c>
      <c r="BR62" s="221"/>
      <c r="BS62" s="786"/>
      <c r="BT62" s="787"/>
      <c r="BU62" s="787"/>
      <c r="BV62" s="787"/>
      <c r="BW62" s="787"/>
      <c r="BX62" s="787"/>
      <c r="BY62" s="787"/>
      <c r="BZ62" s="787"/>
      <c r="CA62" s="787"/>
      <c r="CB62" s="787"/>
      <c r="CC62" s="787"/>
      <c r="CD62" s="787"/>
      <c r="CE62" s="787"/>
      <c r="CF62" s="787"/>
      <c r="CG62" s="788"/>
      <c r="CH62" s="789"/>
      <c r="CI62" s="790"/>
      <c r="CJ62" s="790"/>
      <c r="CK62" s="790"/>
      <c r="CL62" s="791"/>
      <c r="CM62" s="789"/>
      <c r="CN62" s="790"/>
      <c r="CO62" s="790"/>
      <c r="CP62" s="790"/>
      <c r="CQ62" s="791"/>
      <c r="CR62" s="789"/>
      <c r="CS62" s="790"/>
      <c r="CT62" s="790"/>
      <c r="CU62" s="790"/>
      <c r="CV62" s="791"/>
      <c r="CW62" s="789"/>
      <c r="CX62" s="790"/>
      <c r="CY62" s="790"/>
      <c r="CZ62" s="790"/>
      <c r="DA62" s="791"/>
      <c r="DB62" s="789"/>
      <c r="DC62" s="790"/>
      <c r="DD62" s="790"/>
      <c r="DE62" s="790"/>
      <c r="DF62" s="791"/>
      <c r="DG62" s="789"/>
      <c r="DH62" s="790"/>
      <c r="DI62" s="790"/>
      <c r="DJ62" s="790"/>
      <c r="DK62" s="791"/>
      <c r="DL62" s="789"/>
      <c r="DM62" s="790"/>
      <c r="DN62" s="790"/>
      <c r="DO62" s="790"/>
      <c r="DP62" s="791"/>
      <c r="DQ62" s="789"/>
      <c r="DR62" s="790"/>
      <c r="DS62" s="790"/>
      <c r="DT62" s="790"/>
      <c r="DU62" s="791"/>
      <c r="DV62" s="786"/>
      <c r="DW62" s="787"/>
      <c r="DX62" s="787"/>
      <c r="DY62" s="787"/>
      <c r="DZ62" s="792"/>
      <c r="EA62" s="212"/>
    </row>
    <row r="63" spans="1:131" ht="26.25" customHeight="1" thickBot="1" x14ac:dyDescent="0.25">
      <c r="A63" s="222" t="s">
        <v>377</v>
      </c>
      <c r="B63" s="802" t="s">
        <v>398</v>
      </c>
      <c r="C63" s="803"/>
      <c r="D63" s="803"/>
      <c r="E63" s="803"/>
      <c r="F63" s="803"/>
      <c r="G63" s="803"/>
      <c r="H63" s="803"/>
      <c r="I63" s="803"/>
      <c r="J63" s="803"/>
      <c r="K63" s="803"/>
      <c r="L63" s="803"/>
      <c r="M63" s="803"/>
      <c r="N63" s="803"/>
      <c r="O63" s="803"/>
      <c r="P63" s="804"/>
      <c r="Q63" s="853"/>
      <c r="R63" s="854"/>
      <c r="S63" s="854"/>
      <c r="T63" s="854"/>
      <c r="U63" s="854"/>
      <c r="V63" s="854"/>
      <c r="W63" s="854"/>
      <c r="X63" s="854"/>
      <c r="Y63" s="854"/>
      <c r="Z63" s="854"/>
      <c r="AA63" s="854"/>
      <c r="AB63" s="854"/>
      <c r="AC63" s="854"/>
      <c r="AD63" s="854"/>
      <c r="AE63" s="855"/>
      <c r="AF63" s="856">
        <v>2253</v>
      </c>
      <c r="AG63" s="857"/>
      <c r="AH63" s="857"/>
      <c r="AI63" s="857"/>
      <c r="AJ63" s="858"/>
      <c r="AK63" s="859"/>
      <c r="AL63" s="854"/>
      <c r="AM63" s="854"/>
      <c r="AN63" s="854"/>
      <c r="AO63" s="854"/>
      <c r="AP63" s="857">
        <v>4402</v>
      </c>
      <c r="AQ63" s="857"/>
      <c r="AR63" s="857"/>
      <c r="AS63" s="857"/>
      <c r="AT63" s="857"/>
      <c r="AU63" s="857">
        <v>447</v>
      </c>
      <c r="AV63" s="857"/>
      <c r="AW63" s="857"/>
      <c r="AX63" s="857"/>
      <c r="AY63" s="857"/>
      <c r="AZ63" s="861"/>
      <c r="BA63" s="861"/>
      <c r="BB63" s="861"/>
      <c r="BC63" s="861"/>
      <c r="BD63" s="861"/>
      <c r="BE63" s="862"/>
      <c r="BF63" s="862"/>
      <c r="BG63" s="862"/>
      <c r="BH63" s="862"/>
      <c r="BI63" s="863"/>
      <c r="BJ63" s="864" t="s">
        <v>122</v>
      </c>
      <c r="BK63" s="865"/>
      <c r="BL63" s="865"/>
      <c r="BM63" s="865"/>
      <c r="BN63" s="866"/>
      <c r="BO63" s="223"/>
      <c r="BP63" s="223"/>
      <c r="BQ63" s="220">
        <v>57</v>
      </c>
      <c r="BR63" s="221"/>
      <c r="BS63" s="786"/>
      <c r="BT63" s="787"/>
      <c r="BU63" s="787"/>
      <c r="BV63" s="787"/>
      <c r="BW63" s="787"/>
      <c r="BX63" s="787"/>
      <c r="BY63" s="787"/>
      <c r="BZ63" s="787"/>
      <c r="CA63" s="787"/>
      <c r="CB63" s="787"/>
      <c r="CC63" s="787"/>
      <c r="CD63" s="787"/>
      <c r="CE63" s="787"/>
      <c r="CF63" s="787"/>
      <c r="CG63" s="788"/>
      <c r="CH63" s="789"/>
      <c r="CI63" s="790"/>
      <c r="CJ63" s="790"/>
      <c r="CK63" s="790"/>
      <c r="CL63" s="791"/>
      <c r="CM63" s="789"/>
      <c r="CN63" s="790"/>
      <c r="CO63" s="790"/>
      <c r="CP63" s="790"/>
      <c r="CQ63" s="791"/>
      <c r="CR63" s="789"/>
      <c r="CS63" s="790"/>
      <c r="CT63" s="790"/>
      <c r="CU63" s="790"/>
      <c r="CV63" s="791"/>
      <c r="CW63" s="789"/>
      <c r="CX63" s="790"/>
      <c r="CY63" s="790"/>
      <c r="CZ63" s="790"/>
      <c r="DA63" s="791"/>
      <c r="DB63" s="789"/>
      <c r="DC63" s="790"/>
      <c r="DD63" s="790"/>
      <c r="DE63" s="790"/>
      <c r="DF63" s="791"/>
      <c r="DG63" s="789"/>
      <c r="DH63" s="790"/>
      <c r="DI63" s="790"/>
      <c r="DJ63" s="790"/>
      <c r="DK63" s="791"/>
      <c r="DL63" s="789"/>
      <c r="DM63" s="790"/>
      <c r="DN63" s="790"/>
      <c r="DO63" s="790"/>
      <c r="DP63" s="791"/>
      <c r="DQ63" s="789"/>
      <c r="DR63" s="790"/>
      <c r="DS63" s="790"/>
      <c r="DT63" s="790"/>
      <c r="DU63" s="791"/>
      <c r="DV63" s="786"/>
      <c r="DW63" s="787"/>
      <c r="DX63" s="787"/>
      <c r="DY63" s="787"/>
      <c r="DZ63" s="792"/>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786"/>
      <c r="BT64" s="787"/>
      <c r="BU64" s="787"/>
      <c r="BV64" s="787"/>
      <c r="BW64" s="787"/>
      <c r="BX64" s="787"/>
      <c r="BY64" s="787"/>
      <c r="BZ64" s="787"/>
      <c r="CA64" s="787"/>
      <c r="CB64" s="787"/>
      <c r="CC64" s="787"/>
      <c r="CD64" s="787"/>
      <c r="CE64" s="787"/>
      <c r="CF64" s="787"/>
      <c r="CG64" s="788"/>
      <c r="CH64" s="789"/>
      <c r="CI64" s="790"/>
      <c r="CJ64" s="790"/>
      <c r="CK64" s="790"/>
      <c r="CL64" s="791"/>
      <c r="CM64" s="789"/>
      <c r="CN64" s="790"/>
      <c r="CO64" s="790"/>
      <c r="CP64" s="790"/>
      <c r="CQ64" s="791"/>
      <c r="CR64" s="789"/>
      <c r="CS64" s="790"/>
      <c r="CT64" s="790"/>
      <c r="CU64" s="790"/>
      <c r="CV64" s="791"/>
      <c r="CW64" s="789"/>
      <c r="CX64" s="790"/>
      <c r="CY64" s="790"/>
      <c r="CZ64" s="790"/>
      <c r="DA64" s="791"/>
      <c r="DB64" s="789"/>
      <c r="DC64" s="790"/>
      <c r="DD64" s="790"/>
      <c r="DE64" s="790"/>
      <c r="DF64" s="791"/>
      <c r="DG64" s="789"/>
      <c r="DH64" s="790"/>
      <c r="DI64" s="790"/>
      <c r="DJ64" s="790"/>
      <c r="DK64" s="791"/>
      <c r="DL64" s="789"/>
      <c r="DM64" s="790"/>
      <c r="DN64" s="790"/>
      <c r="DO64" s="790"/>
      <c r="DP64" s="791"/>
      <c r="DQ64" s="789"/>
      <c r="DR64" s="790"/>
      <c r="DS64" s="790"/>
      <c r="DT64" s="790"/>
      <c r="DU64" s="791"/>
      <c r="DV64" s="786"/>
      <c r="DW64" s="787"/>
      <c r="DX64" s="787"/>
      <c r="DY64" s="787"/>
      <c r="DZ64" s="792"/>
      <c r="EA64" s="212"/>
    </row>
    <row r="65" spans="1:131" ht="26.25" customHeight="1" thickBot="1" x14ac:dyDescent="0.25">
      <c r="A65" s="214" t="s">
        <v>399</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786"/>
      <c r="BT65" s="787"/>
      <c r="BU65" s="787"/>
      <c r="BV65" s="787"/>
      <c r="BW65" s="787"/>
      <c r="BX65" s="787"/>
      <c r="BY65" s="787"/>
      <c r="BZ65" s="787"/>
      <c r="CA65" s="787"/>
      <c r="CB65" s="787"/>
      <c r="CC65" s="787"/>
      <c r="CD65" s="787"/>
      <c r="CE65" s="787"/>
      <c r="CF65" s="787"/>
      <c r="CG65" s="788"/>
      <c r="CH65" s="789"/>
      <c r="CI65" s="790"/>
      <c r="CJ65" s="790"/>
      <c r="CK65" s="790"/>
      <c r="CL65" s="791"/>
      <c r="CM65" s="789"/>
      <c r="CN65" s="790"/>
      <c r="CO65" s="790"/>
      <c r="CP65" s="790"/>
      <c r="CQ65" s="791"/>
      <c r="CR65" s="789"/>
      <c r="CS65" s="790"/>
      <c r="CT65" s="790"/>
      <c r="CU65" s="790"/>
      <c r="CV65" s="791"/>
      <c r="CW65" s="789"/>
      <c r="CX65" s="790"/>
      <c r="CY65" s="790"/>
      <c r="CZ65" s="790"/>
      <c r="DA65" s="791"/>
      <c r="DB65" s="789"/>
      <c r="DC65" s="790"/>
      <c r="DD65" s="790"/>
      <c r="DE65" s="790"/>
      <c r="DF65" s="791"/>
      <c r="DG65" s="789"/>
      <c r="DH65" s="790"/>
      <c r="DI65" s="790"/>
      <c r="DJ65" s="790"/>
      <c r="DK65" s="791"/>
      <c r="DL65" s="789"/>
      <c r="DM65" s="790"/>
      <c r="DN65" s="790"/>
      <c r="DO65" s="790"/>
      <c r="DP65" s="791"/>
      <c r="DQ65" s="789"/>
      <c r="DR65" s="790"/>
      <c r="DS65" s="790"/>
      <c r="DT65" s="790"/>
      <c r="DU65" s="791"/>
      <c r="DV65" s="786"/>
      <c r="DW65" s="787"/>
      <c r="DX65" s="787"/>
      <c r="DY65" s="787"/>
      <c r="DZ65" s="792"/>
      <c r="EA65" s="212"/>
    </row>
    <row r="66" spans="1:131" ht="26.25" customHeight="1" x14ac:dyDescent="0.2">
      <c r="A66" s="740" t="s">
        <v>400</v>
      </c>
      <c r="B66" s="741"/>
      <c r="C66" s="741"/>
      <c r="D66" s="741"/>
      <c r="E66" s="741"/>
      <c r="F66" s="741"/>
      <c r="G66" s="741"/>
      <c r="H66" s="741"/>
      <c r="I66" s="741"/>
      <c r="J66" s="741"/>
      <c r="K66" s="741"/>
      <c r="L66" s="741"/>
      <c r="M66" s="741"/>
      <c r="N66" s="741"/>
      <c r="O66" s="741"/>
      <c r="P66" s="742"/>
      <c r="Q66" s="746" t="s">
        <v>381</v>
      </c>
      <c r="R66" s="747"/>
      <c r="S66" s="747"/>
      <c r="T66" s="747"/>
      <c r="U66" s="748"/>
      <c r="V66" s="746" t="s">
        <v>382</v>
      </c>
      <c r="W66" s="747"/>
      <c r="X66" s="747"/>
      <c r="Y66" s="747"/>
      <c r="Z66" s="748"/>
      <c r="AA66" s="746" t="s">
        <v>383</v>
      </c>
      <c r="AB66" s="747"/>
      <c r="AC66" s="747"/>
      <c r="AD66" s="747"/>
      <c r="AE66" s="748"/>
      <c r="AF66" s="867" t="s">
        <v>384</v>
      </c>
      <c r="AG66" s="828"/>
      <c r="AH66" s="828"/>
      <c r="AI66" s="828"/>
      <c r="AJ66" s="868"/>
      <c r="AK66" s="746" t="s">
        <v>385</v>
      </c>
      <c r="AL66" s="741"/>
      <c r="AM66" s="741"/>
      <c r="AN66" s="741"/>
      <c r="AO66" s="742"/>
      <c r="AP66" s="746" t="s">
        <v>386</v>
      </c>
      <c r="AQ66" s="747"/>
      <c r="AR66" s="747"/>
      <c r="AS66" s="747"/>
      <c r="AT66" s="748"/>
      <c r="AU66" s="746" t="s">
        <v>401</v>
      </c>
      <c r="AV66" s="747"/>
      <c r="AW66" s="747"/>
      <c r="AX66" s="747"/>
      <c r="AY66" s="748"/>
      <c r="AZ66" s="746" t="s">
        <v>364</v>
      </c>
      <c r="BA66" s="747"/>
      <c r="BB66" s="747"/>
      <c r="BC66" s="747"/>
      <c r="BD66" s="753"/>
      <c r="BE66" s="223"/>
      <c r="BF66" s="223"/>
      <c r="BG66" s="223"/>
      <c r="BH66" s="223"/>
      <c r="BI66" s="223"/>
      <c r="BJ66" s="223"/>
      <c r="BK66" s="223"/>
      <c r="BL66" s="223"/>
      <c r="BM66" s="223"/>
      <c r="BN66" s="223"/>
      <c r="BO66" s="223"/>
      <c r="BP66" s="223"/>
      <c r="BQ66" s="220">
        <v>60</v>
      </c>
      <c r="BR66" s="225"/>
      <c r="BS66" s="872"/>
      <c r="BT66" s="873"/>
      <c r="BU66" s="873"/>
      <c r="BV66" s="873"/>
      <c r="BW66" s="873"/>
      <c r="BX66" s="873"/>
      <c r="BY66" s="873"/>
      <c r="BZ66" s="873"/>
      <c r="CA66" s="873"/>
      <c r="CB66" s="873"/>
      <c r="CC66" s="873"/>
      <c r="CD66" s="873"/>
      <c r="CE66" s="873"/>
      <c r="CF66" s="873"/>
      <c r="CG66" s="878"/>
      <c r="CH66" s="875"/>
      <c r="CI66" s="876"/>
      <c r="CJ66" s="876"/>
      <c r="CK66" s="876"/>
      <c r="CL66" s="877"/>
      <c r="CM66" s="875"/>
      <c r="CN66" s="876"/>
      <c r="CO66" s="876"/>
      <c r="CP66" s="876"/>
      <c r="CQ66" s="877"/>
      <c r="CR66" s="875"/>
      <c r="CS66" s="876"/>
      <c r="CT66" s="876"/>
      <c r="CU66" s="876"/>
      <c r="CV66" s="877"/>
      <c r="CW66" s="875"/>
      <c r="CX66" s="876"/>
      <c r="CY66" s="876"/>
      <c r="CZ66" s="876"/>
      <c r="DA66" s="877"/>
      <c r="DB66" s="875"/>
      <c r="DC66" s="876"/>
      <c r="DD66" s="876"/>
      <c r="DE66" s="876"/>
      <c r="DF66" s="877"/>
      <c r="DG66" s="875"/>
      <c r="DH66" s="876"/>
      <c r="DI66" s="876"/>
      <c r="DJ66" s="876"/>
      <c r="DK66" s="877"/>
      <c r="DL66" s="875"/>
      <c r="DM66" s="876"/>
      <c r="DN66" s="876"/>
      <c r="DO66" s="876"/>
      <c r="DP66" s="877"/>
      <c r="DQ66" s="875"/>
      <c r="DR66" s="876"/>
      <c r="DS66" s="876"/>
      <c r="DT66" s="876"/>
      <c r="DU66" s="877"/>
      <c r="DV66" s="872"/>
      <c r="DW66" s="873"/>
      <c r="DX66" s="873"/>
      <c r="DY66" s="873"/>
      <c r="DZ66" s="874"/>
      <c r="EA66" s="212"/>
    </row>
    <row r="67" spans="1:131" ht="26.25" customHeight="1" thickBot="1" x14ac:dyDescent="0.25">
      <c r="A67" s="743"/>
      <c r="B67" s="744"/>
      <c r="C67" s="744"/>
      <c r="D67" s="744"/>
      <c r="E67" s="744"/>
      <c r="F67" s="744"/>
      <c r="G67" s="744"/>
      <c r="H67" s="744"/>
      <c r="I67" s="744"/>
      <c r="J67" s="744"/>
      <c r="K67" s="744"/>
      <c r="L67" s="744"/>
      <c r="M67" s="744"/>
      <c r="N67" s="744"/>
      <c r="O67" s="744"/>
      <c r="P67" s="745"/>
      <c r="Q67" s="749"/>
      <c r="R67" s="750"/>
      <c r="S67" s="750"/>
      <c r="T67" s="750"/>
      <c r="U67" s="751"/>
      <c r="V67" s="749"/>
      <c r="W67" s="750"/>
      <c r="X67" s="750"/>
      <c r="Y67" s="750"/>
      <c r="Z67" s="751"/>
      <c r="AA67" s="749"/>
      <c r="AB67" s="750"/>
      <c r="AC67" s="750"/>
      <c r="AD67" s="750"/>
      <c r="AE67" s="751"/>
      <c r="AF67" s="869"/>
      <c r="AG67" s="831"/>
      <c r="AH67" s="831"/>
      <c r="AI67" s="831"/>
      <c r="AJ67" s="870"/>
      <c r="AK67" s="871"/>
      <c r="AL67" s="744"/>
      <c r="AM67" s="744"/>
      <c r="AN67" s="744"/>
      <c r="AO67" s="745"/>
      <c r="AP67" s="749"/>
      <c r="AQ67" s="750"/>
      <c r="AR67" s="750"/>
      <c r="AS67" s="750"/>
      <c r="AT67" s="751"/>
      <c r="AU67" s="749"/>
      <c r="AV67" s="750"/>
      <c r="AW67" s="750"/>
      <c r="AX67" s="750"/>
      <c r="AY67" s="751"/>
      <c r="AZ67" s="749"/>
      <c r="BA67" s="750"/>
      <c r="BB67" s="750"/>
      <c r="BC67" s="750"/>
      <c r="BD67" s="755"/>
      <c r="BE67" s="223"/>
      <c r="BF67" s="223"/>
      <c r="BG67" s="223"/>
      <c r="BH67" s="223"/>
      <c r="BI67" s="223"/>
      <c r="BJ67" s="223"/>
      <c r="BK67" s="223"/>
      <c r="BL67" s="223"/>
      <c r="BM67" s="223"/>
      <c r="BN67" s="223"/>
      <c r="BO67" s="223"/>
      <c r="BP67" s="223"/>
      <c r="BQ67" s="220">
        <v>61</v>
      </c>
      <c r="BR67" s="225"/>
      <c r="BS67" s="872"/>
      <c r="BT67" s="873"/>
      <c r="BU67" s="873"/>
      <c r="BV67" s="873"/>
      <c r="BW67" s="873"/>
      <c r="BX67" s="873"/>
      <c r="BY67" s="873"/>
      <c r="BZ67" s="873"/>
      <c r="CA67" s="873"/>
      <c r="CB67" s="873"/>
      <c r="CC67" s="873"/>
      <c r="CD67" s="873"/>
      <c r="CE67" s="873"/>
      <c r="CF67" s="873"/>
      <c r="CG67" s="878"/>
      <c r="CH67" s="875"/>
      <c r="CI67" s="876"/>
      <c r="CJ67" s="876"/>
      <c r="CK67" s="876"/>
      <c r="CL67" s="877"/>
      <c r="CM67" s="875"/>
      <c r="CN67" s="876"/>
      <c r="CO67" s="876"/>
      <c r="CP67" s="876"/>
      <c r="CQ67" s="877"/>
      <c r="CR67" s="875"/>
      <c r="CS67" s="876"/>
      <c r="CT67" s="876"/>
      <c r="CU67" s="876"/>
      <c r="CV67" s="877"/>
      <c r="CW67" s="875"/>
      <c r="CX67" s="876"/>
      <c r="CY67" s="876"/>
      <c r="CZ67" s="876"/>
      <c r="DA67" s="877"/>
      <c r="DB67" s="875"/>
      <c r="DC67" s="876"/>
      <c r="DD67" s="876"/>
      <c r="DE67" s="876"/>
      <c r="DF67" s="877"/>
      <c r="DG67" s="875"/>
      <c r="DH67" s="876"/>
      <c r="DI67" s="876"/>
      <c r="DJ67" s="876"/>
      <c r="DK67" s="877"/>
      <c r="DL67" s="875"/>
      <c r="DM67" s="876"/>
      <c r="DN67" s="876"/>
      <c r="DO67" s="876"/>
      <c r="DP67" s="877"/>
      <c r="DQ67" s="875"/>
      <c r="DR67" s="876"/>
      <c r="DS67" s="876"/>
      <c r="DT67" s="876"/>
      <c r="DU67" s="877"/>
      <c r="DV67" s="872"/>
      <c r="DW67" s="873"/>
      <c r="DX67" s="873"/>
      <c r="DY67" s="873"/>
      <c r="DZ67" s="874"/>
      <c r="EA67" s="212"/>
    </row>
    <row r="68" spans="1:131" ht="26.25" customHeight="1" thickTop="1" x14ac:dyDescent="0.2">
      <c r="A68" s="218">
        <v>1</v>
      </c>
      <c r="B68" s="882" t="s">
        <v>556</v>
      </c>
      <c r="C68" s="883"/>
      <c r="D68" s="883"/>
      <c r="E68" s="883"/>
      <c r="F68" s="883"/>
      <c r="G68" s="883"/>
      <c r="H68" s="883"/>
      <c r="I68" s="883"/>
      <c r="J68" s="883"/>
      <c r="K68" s="883"/>
      <c r="L68" s="883"/>
      <c r="M68" s="883"/>
      <c r="N68" s="883"/>
      <c r="O68" s="883"/>
      <c r="P68" s="884"/>
      <c r="Q68" s="885">
        <v>10742</v>
      </c>
      <c r="R68" s="879"/>
      <c r="S68" s="879"/>
      <c r="T68" s="879"/>
      <c r="U68" s="879"/>
      <c r="V68" s="879">
        <v>10165</v>
      </c>
      <c r="W68" s="879"/>
      <c r="X68" s="879"/>
      <c r="Y68" s="879"/>
      <c r="Z68" s="879"/>
      <c r="AA68" s="879">
        <v>577</v>
      </c>
      <c r="AB68" s="879"/>
      <c r="AC68" s="879"/>
      <c r="AD68" s="879"/>
      <c r="AE68" s="879"/>
      <c r="AF68" s="879">
        <v>577</v>
      </c>
      <c r="AG68" s="879"/>
      <c r="AH68" s="879"/>
      <c r="AI68" s="879"/>
      <c r="AJ68" s="879"/>
      <c r="AK68" s="879">
        <v>565</v>
      </c>
      <c r="AL68" s="879"/>
      <c r="AM68" s="879"/>
      <c r="AN68" s="879"/>
      <c r="AO68" s="879"/>
      <c r="AP68" s="879">
        <v>0</v>
      </c>
      <c r="AQ68" s="879"/>
      <c r="AR68" s="879"/>
      <c r="AS68" s="879"/>
      <c r="AT68" s="879"/>
      <c r="AU68" s="879">
        <v>0</v>
      </c>
      <c r="AV68" s="879"/>
      <c r="AW68" s="879"/>
      <c r="AX68" s="879"/>
      <c r="AY68" s="879"/>
      <c r="AZ68" s="880"/>
      <c r="BA68" s="880"/>
      <c r="BB68" s="880"/>
      <c r="BC68" s="880"/>
      <c r="BD68" s="881"/>
      <c r="BE68" s="223"/>
      <c r="BF68" s="223"/>
      <c r="BG68" s="223"/>
      <c r="BH68" s="223"/>
      <c r="BI68" s="223"/>
      <c r="BJ68" s="223"/>
      <c r="BK68" s="223"/>
      <c r="BL68" s="223"/>
      <c r="BM68" s="223"/>
      <c r="BN68" s="223"/>
      <c r="BO68" s="223"/>
      <c r="BP68" s="223"/>
      <c r="BQ68" s="220">
        <v>62</v>
      </c>
      <c r="BR68" s="225"/>
      <c r="BS68" s="872"/>
      <c r="BT68" s="873"/>
      <c r="BU68" s="873"/>
      <c r="BV68" s="873"/>
      <c r="BW68" s="873"/>
      <c r="BX68" s="873"/>
      <c r="BY68" s="873"/>
      <c r="BZ68" s="873"/>
      <c r="CA68" s="873"/>
      <c r="CB68" s="873"/>
      <c r="CC68" s="873"/>
      <c r="CD68" s="873"/>
      <c r="CE68" s="873"/>
      <c r="CF68" s="873"/>
      <c r="CG68" s="878"/>
      <c r="CH68" s="875"/>
      <c r="CI68" s="876"/>
      <c r="CJ68" s="876"/>
      <c r="CK68" s="876"/>
      <c r="CL68" s="877"/>
      <c r="CM68" s="875"/>
      <c r="CN68" s="876"/>
      <c r="CO68" s="876"/>
      <c r="CP68" s="876"/>
      <c r="CQ68" s="877"/>
      <c r="CR68" s="875"/>
      <c r="CS68" s="876"/>
      <c r="CT68" s="876"/>
      <c r="CU68" s="876"/>
      <c r="CV68" s="877"/>
      <c r="CW68" s="875"/>
      <c r="CX68" s="876"/>
      <c r="CY68" s="876"/>
      <c r="CZ68" s="876"/>
      <c r="DA68" s="877"/>
      <c r="DB68" s="875"/>
      <c r="DC68" s="876"/>
      <c r="DD68" s="876"/>
      <c r="DE68" s="876"/>
      <c r="DF68" s="877"/>
      <c r="DG68" s="875"/>
      <c r="DH68" s="876"/>
      <c r="DI68" s="876"/>
      <c r="DJ68" s="876"/>
      <c r="DK68" s="877"/>
      <c r="DL68" s="875"/>
      <c r="DM68" s="876"/>
      <c r="DN68" s="876"/>
      <c r="DO68" s="876"/>
      <c r="DP68" s="877"/>
      <c r="DQ68" s="875"/>
      <c r="DR68" s="876"/>
      <c r="DS68" s="876"/>
      <c r="DT68" s="876"/>
      <c r="DU68" s="877"/>
      <c r="DV68" s="872"/>
      <c r="DW68" s="873"/>
      <c r="DX68" s="873"/>
      <c r="DY68" s="873"/>
      <c r="DZ68" s="874"/>
      <c r="EA68" s="212"/>
    </row>
    <row r="69" spans="1:131" ht="26.25" customHeight="1" x14ac:dyDescent="0.2">
      <c r="A69" s="220">
        <v>2</v>
      </c>
      <c r="B69" s="886" t="s">
        <v>557</v>
      </c>
      <c r="C69" s="887"/>
      <c r="D69" s="887"/>
      <c r="E69" s="887"/>
      <c r="F69" s="887"/>
      <c r="G69" s="887"/>
      <c r="H69" s="887"/>
      <c r="I69" s="887"/>
      <c r="J69" s="887"/>
      <c r="K69" s="887"/>
      <c r="L69" s="887"/>
      <c r="M69" s="887"/>
      <c r="N69" s="887"/>
      <c r="O69" s="887"/>
      <c r="P69" s="888"/>
      <c r="Q69" s="889">
        <v>104</v>
      </c>
      <c r="R69" s="843"/>
      <c r="S69" s="843"/>
      <c r="T69" s="843"/>
      <c r="U69" s="843"/>
      <c r="V69" s="843">
        <v>92</v>
      </c>
      <c r="W69" s="843"/>
      <c r="X69" s="843"/>
      <c r="Y69" s="843"/>
      <c r="Z69" s="843"/>
      <c r="AA69" s="843">
        <v>12</v>
      </c>
      <c r="AB69" s="843"/>
      <c r="AC69" s="843"/>
      <c r="AD69" s="843"/>
      <c r="AE69" s="843"/>
      <c r="AF69" s="843">
        <v>12</v>
      </c>
      <c r="AG69" s="843"/>
      <c r="AH69" s="843"/>
      <c r="AI69" s="843"/>
      <c r="AJ69" s="843"/>
      <c r="AK69" s="843">
        <v>14</v>
      </c>
      <c r="AL69" s="843"/>
      <c r="AM69" s="843"/>
      <c r="AN69" s="843"/>
      <c r="AO69" s="843"/>
      <c r="AP69" s="843">
        <v>0</v>
      </c>
      <c r="AQ69" s="843"/>
      <c r="AR69" s="843"/>
      <c r="AS69" s="843"/>
      <c r="AT69" s="843"/>
      <c r="AU69" s="843">
        <v>0</v>
      </c>
      <c r="AV69" s="843"/>
      <c r="AW69" s="843"/>
      <c r="AX69" s="843"/>
      <c r="AY69" s="843"/>
      <c r="AZ69" s="845"/>
      <c r="BA69" s="845"/>
      <c r="BB69" s="845"/>
      <c r="BC69" s="845"/>
      <c r="BD69" s="846"/>
      <c r="BE69" s="223"/>
      <c r="BF69" s="223"/>
      <c r="BG69" s="223"/>
      <c r="BH69" s="223"/>
      <c r="BI69" s="223"/>
      <c r="BJ69" s="223"/>
      <c r="BK69" s="223"/>
      <c r="BL69" s="223"/>
      <c r="BM69" s="223"/>
      <c r="BN69" s="223"/>
      <c r="BO69" s="223"/>
      <c r="BP69" s="223"/>
      <c r="BQ69" s="220">
        <v>63</v>
      </c>
      <c r="BR69" s="225"/>
      <c r="BS69" s="872"/>
      <c r="BT69" s="873"/>
      <c r="BU69" s="873"/>
      <c r="BV69" s="873"/>
      <c r="BW69" s="873"/>
      <c r="BX69" s="873"/>
      <c r="BY69" s="873"/>
      <c r="BZ69" s="873"/>
      <c r="CA69" s="873"/>
      <c r="CB69" s="873"/>
      <c r="CC69" s="873"/>
      <c r="CD69" s="873"/>
      <c r="CE69" s="873"/>
      <c r="CF69" s="873"/>
      <c r="CG69" s="878"/>
      <c r="CH69" s="875"/>
      <c r="CI69" s="876"/>
      <c r="CJ69" s="876"/>
      <c r="CK69" s="876"/>
      <c r="CL69" s="877"/>
      <c r="CM69" s="875"/>
      <c r="CN69" s="876"/>
      <c r="CO69" s="876"/>
      <c r="CP69" s="876"/>
      <c r="CQ69" s="877"/>
      <c r="CR69" s="875"/>
      <c r="CS69" s="876"/>
      <c r="CT69" s="876"/>
      <c r="CU69" s="876"/>
      <c r="CV69" s="877"/>
      <c r="CW69" s="875"/>
      <c r="CX69" s="876"/>
      <c r="CY69" s="876"/>
      <c r="CZ69" s="876"/>
      <c r="DA69" s="877"/>
      <c r="DB69" s="875"/>
      <c r="DC69" s="876"/>
      <c r="DD69" s="876"/>
      <c r="DE69" s="876"/>
      <c r="DF69" s="877"/>
      <c r="DG69" s="875"/>
      <c r="DH69" s="876"/>
      <c r="DI69" s="876"/>
      <c r="DJ69" s="876"/>
      <c r="DK69" s="877"/>
      <c r="DL69" s="875"/>
      <c r="DM69" s="876"/>
      <c r="DN69" s="876"/>
      <c r="DO69" s="876"/>
      <c r="DP69" s="877"/>
      <c r="DQ69" s="875"/>
      <c r="DR69" s="876"/>
      <c r="DS69" s="876"/>
      <c r="DT69" s="876"/>
      <c r="DU69" s="877"/>
      <c r="DV69" s="872"/>
      <c r="DW69" s="873"/>
      <c r="DX69" s="873"/>
      <c r="DY69" s="873"/>
      <c r="DZ69" s="874"/>
      <c r="EA69" s="212"/>
    </row>
    <row r="70" spans="1:131" ht="26.25" customHeight="1" x14ac:dyDescent="0.2">
      <c r="A70" s="220">
        <v>3</v>
      </c>
      <c r="B70" s="886" t="s">
        <v>559</v>
      </c>
      <c r="C70" s="887"/>
      <c r="D70" s="887"/>
      <c r="E70" s="887"/>
      <c r="F70" s="887"/>
      <c r="G70" s="887"/>
      <c r="H70" s="887"/>
      <c r="I70" s="887"/>
      <c r="J70" s="887"/>
      <c r="K70" s="887"/>
      <c r="L70" s="887"/>
      <c r="M70" s="887"/>
      <c r="N70" s="887"/>
      <c r="O70" s="887"/>
      <c r="P70" s="888"/>
      <c r="Q70" s="889">
        <v>100</v>
      </c>
      <c r="R70" s="843"/>
      <c r="S70" s="843"/>
      <c r="T70" s="843"/>
      <c r="U70" s="843"/>
      <c r="V70" s="843">
        <v>91</v>
      </c>
      <c r="W70" s="843"/>
      <c r="X70" s="843"/>
      <c r="Y70" s="843"/>
      <c r="Z70" s="843"/>
      <c r="AA70" s="843">
        <v>9</v>
      </c>
      <c r="AB70" s="843"/>
      <c r="AC70" s="843"/>
      <c r="AD70" s="843"/>
      <c r="AE70" s="843"/>
      <c r="AF70" s="843">
        <v>9</v>
      </c>
      <c r="AG70" s="843"/>
      <c r="AH70" s="843"/>
      <c r="AI70" s="843"/>
      <c r="AJ70" s="843"/>
      <c r="AK70" s="843">
        <v>17</v>
      </c>
      <c r="AL70" s="843"/>
      <c r="AM70" s="843"/>
      <c r="AN70" s="843"/>
      <c r="AO70" s="843"/>
      <c r="AP70" s="843">
        <v>0</v>
      </c>
      <c r="AQ70" s="843"/>
      <c r="AR70" s="843"/>
      <c r="AS70" s="843"/>
      <c r="AT70" s="843"/>
      <c r="AU70" s="843">
        <v>0</v>
      </c>
      <c r="AV70" s="843"/>
      <c r="AW70" s="843"/>
      <c r="AX70" s="843"/>
      <c r="AY70" s="843"/>
      <c r="AZ70" s="845"/>
      <c r="BA70" s="845"/>
      <c r="BB70" s="845"/>
      <c r="BC70" s="845"/>
      <c r="BD70" s="846"/>
      <c r="BE70" s="223"/>
      <c r="BF70" s="223"/>
      <c r="BG70" s="223"/>
      <c r="BH70" s="223"/>
      <c r="BI70" s="223"/>
      <c r="BJ70" s="223"/>
      <c r="BK70" s="223"/>
      <c r="BL70" s="223"/>
      <c r="BM70" s="223"/>
      <c r="BN70" s="223"/>
      <c r="BO70" s="223"/>
      <c r="BP70" s="223"/>
      <c r="BQ70" s="220">
        <v>64</v>
      </c>
      <c r="BR70" s="225"/>
      <c r="BS70" s="872"/>
      <c r="BT70" s="873"/>
      <c r="BU70" s="873"/>
      <c r="BV70" s="873"/>
      <c r="BW70" s="873"/>
      <c r="BX70" s="873"/>
      <c r="BY70" s="873"/>
      <c r="BZ70" s="873"/>
      <c r="CA70" s="873"/>
      <c r="CB70" s="873"/>
      <c r="CC70" s="873"/>
      <c r="CD70" s="873"/>
      <c r="CE70" s="873"/>
      <c r="CF70" s="873"/>
      <c r="CG70" s="878"/>
      <c r="CH70" s="875"/>
      <c r="CI70" s="876"/>
      <c r="CJ70" s="876"/>
      <c r="CK70" s="876"/>
      <c r="CL70" s="877"/>
      <c r="CM70" s="875"/>
      <c r="CN70" s="876"/>
      <c r="CO70" s="876"/>
      <c r="CP70" s="876"/>
      <c r="CQ70" s="877"/>
      <c r="CR70" s="875"/>
      <c r="CS70" s="876"/>
      <c r="CT70" s="876"/>
      <c r="CU70" s="876"/>
      <c r="CV70" s="877"/>
      <c r="CW70" s="875"/>
      <c r="CX70" s="876"/>
      <c r="CY70" s="876"/>
      <c r="CZ70" s="876"/>
      <c r="DA70" s="877"/>
      <c r="DB70" s="875"/>
      <c r="DC70" s="876"/>
      <c r="DD70" s="876"/>
      <c r="DE70" s="876"/>
      <c r="DF70" s="877"/>
      <c r="DG70" s="875"/>
      <c r="DH70" s="876"/>
      <c r="DI70" s="876"/>
      <c r="DJ70" s="876"/>
      <c r="DK70" s="877"/>
      <c r="DL70" s="875"/>
      <c r="DM70" s="876"/>
      <c r="DN70" s="876"/>
      <c r="DO70" s="876"/>
      <c r="DP70" s="877"/>
      <c r="DQ70" s="875"/>
      <c r="DR70" s="876"/>
      <c r="DS70" s="876"/>
      <c r="DT70" s="876"/>
      <c r="DU70" s="877"/>
      <c r="DV70" s="872"/>
      <c r="DW70" s="873"/>
      <c r="DX70" s="873"/>
      <c r="DY70" s="873"/>
      <c r="DZ70" s="874"/>
      <c r="EA70" s="212"/>
    </row>
    <row r="71" spans="1:131" ht="26.25" customHeight="1" x14ac:dyDescent="0.2">
      <c r="A71" s="220">
        <v>4</v>
      </c>
      <c r="B71" s="886" t="s">
        <v>558</v>
      </c>
      <c r="C71" s="887"/>
      <c r="D71" s="887"/>
      <c r="E71" s="887"/>
      <c r="F71" s="887"/>
      <c r="G71" s="887"/>
      <c r="H71" s="887"/>
      <c r="I71" s="887"/>
      <c r="J71" s="887"/>
      <c r="K71" s="887"/>
      <c r="L71" s="887"/>
      <c r="M71" s="887"/>
      <c r="N71" s="887"/>
      <c r="O71" s="887"/>
      <c r="P71" s="888"/>
      <c r="Q71" s="889">
        <v>303344</v>
      </c>
      <c r="R71" s="843"/>
      <c r="S71" s="843"/>
      <c r="T71" s="843"/>
      <c r="U71" s="843"/>
      <c r="V71" s="843">
        <v>298534</v>
      </c>
      <c r="W71" s="843"/>
      <c r="X71" s="843"/>
      <c r="Y71" s="843"/>
      <c r="Z71" s="843"/>
      <c r="AA71" s="843">
        <v>4810</v>
      </c>
      <c r="AB71" s="843"/>
      <c r="AC71" s="843"/>
      <c r="AD71" s="843"/>
      <c r="AE71" s="843"/>
      <c r="AF71" s="843">
        <v>4810</v>
      </c>
      <c r="AG71" s="843"/>
      <c r="AH71" s="843"/>
      <c r="AI71" s="843"/>
      <c r="AJ71" s="843"/>
      <c r="AK71" s="843">
        <v>2401</v>
      </c>
      <c r="AL71" s="843"/>
      <c r="AM71" s="843"/>
      <c r="AN71" s="843"/>
      <c r="AO71" s="843"/>
      <c r="AP71" s="843">
        <v>0</v>
      </c>
      <c r="AQ71" s="843"/>
      <c r="AR71" s="843"/>
      <c r="AS71" s="843"/>
      <c r="AT71" s="843"/>
      <c r="AU71" s="843">
        <v>0</v>
      </c>
      <c r="AV71" s="843"/>
      <c r="AW71" s="843"/>
      <c r="AX71" s="843"/>
      <c r="AY71" s="843"/>
      <c r="AZ71" s="845"/>
      <c r="BA71" s="845"/>
      <c r="BB71" s="845"/>
      <c r="BC71" s="845"/>
      <c r="BD71" s="846"/>
      <c r="BE71" s="223"/>
      <c r="BF71" s="223"/>
      <c r="BG71" s="223"/>
      <c r="BH71" s="223"/>
      <c r="BI71" s="223"/>
      <c r="BJ71" s="223"/>
      <c r="BK71" s="223"/>
      <c r="BL71" s="223"/>
      <c r="BM71" s="223"/>
      <c r="BN71" s="223"/>
      <c r="BO71" s="223"/>
      <c r="BP71" s="223"/>
      <c r="BQ71" s="220">
        <v>65</v>
      </c>
      <c r="BR71" s="225"/>
      <c r="BS71" s="872"/>
      <c r="BT71" s="873"/>
      <c r="BU71" s="873"/>
      <c r="BV71" s="873"/>
      <c r="BW71" s="873"/>
      <c r="BX71" s="873"/>
      <c r="BY71" s="873"/>
      <c r="BZ71" s="873"/>
      <c r="CA71" s="873"/>
      <c r="CB71" s="873"/>
      <c r="CC71" s="873"/>
      <c r="CD71" s="873"/>
      <c r="CE71" s="873"/>
      <c r="CF71" s="873"/>
      <c r="CG71" s="878"/>
      <c r="CH71" s="875"/>
      <c r="CI71" s="876"/>
      <c r="CJ71" s="876"/>
      <c r="CK71" s="876"/>
      <c r="CL71" s="877"/>
      <c r="CM71" s="875"/>
      <c r="CN71" s="876"/>
      <c r="CO71" s="876"/>
      <c r="CP71" s="876"/>
      <c r="CQ71" s="877"/>
      <c r="CR71" s="875"/>
      <c r="CS71" s="876"/>
      <c r="CT71" s="876"/>
      <c r="CU71" s="876"/>
      <c r="CV71" s="877"/>
      <c r="CW71" s="875"/>
      <c r="CX71" s="876"/>
      <c r="CY71" s="876"/>
      <c r="CZ71" s="876"/>
      <c r="DA71" s="877"/>
      <c r="DB71" s="875"/>
      <c r="DC71" s="876"/>
      <c r="DD71" s="876"/>
      <c r="DE71" s="876"/>
      <c r="DF71" s="877"/>
      <c r="DG71" s="875"/>
      <c r="DH71" s="876"/>
      <c r="DI71" s="876"/>
      <c r="DJ71" s="876"/>
      <c r="DK71" s="877"/>
      <c r="DL71" s="875"/>
      <c r="DM71" s="876"/>
      <c r="DN71" s="876"/>
      <c r="DO71" s="876"/>
      <c r="DP71" s="877"/>
      <c r="DQ71" s="875"/>
      <c r="DR71" s="876"/>
      <c r="DS71" s="876"/>
      <c r="DT71" s="876"/>
      <c r="DU71" s="877"/>
      <c r="DV71" s="872"/>
      <c r="DW71" s="873"/>
      <c r="DX71" s="873"/>
      <c r="DY71" s="873"/>
      <c r="DZ71" s="874"/>
      <c r="EA71" s="212"/>
    </row>
    <row r="72" spans="1:131" ht="26.25" customHeight="1" x14ac:dyDescent="0.2">
      <c r="A72" s="220">
        <v>5</v>
      </c>
      <c r="B72" s="886"/>
      <c r="C72" s="887"/>
      <c r="D72" s="887"/>
      <c r="E72" s="887"/>
      <c r="F72" s="887"/>
      <c r="G72" s="887"/>
      <c r="H72" s="887"/>
      <c r="I72" s="887"/>
      <c r="J72" s="887"/>
      <c r="K72" s="887"/>
      <c r="L72" s="887"/>
      <c r="M72" s="887"/>
      <c r="N72" s="887"/>
      <c r="O72" s="887"/>
      <c r="P72" s="888"/>
      <c r="Q72" s="889"/>
      <c r="R72" s="843"/>
      <c r="S72" s="843"/>
      <c r="T72" s="843"/>
      <c r="U72" s="843"/>
      <c r="V72" s="843"/>
      <c r="W72" s="843"/>
      <c r="X72" s="843"/>
      <c r="Y72" s="843"/>
      <c r="Z72" s="843"/>
      <c r="AA72" s="843"/>
      <c r="AB72" s="843"/>
      <c r="AC72" s="843"/>
      <c r="AD72" s="843"/>
      <c r="AE72" s="843"/>
      <c r="AF72" s="843"/>
      <c r="AG72" s="843"/>
      <c r="AH72" s="843"/>
      <c r="AI72" s="843"/>
      <c r="AJ72" s="843"/>
      <c r="AK72" s="843"/>
      <c r="AL72" s="843"/>
      <c r="AM72" s="843"/>
      <c r="AN72" s="843"/>
      <c r="AO72" s="843"/>
      <c r="AP72" s="843"/>
      <c r="AQ72" s="843"/>
      <c r="AR72" s="843"/>
      <c r="AS72" s="843"/>
      <c r="AT72" s="843"/>
      <c r="AU72" s="843"/>
      <c r="AV72" s="843"/>
      <c r="AW72" s="843"/>
      <c r="AX72" s="843"/>
      <c r="AY72" s="843"/>
      <c r="AZ72" s="845"/>
      <c r="BA72" s="845"/>
      <c r="BB72" s="845"/>
      <c r="BC72" s="845"/>
      <c r="BD72" s="846"/>
      <c r="BE72" s="223"/>
      <c r="BF72" s="223"/>
      <c r="BG72" s="223"/>
      <c r="BH72" s="223"/>
      <c r="BI72" s="223"/>
      <c r="BJ72" s="223"/>
      <c r="BK72" s="223"/>
      <c r="BL72" s="223"/>
      <c r="BM72" s="223"/>
      <c r="BN72" s="223"/>
      <c r="BO72" s="223"/>
      <c r="BP72" s="223"/>
      <c r="BQ72" s="220">
        <v>66</v>
      </c>
      <c r="BR72" s="225"/>
      <c r="BS72" s="872"/>
      <c r="BT72" s="873"/>
      <c r="BU72" s="873"/>
      <c r="BV72" s="873"/>
      <c r="BW72" s="873"/>
      <c r="BX72" s="873"/>
      <c r="BY72" s="873"/>
      <c r="BZ72" s="873"/>
      <c r="CA72" s="873"/>
      <c r="CB72" s="873"/>
      <c r="CC72" s="873"/>
      <c r="CD72" s="873"/>
      <c r="CE72" s="873"/>
      <c r="CF72" s="873"/>
      <c r="CG72" s="878"/>
      <c r="CH72" s="875"/>
      <c r="CI72" s="876"/>
      <c r="CJ72" s="876"/>
      <c r="CK72" s="876"/>
      <c r="CL72" s="877"/>
      <c r="CM72" s="875"/>
      <c r="CN72" s="876"/>
      <c r="CO72" s="876"/>
      <c r="CP72" s="876"/>
      <c r="CQ72" s="877"/>
      <c r="CR72" s="875"/>
      <c r="CS72" s="876"/>
      <c r="CT72" s="876"/>
      <c r="CU72" s="876"/>
      <c r="CV72" s="877"/>
      <c r="CW72" s="875"/>
      <c r="CX72" s="876"/>
      <c r="CY72" s="876"/>
      <c r="CZ72" s="876"/>
      <c r="DA72" s="877"/>
      <c r="DB72" s="875"/>
      <c r="DC72" s="876"/>
      <c r="DD72" s="876"/>
      <c r="DE72" s="876"/>
      <c r="DF72" s="877"/>
      <c r="DG72" s="875"/>
      <c r="DH72" s="876"/>
      <c r="DI72" s="876"/>
      <c r="DJ72" s="876"/>
      <c r="DK72" s="877"/>
      <c r="DL72" s="875"/>
      <c r="DM72" s="876"/>
      <c r="DN72" s="876"/>
      <c r="DO72" s="876"/>
      <c r="DP72" s="877"/>
      <c r="DQ72" s="875"/>
      <c r="DR72" s="876"/>
      <c r="DS72" s="876"/>
      <c r="DT72" s="876"/>
      <c r="DU72" s="877"/>
      <c r="DV72" s="872"/>
      <c r="DW72" s="873"/>
      <c r="DX72" s="873"/>
      <c r="DY72" s="873"/>
      <c r="DZ72" s="874"/>
      <c r="EA72" s="212"/>
    </row>
    <row r="73" spans="1:131" ht="26.25" customHeight="1" x14ac:dyDescent="0.2">
      <c r="A73" s="220">
        <v>6</v>
      </c>
      <c r="B73" s="886"/>
      <c r="C73" s="887"/>
      <c r="D73" s="887"/>
      <c r="E73" s="887"/>
      <c r="F73" s="887"/>
      <c r="G73" s="887"/>
      <c r="H73" s="887"/>
      <c r="I73" s="887"/>
      <c r="J73" s="887"/>
      <c r="K73" s="887"/>
      <c r="L73" s="887"/>
      <c r="M73" s="887"/>
      <c r="N73" s="887"/>
      <c r="O73" s="887"/>
      <c r="P73" s="888"/>
      <c r="Q73" s="889"/>
      <c r="R73" s="843"/>
      <c r="S73" s="843"/>
      <c r="T73" s="843"/>
      <c r="U73" s="843"/>
      <c r="V73" s="843"/>
      <c r="W73" s="843"/>
      <c r="X73" s="843"/>
      <c r="Y73" s="843"/>
      <c r="Z73" s="843"/>
      <c r="AA73" s="843"/>
      <c r="AB73" s="843"/>
      <c r="AC73" s="843"/>
      <c r="AD73" s="843"/>
      <c r="AE73" s="843"/>
      <c r="AF73" s="843"/>
      <c r="AG73" s="843"/>
      <c r="AH73" s="843"/>
      <c r="AI73" s="843"/>
      <c r="AJ73" s="843"/>
      <c r="AK73" s="843"/>
      <c r="AL73" s="843"/>
      <c r="AM73" s="843"/>
      <c r="AN73" s="843"/>
      <c r="AO73" s="843"/>
      <c r="AP73" s="843"/>
      <c r="AQ73" s="843"/>
      <c r="AR73" s="843"/>
      <c r="AS73" s="843"/>
      <c r="AT73" s="843"/>
      <c r="AU73" s="843"/>
      <c r="AV73" s="843"/>
      <c r="AW73" s="843"/>
      <c r="AX73" s="843"/>
      <c r="AY73" s="843"/>
      <c r="AZ73" s="845"/>
      <c r="BA73" s="845"/>
      <c r="BB73" s="845"/>
      <c r="BC73" s="845"/>
      <c r="BD73" s="846"/>
      <c r="BE73" s="223"/>
      <c r="BF73" s="223"/>
      <c r="BG73" s="223"/>
      <c r="BH73" s="223"/>
      <c r="BI73" s="223"/>
      <c r="BJ73" s="223"/>
      <c r="BK73" s="223"/>
      <c r="BL73" s="223"/>
      <c r="BM73" s="223"/>
      <c r="BN73" s="223"/>
      <c r="BO73" s="223"/>
      <c r="BP73" s="223"/>
      <c r="BQ73" s="220">
        <v>67</v>
      </c>
      <c r="BR73" s="225"/>
      <c r="BS73" s="872"/>
      <c r="BT73" s="873"/>
      <c r="BU73" s="873"/>
      <c r="BV73" s="873"/>
      <c r="BW73" s="873"/>
      <c r="BX73" s="873"/>
      <c r="BY73" s="873"/>
      <c r="BZ73" s="873"/>
      <c r="CA73" s="873"/>
      <c r="CB73" s="873"/>
      <c r="CC73" s="873"/>
      <c r="CD73" s="873"/>
      <c r="CE73" s="873"/>
      <c r="CF73" s="873"/>
      <c r="CG73" s="878"/>
      <c r="CH73" s="875"/>
      <c r="CI73" s="876"/>
      <c r="CJ73" s="876"/>
      <c r="CK73" s="876"/>
      <c r="CL73" s="877"/>
      <c r="CM73" s="875"/>
      <c r="CN73" s="876"/>
      <c r="CO73" s="876"/>
      <c r="CP73" s="876"/>
      <c r="CQ73" s="877"/>
      <c r="CR73" s="875"/>
      <c r="CS73" s="876"/>
      <c r="CT73" s="876"/>
      <c r="CU73" s="876"/>
      <c r="CV73" s="877"/>
      <c r="CW73" s="875"/>
      <c r="CX73" s="876"/>
      <c r="CY73" s="876"/>
      <c r="CZ73" s="876"/>
      <c r="DA73" s="877"/>
      <c r="DB73" s="875"/>
      <c r="DC73" s="876"/>
      <c r="DD73" s="876"/>
      <c r="DE73" s="876"/>
      <c r="DF73" s="877"/>
      <c r="DG73" s="875"/>
      <c r="DH73" s="876"/>
      <c r="DI73" s="876"/>
      <c r="DJ73" s="876"/>
      <c r="DK73" s="877"/>
      <c r="DL73" s="875"/>
      <c r="DM73" s="876"/>
      <c r="DN73" s="876"/>
      <c r="DO73" s="876"/>
      <c r="DP73" s="877"/>
      <c r="DQ73" s="875"/>
      <c r="DR73" s="876"/>
      <c r="DS73" s="876"/>
      <c r="DT73" s="876"/>
      <c r="DU73" s="877"/>
      <c r="DV73" s="872"/>
      <c r="DW73" s="873"/>
      <c r="DX73" s="873"/>
      <c r="DY73" s="873"/>
      <c r="DZ73" s="874"/>
      <c r="EA73" s="212"/>
    </row>
    <row r="74" spans="1:131" ht="26.25" customHeight="1" x14ac:dyDescent="0.2">
      <c r="A74" s="220">
        <v>7</v>
      </c>
      <c r="B74" s="886"/>
      <c r="C74" s="887"/>
      <c r="D74" s="887"/>
      <c r="E74" s="887"/>
      <c r="F74" s="887"/>
      <c r="G74" s="887"/>
      <c r="H74" s="887"/>
      <c r="I74" s="887"/>
      <c r="J74" s="887"/>
      <c r="K74" s="887"/>
      <c r="L74" s="887"/>
      <c r="M74" s="887"/>
      <c r="N74" s="887"/>
      <c r="O74" s="887"/>
      <c r="P74" s="888"/>
      <c r="Q74" s="889"/>
      <c r="R74" s="843"/>
      <c r="S74" s="843"/>
      <c r="T74" s="843"/>
      <c r="U74" s="843"/>
      <c r="V74" s="843"/>
      <c r="W74" s="843"/>
      <c r="X74" s="843"/>
      <c r="Y74" s="843"/>
      <c r="Z74" s="843"/>
      <c r="AA74" s="843"/>
      <c r="AB74" s="843"/>
      <c r="AC74" s="843"/>
      <c r="AD74" s="843"/>
      <c r="AE74" s="843"/>
      <c r="AF74" s="843"/>
      <c r="AG74" s="843"/>
      <c r="AH74" s="843"/>
      <c r="AI74" s="843"/>
      <c r="AJ74" s="843"/>
      <c r="AK74" s="843"/>
      <c r="AL74" s="843"/>
      <c r="AM74" s="843"/>
      <c r="AN74" s="843"/>
      <c r="AO74" s="843"/>
      <c r="AP74" s="843"/>
      <c r="AQ74" s="843"/>
      <c r="AR74" s="843"/>
      <c r="AS74" s="843"/>
      <c r="AT74" s="843"/>
      <c r="AU74" s="843"/>
      <c r="AV74" s="843"/>
      <c r="AW74" s="843"/>
      <c r="AX74" s="843"/>
      <c r="AY74" s="843"/>
      <c r="AZ74" s="845"/>
      <c r="BA74" s="845"/>
      <c r="BB74" s="845"/>
      <c r="BC74" s="845"/>
      <c r="BD74" s="846"/>
      <c r="BE74" s="223"/>
      <c r="BF74" s="223"/>
      <c r="BG74" s="223"/>
      <c r="BH74" s="223"/>
      <c r="BI74" s="223"/>
      <c r="BJ74" s="223"/>
      <c r="BK74" s="223"/>
      <c r="BL74" s="223"/>
      <c r="BM74" s="223"/>
      <c r="BN74" s="223"/>
      <c r="BO74" s="223"/>
      <c r="BP74" s="223"/>
      <c r="BQ74" s="220">
        <v>68</v>
      </c>
      <c r="BR74" s="225"/>
      <c r="BS74" s="872"/>
      <c r="BT74" s="873"/>
      <c r="BU74" s="873"/>
      <c r="BV74" s="873"/>
      <c r="BW74" s="873"/>
      <c r="BX74" s="873"/>
      <c r="BY74" s="873"/>
      <c r="BZ74" s="873"/>
      <c r="CA74" s="873"/>
      <c r="CB74" s="873"/>
      <c r="CC74" s="873"/>
      <c r="CD74" s="873"/>
      <c r="CE74" s="873"/>
      <c r="CF74" s="873"/>
      <c r="CG74" s="878"/>
      <c r="CH74" s="875"/>
      <c r="CI74" s="876"/>
      <c r="CJ74" s="876"/>
      <c r="CK74" s="876"/>
      <c r="CL74" s="877"/>
      <c r="CM74" s="875"/>
      <c r="CN74" s="876"/>
      <c r="CO74" s="876"/>
      <c r="CP74" s="876"/>
      <c r="CQ74" s="877"/>
      <c r="CR74" s="875"/>
      <c r="CS74" s="876"/>
      <c r="CT74" s="876"/>
      <c r="CU74" s="876"/>
      <c r="CV74" s="877"/>
      <c r="CW74" s="875"/>
      <c r="CX74" s="876"/>
      <c r="CY74" s="876"/>
      <c r="CZ74" s="876"/>
      <c r="DA74" s="877"/>
      <c r="DB74" s="875"/>
      <c r="DC74" s="876"/>
      <c r="DD74" s="876"/>
      <c r="DE74" s="876"/>
      <c r="DF74" s="877"/>
      <c r="DG74" s="875"/>
      <c r="DH74" s="876"/>
      <c r="DI74" s="876"/>
      <c r="DJ74" s="876"/>
      <c r="DK74" s="877"/>
      <c r="DL74" s="875"/>
      <c r="DM74" s="876"/>
      <c r="DN74" s="876"/>
      <c r="DO74" s="876"/>
      <c r="DP74" s="877"/>
      <c r="DQ74" s="875"/>
      <c r="DR74" s="876"/>
      <c r="DS74" s="876"/>
      <c r="DT74" s="876"/>
      <c r="DU74" s="877"/>
      <c r="DV74" s="872"/>
      <c r="DW74" s="873"/>
      <c r="DX74" s="873"/>
      <c r="DY74" s="873"/>
      <c r="DZ74" s="874"/>
      <c r="EA74" s="212"/>
    </row>
    <row r="75" spans="1:131" ht="26.25" customHeight="1" x14ac:dyDescent="0.2">
      <c r="A75" s="220">
        <v>8</v>
      </c>
      <c r="B75" s="886"/>
      <c r="C75" s="887"/>
      <c r="D75" s="887"/>
      <c r="E75" s="887"/>
      <c r="F75" s="887"/>
      <c r="G75" s="887"/>
      <c r="H75" s="887"/>
      <c r="I75" s="887"/>
      <c r="J75" s="887"/>
      <c r="K75" s="887"/>
      <c r="L75" s="887"/>
      <c r="M75" s="887"/>
      <c r="N75" s="887"/>
      <c r="O75" s="887"/>
      <c r="P75" s="888"/>
      <c r="Q75" s="890"/>
      <c r="R75" s="891"/>
      <c r="S75" s="891"/>
      <c r="T75" s="891"/>
      <c r="U75" s="847"/>
      <c r="V75" s="892"/>
      <c r="W75" s="891"/>
      <c r="X75" s="891"/>
      <c r="Y75" s="891"/>
      <c r="Z75" s="847"/>
      <c r="AA75" s="892"/>
      <c r="AB75" s="891"/>
      <c r="AC75" s="891"/>
      <c r="AD75" s="891"/>
      <c r="AE75" s="847"/>
      <c r="AF75" s="892"/>
      <c r="AG75" s="891"/>
      <c r="AH75" s="891"/>
      <c r="AI75" s="891"/>
      <c r="AJ75" s="847"/>
      <c r="AK75" s="892"/>
      <c r="AL75" s="891"/>
      <c r="AM75" s="891"/>
      <c r="AN75" s="891"/>
      <c r="AO75" s="847"/>
      <c r="AP75" s="892"/>
      <c r="AQ75" s="891"/>
      <c r="AR75" s="891"/>
      <c r="AS75" s="891"/>
      <c r="AT75" s="847"/>
      <c r="AU75" s="892"/>
      <c r="AV75" s="891"/>
      <c r="AW75" s="891"/>
      <c r="AX75" s="891"/>
      <c r="AY75" s="847"/>
      <c r="AZ75" s="845"/>
      <c r="BA75" s="845"/>
      <c r="BB75" s="845"/>
      <c r="BC75" s="845"/>
      <c r="BD75" s="846"/>
      <c r="BE75" s="223"/>
      <c r="BF75" s="223"/>
      <c r="BG75" s="223"/>
      <c r="BH75" s="223"/>
      <c r="BI75" s="223"/>
      <c r="BJ75" s="223"/>
      <c r="BK75" s="223"/>
      <c r="BL75" s="223"/>
      <c r="BM75" s="223"/>
      <c r="BN75" s="223"/>
      <c r="BO75" s="223"/>
      <c r="BP75" s="223"/>
      <c r="BQ75" s="220">
        <v>69</v>
      </c>
      <c r="BR75" s="225"/>
      <c r="BS75" s="872"/>
      <c r="BT75" s="873"/>
      <c r="BU75" s="873"/>
      <c r="BV75" s="873"/>
      <c r="BW75" s="873"/>
      <c r="BX75" s="873"/>
      <c r="BY75" s="873"/>
      <c r="BZ75" s="873"/>
      <c r="CA75" s="873"/>
      <c r="CB75" s="873"/>
      <c r="CC75" s="873"/>
      <c r="CD75" s="873"/>
      <c r="CE75" s="873"/>
      <c r="CF75" s="873"/>
      <c r="CG75" s="878"/>
      <c r="CH75" s="875"/>
      <c r="CI75" s="876"/>
      <c r="CJ75" s="876"/>
      <c r="CK75" s="876"/>
      <c r="CL75" s="877"/>
      <c r="CM75" s="875"/>
      <c r="CN75" s="876"/>
      <c r="CO75" s="876"/>
      <c r="CP75" s="876"/>
      <c r="CQ75" s="877"/>
      <c r="CR75" s="875"/>
      <c r="CS75" s="876"/>
      <c r="CT75" s="876"/>
      <c r="CU75" s="876"/>
      <c r="CV75" s="877"/>
      <c r="CW75" s="875"/>
      <c r="CX75" s="876"/>
      <c r="CY75" s="876"/>
      <c r="CZ75" s="876"/>
      <c r="DA75" s="877"/>
      <c r="DB75" s="875"/>
      <c r="DC75" s="876"/>
      <c r="DD75" s="876"/>
      <c r="DE75" s="876"/>
      <c r="DF75" s="877"/>
      <c r="DG75" s="875"/>
      <c r="DH75" s="876"/>
      <c r="DI75" s="876"/>
      <c r="DJ75" s="876"/>
      <c r="DK75" s="877"/>
      <c r="DL75" s="875"/>
      <c r="DM75" s="876"/>
      <c r="DN75" s="876"/>
      <c r="DO75" s="876"/>
      <c r="DP75" s="877"/>
      <c r="DQ75" s="875"/>
      <c r="DR75" s="876"/>
      <c r="DS75" s="876"/>
      <c r="DT75" s="876"/>
      <c r="DU75" s="877"/>
      <c r="DV75" s="872"/>
      <c r="DW75" s="873"/>
      <c r="DX75" s="873"/>
      <c r="DY75" s="873"/>
      <c r="DZ75" s="874"/>
      <c r="EA75" s="212"/>
    </row>
    <row r="76" spans="1:131" ht="26.25" customHeight="1" x14ac:dyDescent="0.2">
      <c r="A76" s="220">
        <v>9</v>
      </c>
      <c r="B76" s="886"/>
      <c r="C76" s="887"/>
      <c r="D76" s="887"/>
      <c r="E76" s="887"/>
      <c r="F76" s="887"/>
      <c r="G76" s="887"/>
      <c r="H76" s="887"/>
      <c r="I76" s="887"/>
      <c r="J76" s="887"/>
      <c r="K76" s="887"/>
      <c r="L76" s="887"/>
      <c r="M76" s="887"/>
      <c r="N76" s="887"/>
      <c r="O76" s="887"/>
      <c r="P76" s="888"/>
      <c r="Q76" s="890"/>
      <c r="R76" s="891"/>
      <c r="S76" s="891"/>
      <c r="T76" s="891"/>
      <c r="U76" s="847"/>
      <c r="V76" s="892"/>
      <c r="W76" s="891"/>
      <c r="X76" s="891"/>
      <c r="Y76" s="891"/>
      <c r="Z76" s="847"/>
      <c r="AA76" s="892"/>
      <c r="AB76" s="891"/>
      <c r="AC76" s="891"/>
      <c r="AD76" s="891"/>
      <c r="AE76" s="847"/>
      <c r="AF76" s="892"/>
      <c r="AG76" s="891"/>
      <c r="AH76" s="891"/>
      <c r="AI76" s="891"/>
      <c r="AJ76" s="847"/>
      <c r="AK76" s="892"/>
      <c r="AL76" s="891"/>
      <c r="AM76" s="891"/>
      <c r="AN76" s="891"/>
      <c r="AO76" s="847"/>
      <c r="AP76" s="892"/>
      <c r="AQ76" s="891"/>
      <c r="AR76" s="891"/>
      <c r="AS76" s="891"/>
      <c r="AT76" s="847"/>
      <c r="AU76" s="892"/>
      <c r="AV76" s="891"/>
      <c r="AW76" s="891"/>
      <c r="AX76" s="891"/>
      <c r="AY76" s="847"/>
      <c r="AZ76" s="845"/>
      <c r="BA76" s="845"/>
      <c r="BB76" s="845"/>
      <c r="BC76" s="845"/>
      <c r="BD76" s="846"/>
      <c r="BE76" s="223"/>
      <c r="BF76" s="223"/>
      <c r="BG76" s="223"/>
      <c r="BH76" s="223"/>
      <c r="BI76" s="223"/>
      <c r="BJ76" s="223"/>
      <c r="BK76" s="223"/>
      <c r="BL76" s="223"/>
      <c r="BM76" s="223"/>
      <c r="BN76" s="223"/>
      <c r="BO76" s="223"/>
      <c r="BP76" s="223"/>
      <c r="BQ76" s="220">
        <v>70</v>
      </c>
      <c r="BR76" s="225"/>
      <c r="BS76" s="872"/>
      <c r="BT76" s="873"/>
      <c r="BU76" s="873"/>
      <c r="BV76" s="873"/>
      <c r="BW76" s="873"/>
      <c r="BX76" s="873"/>
      <c r="BY76" s="873"/>
      <c r="BZ76" s="873"/>
      <c r="CA76" s="873"/>
      <c r="CB76" s="873"/>
      <c r="CC76" s="873"/>
      <c r="CD76" s="873"/>
      <c r="CE76" s="873"/>
      <c r="CF76" s="873"/>
      <c r="CG76" s="878"/>
      <c r="CH76" s="875"/>
      <c r="CI76" s="876"/>
      <c r="CJ76" s="876"/>
      <c r="CK76" s="876"/>
      <c r="CL76" s="877"/>
      <c r="CM76" s="875"/>
      <c r="CN76" s="876"/>
      <c r="CO76" s="876"/>
      <c r="CP76" s="876"/>
      <c r="CQ76" s="877"/>
      <c r="CR76" s="875"/>
      <c r="CS76" s="876"/>
      <c r="CT76" s="876"/>
      <c r="CU76" s="876"/>
      <c r="CV76" s="877"/>
      <c r="CW76" s="875"/>
      <c r="CX76" s="876"/>
      <c r="CY76" s="876"/>
      <c r="CZ76" s="876"/>
      <c r="DA76" s="877"/>
      <c r="DB76" s="875"/>
      <c r="DC76" s="876"/>
      <c r="DD76" s="876"/>
      <c r="DE76" s="876"/>
      <c r="DF76" s="877"/>
      <c r="DG76" s="875"/>
      <c r="DH76" s="876"/>
      <c r="DI76" s="876"/>
      <c r="DJ76" s="876"/>
      <c r="DK76" s="877"/>
      <c r="DL76" s="875"/>
      <c r="DM76" s="876"/>
      <c r="DN76" s="876"/>
      <c r="DO76" s="876"/>
      <c r="DP76" s="877"/>
      <c r="DQ76" s="875"/>
      <c r="DR76" s="876"/>
      <c r="DS76" s="876"/>
      <c r="DT76" s="876"/>
      <c r="DU76" s="877"/>
      <c r="DV76" s="872"/>
      <c r="DW76" s="873"/>
      <c r="DX76" s="873"/>
      <c r="DY76" s="873"/>
      <c r="DZ76" s="874"/>
      <c r="EA76" s="212"/>
    </row>
    <row r="77" spans="1:131" ht="26.25" customHeight="1" x14ac:dyDescent="0.2">
      <c r="A77" s="220">
        <v>10</v>
      </c>
      <c r="B77" s="886"/>
      <c r="C77" s="887"/>
      <c r="D77" s="887"/>
      <c r="E77" s="887"/>
      <c r="F77" s="887"/>
      <c r="G77" s="887"/>
      <c r="H77" s="887"/>
      <c r="I77" s="887"/>
      <c r="J77" s="887"/>
      <c r="K77" s="887"/>
      <c r="L77" s="887"/>
      <c r="M77" s="887"/>
      <c r="N77" s="887"/>
      <c r="O77" s="887"/>
      <c r="P77" s="888"/>
      <c r="Q77" s="890"/>
      <c r="R77" s="891"/>
      <c r="S77" s="891"/>
      <c r="T77" s="891"/>
      <c r="U77" s="847"/>
      <c r="V77" s="892"/>
      <c r="W77" s="891"/>
      <c r="X77" s="891"/>
      <c r="Y77" s="891"/>
      <c r="Z77" s="847"/>
      <c r="AA77" s="892"/>
      <c r="AB77" s="891"/>
      <c r="AC77" s="891"/>
      <c r="AD77" s="891"/>
      <c r="AE77" s="847"/>
      <c r="AF77" s="892"/>
      <c r="AG77" s="891"/>
      <c r="AH77" s="891"/>
      <c r="AI77" s="891"/>
      <c r="AJ77" s="847"/>
      <c r="AK77" s="892"/>
      <c r="AL77" s="891"/>
      <c r="AM77" s="891"/>
      <c r="AN77" s="891"/>
      <c r="AO77" s="847"/>
      <c r="AP77" s="892"/>
      <c r="AQ77" s="891"/>
      <c r="AR77" s="891"/>
      <c r="AS77" s="891"/>
      <c r="AT77" s="847"/>
      <c r="AU77" s="892"/>
      <c r="AV77" s="891"/>
      <c r="AW77" s="891"/>
      <c r="AX77" s="891"/>
      <c r="AY77" s="847"/>
      <c r="AZ77" s="845"/>
      <c r="BA77" s="845"/>
      <c r="BB77" s="845"/>
      <c r="BC77" s="845"/>
      <c r="BD77" s="846"/>
      <c r="BE77" s="223"/>
      <c r="BF77" s="223"/>
      <c r="BG77" s="223"/>
      <c r="BH77" s="223"/>
      <c r="BI77" s="223"/>
      <c r="BJ77" s="223"/>
      <c r="BK77" s="223"/>
      <c r="BL77" s="223"/>
      <c r="BM77" s="223"/>
      <c r="BN77" s="223"/>
      <c r="BO77" s="223"/>
      <c r="BP77" s="223"/>
      <c r="BQ77" s="220">
        <v>71</v>
      </c>
      <c r="BR77" s="225"/>
      <c r="BS77" s="872"/>
      <c r="BT77" s="873"/>
      <c r="BU77" s="873"/>
      <c r="BV77" s="873"/>
      <c r="BW77" s="873"/>
      <c r="BX77" s="873"/>
      <c r="BY77" s="873"/>
      <c r="BZ77" s="873"/>
      <c r="CA77" s="873"/>
      <c r="CB77" s="873"/>
      <c r="CC77" s="873"/>
      <c r="CD77" s="873"/>
      <c r="CE77" s="873"/>
      <c r="CF77" s="873"/>
      <c r="CG77" s="878"/>
      <c r="CH77" s="875"/>
      <c r="CI77" s="876"/>
      <c r="CJ77" s="876"/>
      <c r="CK77" s="876"/>
      <c r="CL77" s="877"/>
      <c r="CM77" s="875"/>
      <c r="CN77" s="876"/>
      <c r="CO77" s="876"/>
      <c r="CP77" s="876"/>
      <c r="CQ77" s="877"/>
      <c r="CR77" s="875"/>
      <c r="CS77" s="876"/>
      <c r="CT77" s="876"/>
      <c r="CU77" s="876"/>
      <c r="CV77" s="877"/>
      <c r="CW77" s="875"/>
      <c r="CX77" s="876"/>
      <c r="CY77" s="876"/>
      <c r="CZ77" s="876"/>
      <c r="DA77" s="877"/>
      <c r="DB77" s="875"/>
      <c r="DC77" s="876"/>
      <c r="DD77" s="876"/>
      <c r="DE77" s="876"/>
      <c r="DF77" s="877"/>
      <c r="DG77" s="875"/>
      <c r="DH77" s="876"/>
      <c r="DI77" s="876"/>
      <c r="DJ77" s="876"/>
      <c r="DK77" s="877"/>
      <c r="DL77" s="875"/>
      <c r="DM77" s="876"/>
      <c r="DN77" s="876"/>
      <c r="DO77" s="876"/>
      <c r="DP77" s="877"/>
      <c r="DQ77" s="875"/>
      <c r="DR77" s="876"/>
      <c r="DS77" s="876"/>
      <c r="DT77" s="876"/>
      <c r="DU77" s="877"/>
      <c r="DV77" s="872"/>
      <c r="DW77" s="873"/>
      <c r="DX77" s="873"/>
      <c r="DY77" s="873"/>
      <c r="DZ77" s="874"/>
      <c r="EA77" s="212"/>
    </row>
    <row r="78" spans="1:131" ht="26.25" customHeight="1" x14ac:dyDescent="0.2">
      <c r="A78" s="220">
        <v>11</v>
      </c>
      <c r="B78" s="886"/>
      <c r="C78" s="887"/>
      <c r="D78" s="887"/>
      <c r="E78" s="887"/>
      <c r="F78" s="887"/>
      <c r="G78" s="887"/>
      <c r="H78" s="887"/>
      <c r="I78" s="887"/>
      <c r="J78" s="887"/>
      <c r="K78" s="887"/>
      <c r="L78" s="887"/>
      <c r="M78" s="887"/>
      <c r="N78" s="887"/>
      <c r="O78" s="887"/>
      <c r="P78" s="888"/>
      <c r="Q78" s="889"/>
      <c r="R78" s="843"/>
      <c r="S78" s="843"/>
      <c r="T78" s="843"/>
      <c r="U78" s="843"/>
      <c r="V78" s="843"/>
      <c r="W78" s="843"/>
      <c r="X78" s="843"/>
      <c r="Y78" s="843"/>
      <c r="Z78" s="843"/>
      <c r="AA78" s="843"/>
      <c r="AB78" s="843"/>
      <c r="AC78" s="843"/>
      <c r="AD78" s="843"/>
      <c r="AE78" s="843"/>
      <c r="AF78" s="843"/>
      <c r="AG78" s="843"/>
      <c r="AH78" s="843"/>
      <c r="AI78" s="843"/>
      <c r="AJ78" s="843"/>
      <c r="AK78" s="843"/>
      <c r="AL78" s="843"/>
      <c r="AM78" s="843"/>
      <c r="AN78" s="843"/>
      <c r="AO78" s="843"/>
      <c r="AP78" s="843"/>
      <c r="AQ78" s="843"/>
      <c r="AR78" s="843"/>
      <c r="AS78" s="843"/>
      <c r="AT78" s="843"/>
      <c r="AU78" s="843"/>
      <c r="AV78" s="843"/>
      <c r="AW78" s="843"/>
      <c r="AX78" s="843"/>
      <c r="AY78" s="843"/>
      <c r="AZ78" s="845"/>
      <c r="BA78" s="845"/>
      <c r="BB78" s="845"/>
      <c r="BC78" s="845"/>
      <c r="BD78" s="846"/>
      <c r="BE78" s="223"/>
      <c r="BF78" s="223"/>
      <c r="BG78" s="223"/>
      <c r="BH78" s="223"/>
      <c r="BI78" s="223"/>
      <c r="BJ78" s="212"/>
      <c r="BK78" s="212"/>
      <c r="BL78" s="212"/>
      <c r="BM78" s="212"/>
      <c r="BN78" s="212"/>
      <c r="BO78" s="223"/>
      <c r="BP78" s="223"/>
      <c r="BQ78" s="220">
        <v>72</v>
      </c>
      <c r="BR78" s="225"/>
      <c r="BS78" s="872"/>
      <c r="BT78" s="873"/>
      <c r="BU78" s="873"/>
      <c r="BV78" s="873"/>
      <c r="BW78" s="873"/>
      <c r="BX78" s="873"/>
      <c r="BY78" s="873"/>
      <c r="BZ78" s="873"/>
      <c r="CA78" s="873"/>
      <c r="CB78" s="873"/>
      <c r="CC78" s="873"/>
      <c r="CD78" s="873"/>
      <c r="CE78" s="873"/>
      <c r="CF78" s="873"/>
      <c r="CG78" s="878"/>
      <c r="CH78" s="875"/>
      <c r="CI78" s="876"/>
      <c r="CJ78" s="876"/>
      <c r="CK78" s="876"/>
      <c r="CL78" s="877"/>
      <c r="CM78" s="875"/>
      <c r="CN78" s="876"/>
      <c r="CO78" s="876"/>
      <c r="CP78" s="876"/>
      <c r="CQ78" s="877"/>
      <c r="CR78" s="875"/>
      <c r="CS78" s="876"/>
      <c r="CT78" s="876"/>
      <c r="CU78" s="876"/>
      <c r="CV78" s="877"/>
      <c r="CW78" s="875"/>
      <c r="CX78" s="876"/>
      <c r="CY78" s="876"/>
      <c r="CZ78" s="876"/>
      <c r="DA78" s="877"/>
      <c r="DB78" s="875"/>
      <c r="DC78" s="876"/>
      <c r="DD78" s="876"/>
      <c r="DE78" s="876"/>
      <c r="DF78" s="877"/>
      <c r="DG78" s="875"/>
      <c r="DH78" s="876"/>
      <c r="DI78" s="876"/>
      <c r="DJ78" s="876"/>
      <c r="DK78" s="877"/>
      <c r="DL78" s="875"/>
      <c r="DM78" s="876"/>
      <c r="DN78" s="876"/>
      <c r="DO78" s="876"/>
      <c r="DP78" s="877"/>
      <c r="DQ78" s="875"/>
      <c r="DR78" s="876"/>
      <c r="DS78" s="876"/>
      <c r="DT78" s="876"/>
      <c r="DU78" s="877"/>
      <c r="DV78" s="872"/>
      <c r="DW78" s="873"/>
      <c r="DX78" s="873"/>
      <c r="DY78" s="873"/>
      <c r="DZ78" s="874"/>
      <c r="EA78" s="212"/>
    </row>
    <row r="79" spans="1:131" ht="26.25" customHeight="1" x14ac:dyDescent="0.2">
      <c r="A79" s="220">
        <v>12</v>
      </c>
      <c r="B79" s="886"/>
      <c r="C79" s="887"/>
      <c r="D79" s="887"/>
      <c r="E79" s="887"/>
      <c r="F79" s="887"/>
      <c r="G79" s="887"/>
      <c r="H79" s="887"/>
      <c r="I79" s="887"/>
      <c r="J79" s="887"/>
      <c r="K79" s="887"/>
      <c r="L79" s="887"/>
      <c r="M79" s="887"/>
      <c r="N79" s="887"/>
      <c r="O79" s="887"/>
      <c r="P79" s="888"/>
      <c r="Q79" s="889"/>
      <c r="R79" s="843"/>
      <c r="S79" s="843"/>
      <c r="T79" s="843"/>
      <c r="U79" s="843"/>
      <c r="V79" s="843"/>
      <c r="W79" s="843"/>
      <c r="X79" s="843"/>
      <c r="Y79" s="843"/>
      <c r="Z79" s="843"/>
      <c r="AA79" s="843"/>
      <c r="AB79" s="843"/>
      <c r="AC79" s="843"/>
      <c r="AD79" s="843"/>
      <c r="AE79" s="843"/>
      <c r="AF79" s="843"/>
      <c r="AG79" s="843"/>
      <c r="AH79" s="843"/>
      <c r="AI79" s="843"/>
      <c r="AJ79" s="843"/>
      <c r="AK79" s="843"/>
      <c r="AL79" s="843"/>
      <c r="AM79" s="843"/>
      <c r="AN79" s="843"/>
      <c r="AO79" s="843"/>
      <c r="AP79" s="843"/>
      <c r="AQ79" s="843"/>
      <c r="AR79" s="843"/>
      <c r="AS79" s="843"/>
      <c r="AT79" s="843"/>
      <c r="AU79" s="843"/>
      <c r="AV79" s="843"/>
      <c r="AW79" s="843"/>
      <c r="AX79" s="843"/>
      <c r="AY79" s="843"/>
      <c r="AZ79" s="845"/>
      <c r="BA79" s="845"/>
      <c r="BB79" s="845"/>
      <c r="BC79" s="845"/>
      <c r="BD79" s="846"/>
      <c r="BE79" s="223"/>
      <c r="BF79" s="223"/>
      <c r="BG79" s="223"/>
      <c r="BH79" s="223"/>
      <c r="BI79" s="223"/>
      <c r="BJ79" s="212"/>
      <c r="BK79" s="212"/>
      <c r="BL79" s="212"/>
      <c r="BM79" s="212"/>
      <c r="BN79" s="212"/>
      <c r="BO79" s="223"/>
      <c r="BP79" s="223"/>
      <c r="BQ79" s="220">
        <v>73</v>
      </c>
      <c r="BR79" s="225"/>
      <c r="BS79" s="872"/>
      <c r="BT79" s="873"/>
      <c r="BU79" s="873"/>
      <c r="BV79" s="873"/>
      <c r="BW79" s="873"/>
      <c r="BX79" s="873"/>
      <c r="BY79" s="873"/>
      <c r="BZ79" s="873"/>
      <c r="CA79" s="873"/>
      <c r="CB79" s="873"/>
      <c r="CC79" s="873"/>
      <c r="CD79" s="873"/>
      <c r="CE79" s="873"/>
      <c r="CF79" s="873"/>
      <c r="CG79" s="878"/>
      <c r="CH79" s="875"/>
      <c r="CI79" s="876"/>
      <c r="CJ79" s="876"/>
      <c r="CK79" s="876"/>
      <c r="CL79" s="877"/>
      <c r="CM79" s="875"/>
      <c r="CN79" s="876"/>
      <c r="CO79" s="876"/>
      <c r="CP79" s="876"/>
      <c r="CQ79" s="877"/>
      <c r="CR79" s="875"/>
      <c r="CS79" s="876"/>
      <c r="CT79" s="876"/>
      <c r="CU79" s="876"/>
      <c r="CV79" s="877"/>
      <c r="CW79" s="875"/>
      <c r="CX79" s="876"/>
      <c r="CY79" s="876"/>
      <c r="CZ79" s="876"/>
      <c r="DA79" s="877"/>
      <c r="DB79" s="875"/>
      <c r="DC79" s="876"/>
      <c r="DD79" s="876"/>
      <c r="DE79" s="876"/>
      <c r="DF79" s="877"/>
      <c r="DG79" s="875"/>
      <c r="DH79" s="876"/>
      <c r="DI79" s="876"/>
      <c r="DJ79" s="876"/>
      <c r="DK79" s="877"/>
      <c r="DL79" s="875"/>
      <c r="DM79" s="876"/>
      <c r="DN79" s="876"/>
      <c r="DO79" s="876"/>
      <c r="DP79" s="877"/>
      <c r="DQ79" s="875"/>
      <c r="DR79" s="876"/>
      <c r="DS79" s="876"/>
      <c r="DT79" s="876"/>
      <c r="DU79" s="877"/>
      <c r="DV79" s="872"/>
      <c r="DW79" s="873"/>
      <c r="DX79" s="873"/>
      <c r="DY79" s="873"/>
      <c r="DZ79" s="874"/>
      <c r="EA79" s="212"/>
    </row>
    <row r="80" spans="1:131" ht="26.25" customHeight="1" x14ac:dyDescent="0.2">
      <c r="A80" s="220">
        <v>13</v>
      </c>
      <c r="B80" s="886"/>
      <c r="C80" s="887"/>
      <c r="D80" s="887"/>
      <c r="E80" s="887"/>
      <c r="F80" s="887"/>
      <c r="G80" s="887"/>
      <c r="H80" s="887"/>
      <c r="I80" s="887"/>
      <c r="J80" s="887"/>
      <c r="K80" s="887"/>
      <c r="L80" s="887"/>
      <c r="M80" s="887"/>
      <c r="N80" s="887"/>
      <c r="O80" s="887"/>
      <c r="P80" s="888"/>
      <c r="Q80" s="889"/>
      <c r="R80" s="843"/>
      <c r="S80" s="843"/>
      <c r="T80" s="843"/>
      <c r="U80" s="843"/>
      <c r="V80" s="843"/>
      <c r="W80" s="843"/>
      <c r="X80" s="843"/>
      <c r="Y80" s="843"/>
      <c r="Z80" s="843"/>
      <c r="AA80" s="843"/>
      <c r="AB80" s="843"/>
      <c r="AC80" s="843"/>
      <c r="AD80" s="843"/>
      <c r="AE80" s="843"/>
      <c r="AF80" s="843"/>
      <c r="AG80" s="843"/>
      <c r="AH80" s="843"/>
      <c r="AI80" s="843"/>
      <c r="AJ80" s="843"/>
      <c r="AK80" s="843"/>
      <c r="AL80" s="843"/>
      <c r="AM80" s="843"/>
      <c r="AN80" s="843"/>
      <c r="AO80" s="843"/>
      <c r="AP80" s="843"/>
      <c r="AQ80" s="843"/>
      <c r="AR80" s="843"/>
      <c r="AS80" s="843"/>
      <c r="AT80" s="843"/>
      <c r="AU80" s="843"/>
      <c r="AV80" s="843"/>
      <c r="AW80" s="843"/>
      <c r="AX80" s="843"/>
      <c r="AY80" s="843"/>
      <c r="AZ80" s="845"/>
      <c r="BA80" s="845"/>
      <c r="BB80" s="845"/>
      <c r="BC80" s="845"/>
      <c r="BD80" s="846"/>
      <c r="BE80" s="223"/>
      <c r="BF80" s="223"/>
      <c r="BG80" s="223"/>
      <c r="BH80" s="223"/>
      <c r="BI80" s="223"/>
      <c r="BJ80" s="223"/>
      <c r="BK80" s="223"/>
      <c r="BL80" s="223"/>
      <c r="BM80" s="223"/>
      <c r="BN80" s="223"/>
      <c r="BO80" s="223"/>
      <c r="BP80" s="223"/>
      <c r="BQ80" s="220">
        <v>74</v>
      </c>
      <c r="BR80" s="225"/>
      <c r="BS80" s="872"/>
      <c r="BT80" s="873"/>
      <c r="BU80" s="873"/>
      <c r="BV80" s="873"/>
      <c r="BW80" s="873"/>
      <c r="BX80" s="873"/>
      <c r="BY80" s="873"/>
      <c r="BZ80" s="873"/>
      <c r="CA80" s="873"/>
      <c r="CB80" s="873"/>
      <c r="CC80" s="873"/>
      <c r="CD80" s="873"/>
      <c r="CE80" s="873"/>
      <c r="CF80" s="873"/>
      <c r="CG80" s="878"/>
      <c r="CH80" s="875"/>
      <c r="CI80" s="876"/>
      <c r="CJ80" s="876"/>
      <c r="CK80" s="876"/>
      <c r="CL80" s="877"/>
      <c r="CM80" s="875"/>
      <c r="CN80" s="876"/>
      <c r="CO80" s="876"/>
      <c r="CP80" s="876"/>
      <c r="CQ80" s="877"/>
      <c r="CR80" s="875"/>
      <c r="CS80" s="876"/>
      <c r="CT80" s="876"/>
      <c r="CU80" s="876"/>
      <c r="CV80" s="877"/>
      <c r="CW80" s="875"/>
      <c r="CX80" s="876"/>
      <c r="CY80" s="876"/>
      <c r="CZ80" s="876"/>
      <c r="DA80" s="877"/>
      <c r="DB80" s="875"/>
      <c r="DC80" s="876"/>
      <c r="DD80" s="876"/>
      <c r="DE80" s="876"/>
      <c r="DF80" s="877"/>
      <c r="DG80" s="875"/>
      <c r="DH80" s="876"/>
      <c r="DI80" s="876"/>
      <c r="DJ80" s="876"/>
      <c r="DK80" s="877"/>
      <c r="DL80" s="875"/>
      <c r="DM80" s="876"/>
      <c r="DN80" s="876"/>
      <c r="DO80" s="876"/>
      <c r="DP80" s="877"/>
      <c r="DQ80" s="875"/>
      <c r="DR80" s="876"/>
      <c r="DS80" s="876"/>
      <c r="DT80" s="876"/>
      <c r="DU80" s="877"/>
      <c r="DV80" s="872"/>
      <c r="DW80" s="873"/>
      <c r="DX80" s="873"/>
      <c r="DY80" s="873"/>
      <c r="DZ80" s="874"/>
      <c r="EA80" s="212"/>
    </row>
    <row r="81" spans="1:131" ht="26.25" customHeight="1" x14ac:dyDescent="0.2">
      <c r="A81" s="220">
        <v>14</v>
      </c>
      <c r="B81" s="886"/>
      <c r="C81" s="887"/>
      <c r="D81" s="887"/>
      <c r="E81" s="887"/>
      <c r="F81" s="887"/>
      <c r="G81" s="887"/>
      <c r="H81" s="887"/>
      <c r="I81" s="887"/>
      <c r="J81" s="887"/>
      <c r="K81" s="887"/>
      <c r="L81" s="887"/>
      <c r="M81" s="887"/>
      <c r="N81" s="887"/>
      <c r="O81" s="887"/>
      <c r="P81" s="888"/>
      <c r="Q81" s="889"/>
      <c r="R81" s="843"/>
      <c r="S81" s="843"/>
      <c r="T81" s="843"/>
      <c r="U81" s="843"/>
      <c r="V81" s="843"/>
      <c r="W81" s="843"/>
      <c r="X81" s="843"/>
      <c r="Y81" s="843"/>
      <c r="Z81" s="843"/>
      <c r="AA81" s="843"/>
      <c r="AB81" s="843"/>
      <c r="AC81" s="843"/>
      <c r="AD81" s="843"/>
      <c r="AE81" s="843"/>
      <c r="AF81" s="843"/>
      <c r="AG81" s="843"/>
      <c r="AH81" s="843"/>
      <c r="AI81" s="843"/>
      <c r="AJ81" s="843"/>
      <c r="AK81" s="843"/>
      <c r="AL81" s="843"/>
      <c r="AM81" s="843"/>
      <c r="AN81" s="843"/>
      <c r="AO81" s="843"/>
      <c r="AP81" s="843"/>
      <c r="AQ81" s="843"/>
      <c r="AR81" s="843"/>
      <c r="AS81" s="843"/>
      <c r="AT81" s="843"/>
      <c r="AU81" s="843"/>
      <c r="AV81" s="843"/>
      <c r="AW81" s="843"/>
      <c r="AX81" s="843"/>
      <c r="AY81" s="843"/>
      <c r="AZ81" s="845"/>
      <c r="BA81" s="845"/>
      <c r="BB81" s="845"/>
      <c r="BC81" s="845"/>
      <c r="BD81" s="846"/>
      <c r="BE81" s="223"/>
      <c r="BF81" s="223"/>
      <c r="BG81" s="223"/>
      <c r="BH81" s="223"/>
      <c r="BI81" s="223"/>
      <c r="BJ81" s="223"/>
      <c r="BK81" s="223"/>
      <c r="BL81" s="223"/>
      <c r="BM81" s="223"/>
      <c r="BN81" s="223"/>
      <c r="BO81" s="223"/>
      <c r="BP81" s="223"/>
      <c r="BQ81" s="220">
        <v>75</v>
      </c>
      <c r="BR81" s="225"/>
      <c r="BS81" s="872"/>
      <c r="BT81" s="873"/>
      <c r="BU81" s="873"/>
      <c r="BV81" s="873"/>
      <c r="BW81" s="873"/>
      <c r="BX81" s="873"/>
      <c r="BY81" s="873"/>
      <c r="BZ81" s="873"/>
      <c r="CA81" s="873"/>
      <c r="CB81" s="873"/>
      <c r="CC81" s="873"/>
      <c r="CD81" s="873"/>
      <c r="CE81" s="873"/>
      <c r="CF81" s="873"/>
      <c r="CG81" s="878"/>
      <c r="CH81" s="875"/>
      <c r="CI81" s="876"/>
      <c r="CJ81" s="876"/>
      <c r="CK81" s="876"/>
      <c r="CL81" s="877"/>
      <c r="CM81" s="875"/>
      <c r="CN81" s="876"/>
      <c r="CO81" s="876"/>
      <c r="CP81" s="876"/>
      <c r="CQ81" s="877"/>
      <c r="CR81" s="875"/>
      <c r="CS81" s="876"/>
      <c r="CT81" s="876"/>
      <c r="CU81" s="876"/>
      <c r="CV81" s="877"/>
      <c r="CW81" s="875"/>
      <c r="CX81" s="876"/>
      <c r="CY81" s="876"/>
      <c r="CZ81" s="876"/>
      <c r="DA81" s="877"/>
      <c r="DB81" s="875"/>
      <c r="DC81" s="876"/>
      <c r="DD81" s="876"/>
      <c r="DE81" s="876"/>
      <c r="DF81" s="877"/>
      <c r="DG81" s="875"/>
      <c r="DH81" s="876"/>
      <c r="DI81" s="876"/>
      <c r="DJ81" s="876"/>
      <c r="DK81" s="877"/>
      <c r="DL81" s="875"/>
      <c r="DM81" s="876"/>
      <c r="DN81" s="876"/>
      <c r="DO81" s="876"/>
      <c r="DP81" s="877"/>
      <c r="DQ81" s="875"/>
      <c r="DR81" s="876"/>
      <c r="DS81" s="876"/>
      <c r="DT81" s="876"/>
      <c r="DU81" s="877"/>
      <c r="DV81" s="872"/>
      <c r="DW81" s="873"/>
      <c r="DX81" s="873"/>
      <c r="DY81" s="873"/>
      <c r="DZ81" s="874"/>
      <c r="EA81" s="212"/>
    </row>
    <row r="82" spans="1:131" ht="26.25" customHeight="1" x14ac:dyDescent="0.2">
      <c r="A82" s="220">
        <v>15</v>
      </c>
      <c r="B82" s="886"/>
      <c r="C82" s="887"/>
      <c r="D82" s="887"/>
      <c r="E82" s="887"/>
      <c r="F82" s="887"/>
      <c r="G82" s="887"/>
      <c r="H82" s="887"/>
      <c r="I82" s="887"/>
      <c r="J82" s="887"/>
      <c r="K82" s="887"/>
      <c r="L82" s="887"/>
      <c r="M82" s="887"/>
      <c r="N82" s="887"/>
      <c r="O82" s="887"/>
      <c r="P82" s="888"/>
      <c r="Q82" s="889"/>
      <c r="R82" s="843"/>
      <c r="S82" s="843"/>
      <c r="T82" s="843"/>
      <c r="U82" s="843"/>
      <c r="V82" s="843"/>
      <c r="W82" s="843"/>
      <c r="X82" s="843"/>
      <c r="Y82" s="843"/>
      <c r="Z82" s="843"/>
      <c r="AA82" s="843"/>
      <c r="AB82" s="843"/>
      <c r="AC82" s="843"/>
      <c r="AD82" s="843"/>
      <c r="AE82" s="843"/>
      <c r="AF82" s="843"/>
      <c r="AG82" s="843"/>
      <c r="AH82" s="843"/>
      <c r="AI82" s="843"/>
      <c r="AJ82" s="843"/>
      <c r="AK82" s="843"/>
      <c r="AL82" s="843"/>
      <c r="AM82" s="843"/>
      <c r="AN82" s="843"/>
      <c r="AO82" s="843"/>
      <c r="AP82" s="843"/>
      <c r="AQ82" s="843"/>
      <c r="AR82" s="843"/>
      <c r="AS82" s="843"/>
      <c r="AT82" s="843"/>
      <c r="AU82" s="843"/>
      <c r="AV82" s="843"/>
      <c r="AW82" s="843"/>
      <c r="AX82" s="843"/>
      <c r="AY82" s="843"/>
      <c r="AZ82" s="845"/>
      <c r="BA82" s="845"/>
      <c r="BB82" s="845"/>
      <c r="BC82" s="845"/>
      <c r="BD82" s="846"/>
      <c r="BE82" s="223"/>
      <c r="BF82" s="223"/>
      <c r="BG82" s="223"/>
      <c r="BH82" s="223"/>
      <c r="BI82" s="223"/>
      <c r="BJ82" s="223"/>
      <c r="BK82" s="223"/>
      <c r="BL82" s="223"/>
      <c r="BM82" s="223"/>
      <c r="BN82" s="223"/>
      <c r="BO82" s="223"/>
      <c r="BP82" s="223"/>
      <c r="BQ82" s="220">
        <v>76</v>
      </c>
      <c r="BR82" s="225"/>
      <c r="BS82" s="872"/>
      <c r="BT82" s="873"/>
      <c r="BU82" s="873"/>
      <c r="BV82" s="873"/>
      <c r="BW82" s="873"/>
      <c r="BX82" s="873"/>
      <c r="BY82" s="873"/>
      <c r="BZ82" s="873"/>
      <c r="CA82" s="873"/>
      <c r="CB82" s="873"/>
      <c r="CC82" s="873"/>
      <c r="CD82" s="873"/>
      <c r="CE82" s="873"/>
      <c r="CF82" s="873"/>
      <c r="CG82" s="878"/>
      <c r="CH82" s="875"/>
      <c r="CI82" s="876"/>
      <c r="CJ82" s="876"/>
      <c r="CK82" s="876"/>
      <c r="CL82" s="877"/>
      <c r="CM82" s="875"/>
      <c r="CN82" s="876"/>
      <c r="CO82" s="876"/>
      <c r="CP82" s="876"/>
      <c r="CQ82" s="877"/>
      <c r="CR82" s="875"/>
      <c r="CS82" s="876"/>
      <c r="CT82" s="876"/>
      <c r="CU82" s="876"/>
      <c r="CV82" s="877"/>
      <c r="CW82" s="875"/>
      <c r="CX82" s="876"/>
      <c r="CY82" s="876"/>
      <c r="CZ82" s="876"/>
      <c r="DA82" s="877"/>
      <c r="DB82" s="875"/>
      <c r="DC82" s="876"/>
      <c r="DD82" s="876"/>
      <c r="DE82" s="876"/>
      <c r="DF82" s="877"/>
      <c r="DG82" s="875"/>
      <c r="DH82" s="876"/>
      <c r="DI82" s="876"/>
      <c r="DJ82" s="876"/>
      <c r="DK82" s="877"/>
      <c r="DL82" s="875"/>
      <c r="DM82" s="876"/>
      <c r="DN82" s="876"/>
      <c r="DO82" s="876"/>
      <c r="DP82" s="877"/>
      <c r="DQ82" s="875"/>
      <c r="DR82" s="876"/>
      <c r="DS82" s="876"/>
      <c r="DT82" s="876"/>
      <c r="DU82" s="877"/>
      <c r="DV82" s="872"/>
      <c r="DW82" s="873"/>
      <c r="DX82" s="873"/>
      <c r="DY82" s="873"/>
      <c r="DZ82" s="874"/>
      <c r="EA82" s="212"/>
    </row>
    <row r="83" spans="1:131" ht="26.25" customHeight="1" x14ac:dyDescent="0.2">
      <c r="A83" s="220">
        <v>16</v>
      </c>
      <c r="B83" s="886"/>
      <c r="C83" s="887"/>
      <c r="D83" s="887"/>
      <c r="E83" s="887"/>
      <c r="F83" s="887"/>
      <c r="G83" s="887"/>
      <c r="H83" s="887"/>
      <c r="I83" s="887"/>
      <c r="J83" s="887"/>
      <c r="K83" s="887"/>
      <c r="L83" s="887"/>
      <c r="M83" s="887"/>
      <c r="N83" s="887"/>
      <c r="O83" s="887"/>
      <c r="P83" s="888"/>
      <c r="Q83" s="889"/>
      <c r="R83" s="843"/>
      <c r="S83" s="843"/>
      <c r="T83" s="843"/>
      <c r="U83" s="843"/>
      <c r="V83" s="843"/>
      <c r="W83" s="843"/>
      <c r="X83" s="843"/>
      <c r="Y83" s="843"/>
      <c r="Z83" s="843"/>
      <c r="AA83" s="843"/>
      <c r="AB83" s="843"/>
      <c r="AC83" s="843"/>
      <c r="AD83" s="843"/>
      <c r="AE83" s="843"/>
      <c r="AF83" s="843"/>
      <c r="AG83" s="843"/>
      <c r="AH83" s="843"/>
      <c r="AI83" s="843"/>
      <c r="AJ83" s="843"/>
      <c r="AK83" s="843"/>
      <c r="AL83" s="843"/>
      <c r="AM83" s="843"/>
      <c r="AN83" s="843"/>
      <c r="AO83" s="843"/>
      <c r="AP83" s="843"/>
      <c r="AQ83" s="843"/>
      <c r="AR83" s="843"/>
      <c r="AS83" s="843"/>
      <c r="AT83" s="843"/>
      <c r="AU83" s="843"/>
      <c r="AV83" s="843"/>
      <c r="AW83" s="843"/>
      <c r="AX83" s="843"/>
      <c r="AY83" s="843"/>
      <c r="AZ83" s="845"/>
      <c r="BA83" s="845"/>
      <c r="BB83" s="845"/>
      <c r="BC83" s="845"/>
      <c r="BD83" s="846"/>
      <c r="BE83" s="223"/>
      <c r="BF83" s="223"/>
      <c r="BG83" s="223"/>
      <c r="BH83" s="223"/>
      <c r="BI83" s="223"/>
      <c r="BJ83" s="223"/>
      <c r="BK83" s="223"/>
      <c r="BL83" s="223"/>
      <c r="BM83" s="223"/>
      <c r="BN83" s="223"/>
      <c r="BO83" s="223"/>
      <c r="BP83" s="223"/>
      <c r="BQ83" s="220">
        <v>77</v>
      </c>
      <c r="BR83" s="225"/>
      <c r="BS83" s="872"/>
      <c r="BT83" s="873"/>
      <c r="BU83" s="873"/>
      <c r="BV83" s="873"/>
      <c r="BW83" s="873"/>
      <c r="BX83" s="873"/>
      <c r="BY83" s="873"/>
      <c r="BZ83" s="873"/>
      <c r="CA83" s="873"/>
      <c r="CB83" s="873"/>
      <c r="CC83" s="873"/>
      <c r="CD83" s="873"/>
      <c r="CE83" s="873"/>
      <c r="CF83" s="873"/>
      <c r="CG83" s="878"/>
      <c r="CH83" s="875"/>
      <c r="CI83" s="876"/>
      <c r="CJ83" s="876"/>
      <c r="CK83" s="876"/>
      <c r="CL83" s="877"/>
      <c r="CM83" s="875"/>
      <c r="CN83" s="876"/>
      <c r="CO83" s="876"/>
      <c r="CP83" s="876"/>
      <c r="CQ83" s="877"/>
      <c r="CR83" s="875"/>
      <c r="CS83" s="876"/>
      <c r="CT83" s="876"/>
      <c r="CU83" s="876"/>
      <c r="CV83" s="877"/>
      <c r="CW83" s="875"/>
      <c r="CX83" s="876"/>
      <c r="CY83" s="876"/>
      <c r="CZ83" s="876"/>
      <c r="DA83" s="877"/>
      <c r="DB83" s="875"/>
      <c r="DC83" s="876"/>
      <c r="DD83" s="876"/>
      <c r="DE83" s="876"/>
      <c r="DF83" s="877"/>
      <c r="DG83" s="875"/>
      <c r="DH83" s="876"/>
      <c r="DI83" s="876"/>
      <c r="DJ83" s="876"/>
      <c r="DK83" s="877"/>
      <c r="DL83" s="875"/>
      <c r="DM83" s="876"/>
      <c r="DN83" s="876"/>
      <c r="DO83" s="876"/>
      <c r="DP83" s="877"/>
      <c r="DQ83" s="875"/>
      <c r="DR83" s="876"/>
      <c r="DS83" s="876"/>
      <c r="DT83" s="876"/>
      <c r="DU83" s="877"/>
      <c r="DV83" s="872"/>
      <c r="DW83" s="873"/>
      <c r="DX83" s="873"/>
      <c r="DY83" s="873"/>
      <c r="DZ83" s="874"/>
      <c r="EA83" s="212"/>
    </row>
    <row r="84" spans="1:131" ht="26.25" customHeight="1" x14ac:dyDescent="0.2">
      <c r="A84" s="220">
        <v>17</v>
      </c>
      <c r="B84" s="886"/>
      <c r="C84" s="887"/>
      <c r="D84" s="887"/>
      <c r="E84" s="887"/>
      <c r="F84" s="887"/>
      <c r="G84" s="887"/>
      <c r="H84" s="887"/>
      <c r="I84" s="887"/>
      <c r="J84" s="887"/>
      <c r="K84" s="887"/>
      <c r="L84" s="887"/>
      <c r="M84" s="887"/>
      <c r="N84" s="887"/>
      <c r="O84" s="887"/>
      <c r="P84" s="888"/>
      <c r="Q84" s="889"/>
      <c r="R84" s="843"/>
      <c r="S84" s="843"/>
      <c r="T84" s="843"/>
      <c r="U84" s="843"/>
      <c r="V84" s="843"/>
      <c r="W84" s="843"/>
      <c r="X84" s="843"/>
      <c r="Y84" s="843"/>
      <c r="Z84" s="843"/>
      <c r="AA84" s="843"/>
      <c r="AB84" s="843"/>
      <c r="AC84" s="843"/>
      <c r="AD84" s="843"/>
      <c r="AE84" s="843"/>
      <c r="AF84" s="843"/>
      <c r="AG84" s="843"/>
      <c r="AH84" s="843"/>
      <c r="AI84" s="843"/>
      <c r="AJ84" s="843"/>
      <c r="AK84" s="843"/>
      <c r="AL84" s="843"/>
      <c r="AM84" s="843"/>
      <c r="AN84" s="843"/>
      <c r="AO84" s="843"/>
      <c r="AP84" s="843"/>
      <c r="AQ84" s="843"/>
      <c r="AR84" s="843"/>
      <c r="AS84" s="843"/>
      <c r="AT84" s="843"/>
      <c r="AU84" s="843"/>
      <c r="AV84" s="843"/>
      <c r="AW84" s="843"/>
      <c r="AX84" s="843"/>
      <c r="AY84" s="843"/>
      <c r="AZ84" s="845"/>
      <c r="BA84" s="845"/>
      <c r="BB84" s="845"/>
      <c r="BC84" s="845"/>
      <c r="BD84" s="846"/>
      <c r="BE84" s="223"/>
      <c r="BF84" s="223"/>
      <c r="BG84" s="223"/>
      <c r="BH84" s="223"/>
      <c r="BI84" s="223"/>
      <c r="BJ84" s="223"/>
      <c r="BK84" s="223"/>
      <c r="BL84" s="223"/>
      <c r="BM84" s="223"/>
      <c r="BN84" s="223"/>
      <c r="BO84" s="223"/>
      <c r="BP84" s="223"/>
      <c r="BQ84" s="220">
        <v>78</v>
      </c>
      <c r="BR84" s="225"/>
      <c r="BS84" s="872"/>
      <c r="BT84" s="873"/>
      <c r="BU84" s="873"/>
      <c r="BV84" s="873"/>
      <c r="BW84" s="873"/>
      <c r="BX84" s="873"/>
      <c r="BY84" s="873"/>
      <c r="BZ84" s="873"/>
      <c r="CA84" s="873"/>
      <c r="CB84" s="873"/>
      <c r="CC84" s="873"/>
      <c r="CD84" s="873"/>
      <c r="CE84" s="873"/>
      <c r="CF84" s="873"/>
      <c r="CG84" s="878"/>
      <c r="CH84" s="875"/>
      <c r="CI84" s="876"/>
      <c r="CJ84" s="876"/>
      <c r="CK84" s="876"/>
      <c r="CL84" s="877"/>
      <c r="CM84" s="875"/>
      <c r="CN84" s="876"/>
      <c r="CO84" s="876"/>
      <c r="CP84" s="876"/>
      <c r="CQ84" s="877"/>
      <c r="CR84" s="875"/>
      <c r="CS84" s="876"/>
      <c r="CT84" s="876"/>
      <c r="CU84" s="876"/>
      <c r="CV84" s="877"/>
      <c r="CW84" s="875"/>
      <c r="CX84" s="876"/>
      <c r="CY84" s="876"/>
      <c r="CZ84" s="876"/>
      <c r="DA84" s="877"/>
      <c r="DB84" s="875"/>
      <c r="DC84" s="876"/>
      <c r="DD84" s="876"/>
      <c r="DE84" s="876"/>
      <c r="DF84" s="877"/>
      <c r="DG84" s="875"/>
      <c r="DH84" s="876"/>
      <c r="DI84" s="876"/>
      <c r="DJ84" s="876"/>
      <c r="DK84" s="877"/>
      <c r="DL84" s="875"/>
      <c r="DM84" s="876"/>
      <c r="DN84" s="876"/>
      <c r="DO84" s="876"/>
      <c r="DP84" s="877"/>
      <c r="DQ84" s="875"/>
      <c r="DR84" s="876"/>
      <c r="DS84" s="876"/>
      <c r="DT84" s="876"/>
      <c r="DU84" s="877"/>
      <c r="DV84" s="872"/>
      <c r="DW84" s="873"/>
      <c r="DX84" s="873"/>
      <c r="DY84" s="873"/>
      <c r="DZ84" s="874"/>
      <c r="EA84" s="212"/>
    </row>
    <row r="85" spans="1:131" ht="26.25" customHeight="1" x14ac:dyDescent="0.2">
      <c r="A85" s="220">
        <v>18</v>
      </c>
      <c r="B85" s="886"/>
      <c r="C85" s="887"/>
      <c r="D85" s="887"/>
      <c r="E85" s="887"/>
      <c r="F85" s="887"/>
      <c r="G85" s="887"/>
      <c r="H85" s="887"/>
      <c r="I85" s="887"/>
      <c r="J85" s="887"/>
      <c r="K85" s="887"/>
      <c r="L85" s="887"/>
      <c r="M85" s="887"/>
      <c r="N85" s="887"/>
      <c r="O85" s="887"/>
      <c r="P85" s="888"/>
      <c r="Q85" s="889"/>
      <c r="R85" s="843"/>
      <c r="S85" s="843"/>
      <c r="T85" s="843"/>
      <c r="U85" s="843"/>
      <c r="V85" s="843"/>
      <c r="W85" s="843"/>
      <c r="X85" s="843"/>
      <c r="Y85" s="843"/>
      <c r="Z85" s="843"/>
      <c r="AA85" s="843"/>
      <c r="AB85" s="843"/>
      <c r="AC85" s="843"/>
      <c r="AD85" s="843"/>
      <c r="AE85" s="843"/>
      <c r="AF85" s="843"/>
      <c r="AG85" s="843"/>
      <c r="AH85" s="843"/>
      <c r="AI85" s="843"/>
      <c r="AJ85" s="843"/>
      <c r="AK85" s="843"/>
      <c r="AL85" s="843"/>
      <c r="AM85" s="843"/>
      <c r="AN85" s="843"/>
      <c r="AO85" s="843"/>
      <c r="AP85" s="843"/>
      <c r="AQ85" s="843"/>
      <c r="AR85" s="843"/>
      <c r="AS85" s="843"/>
      <c r="AT85" s="843"/>
      <c r="AU85" s="843"/>
      <c r="AV85" s="843"/>
      <c r="AW85" s="843"/>
      <c r="AX85" s="843"/>
      <c r="AY85" s="843"/>
      <c r="AZ85" s="845"/>
      <c r="BA85" s="845"/>
      <c r="BB85" s="845"/>
      <c r="BC85" s="845"/>
      <c r="BD85" s="846"/>
      <c r="BE85" s="223"/>
      <c r="BF85" s="223"/>
      <c r="BG85" s="223"/>
      <c r="BH85" s="223"/>
      <c r="BI85" s="223"/>
      <c r="BJ85" s="223"/>
      <c r="BK85" s="223"/>
      <c r="BL85" s="223"/>
      <c r="BM85" s="223"/>
      <c r="BN85" s="223"/>
      <c r="BO85" s="223"/>
      <c r="BP85" s="223"/>
      <c r="BQ85" s="220">
        <v>79</v>
      </c>
      <c r="BR85" s="225"/>
      <c r="BS85" s="872"/>
      <c r="BT85" s="873"/>
      <c r="BU85" s="873"/>
      <c r="BV85" s="873"/>
      <c r="BW85" s="873"/>
      <c r="BX85" s="873"/>
      <c r="BY85" s="873"/>
      <c r="BZ85" s="873"/>
      <c r="CA85" s="873"/>
      <c r="CB85" s="873"/>
      <c r="CC85" s="873"/>
      <c r="CD85" s="873"/>
      <c r="CE85" s="873"/>
      <c r="CF85" s="873"/>
      <c r="CG85" s="878"/>
      <c r="CH85" s="875"/>
      <c r="CI85" s="876"/>
      <c r="CJ85" s="876"/>
      <c r="CK85" s="876"/>
      <c r="CL85" s="877"/>
      <c r="CM85" s="875"/>
      <c r="CN85" s="876"/>
      <c r="CO85" s="876"/>
      <c r="CP85" s="876"/>
      <c r="CQ85" s="877"/>
      <c r="CR85" s="875"/>
      <c r="CS85" s="876"/>
      <c r="CT85" s="876"/>
      <c r="CU85" s="876"/>
      <c r="CV85" s="877"/>
      <c r="CW85" s="875"/>
      <c r="CX85" s="876"/>
      <c r="CY85" s="876"/>
      <c r="CZ85" s="876"/>
      <c r="DA85" s="877"/>
      <c r="DB85" s="875"/>
      <c r="DC85" s="876"/>
      <c r="DD85" s="876"/>
      <c r="DE85" s="876"/>
      <c r="DF85" s="877"/>
      <c r="DG85" s="875"/>
      <c r="DH85" s="876"/>
      <c r="DI85" s="876"/>
      <c r="DJ85" s="876"/>
      <c r="DK85" s="877"/>
      <c r="DL85" s="875"/>
      <c r="DM85" s="876"/>
      <c r="DN85" s="876"/>
      <c r="DO85" s="876"/>
      <c r="DP85" s="877"/>
      <c r="DQ85" s="875"/>
      <c r="DR85" s="876"/>
      <c r="DS85" s="876"/>
      <c r="DT85" s="876"/>
      <c r="DU85" s="877"/>
      <c r="DV85" s="872"/>
      <c r="DW85" s="873"/>
      <c r="DX85" s="873"/>
      <c r="DY85" s="873"/>
      <c r="DZ85" s="874"/>
      <c r="EA85" s="212"/>
    </row>
    <row r="86" spans="1:131" ht="26.25" customHeight="1" x14ac:dyDescent="0.2">
      <c r="A86" s="220">
        <v>19</v>
      </c>
      <c r="B86" s="886"/>
      <c r="C86" s="887"/>
      <c r="D86" s="887"/>
      <c r="E86" s="887"/>
      <c r="F86" s="887"/>
      <c r="G86" s="887"/>
      <c r="H86" s="887"/>
      <c r="I86" s="887"/>
      <c r="J86" s="887"/>
      <c r="K86" s="887"/>
      <c r="L86" s="887"/>
      <c r="M86" s="887"/>
      <c r="N86" s="887"/>
      <c r="O86" s="887"/>
      <c r="P86" s="888"/>
      <c r="Q86" s="889"/>
      <c r="R86" s="843"/>
      <c r="S86" s="843"/>
      <c r="T86" s="843"/>
      <c r="U86" s="843"/>
      <c r="V86" s="843"/>
      <c r="W86" s="843"/>
      <c r="X86" s="843"/>
      <c r="Y86" s="843"/>
      <c r="Z86" s="843"/>
      <c r="AA86" s="843"/>
      <c r="AB86" s="843"/>
      <c r="AC86" s="843"/>
      <c r="AD86" s="843"/>
      <c r="AE86" s="843"/>
      <c r="AF86" s="843"/>
      <c r="AG86" s="843"/>
      <c r="AH86" s="843"/>
      <c r="AI86" s="843"/>
      <c r="AJ86" s="843"/>
      <c r="AK86" s="843"/>
      <c r="AL86" s="843"/>
      <c r="AM86" s="843"/>
      <c r="AN86" s="843"/>
      <c r="AO86" s="843"/>
      <c r="AP86" s="843"/>
      <c r="AQ86" s="843"/>
      <c r="AR86" s="843"/>
      <c r="AS86" s="843"/>
      <c r="AT86" s="843"/>
      <c r="AU86" s="843"/>
      <c r="AV86" s="843"/>
      <c r="AW86" s="843"/>
      <c r="AX86" s="843"/>
      <c r="AY86" s="843"/>
      <c r="AZ86" s="845"/>
      <c r="BA86" s="845"/>
      <c r="BB86" s="845"/>
      <c r="BC86" s="845"/>
      <c r="BD86" s="846"/>
      <c r="BE86" s="223"/>
      <c r="BF86" s="223"/>
      <c r="BG86" s="223"/>
      <c r="BH86" s="223"/>
      <c r="BI86" s="223"/>
      <c r="BJ86" s="223"/>
      <c r="BK86" s="223"/>
      <c r="BL86" s="223"/>
      <c r="BM86" s="223"/>
      <c r="BN86" s="223"/>
      <c r="BO86" s="223"/>
      <c r="BP86" s="223"/>
      <c r="BQ86" s="220">
        <v>80</v>
      </c>
      <c r="BR86" s="225"/>
      <c r="BS86" s="872"/>
      <c r="BT86" s="873"/>
      <c r="BU86" s="873"/>
      <c r="BV86" s="873"/>
      <c r="BW86" s="873"/>
      <c r="BX86" s="873"/>
      <c r="BY86" s="873"/>
      <c r="BZ86" s="873"/>
      <c r="CA86" s="873"/>
      <c r="CB86" s="873"/>
      <c r="CC86" s="873"/>
      <c r="CD86" s="873"/>
      <c r="CE86" s="873"/>
      <c r="CF86" s="873"/>
      <c r="CG86" s="878"/>
      <c r="CH86" s="875"/>
      <c r="CI86" s="876"/>
      <c r="CJ86" s="876"/>
      <c r="CK86" s="876"/>
      <c r="CL86" s="877"/>
      <c r="CM86" s="875"/>
      <c r="CN86" s="876"/>
      <c r="CO86" s="876"/>
      <c r="CP86" s="876"/>
      <c r="CQ86" s="877"/>
      <c r="CR86" s="875"/>
      <c r="CS86" s="876"/>
      <c r="CT86" s="876"/>
      <c r="CU86" s="876"/>
      <c r="CV86" s="877"/>
      <c r="CW86" s="875"/>
      <c r="CX86" s="876"/>
      <c r="CY86" s="876"/>
      <c r="CZ86" s="876"/>
      <c r="DA86" s="877"/>
      <c r="DB86" s="875"/>
      <c r="DC86" s="876"/>
      <c r="DD86" s="876"/>
      <c r="DE86" s="876"/>
      <c r="DF86" s="877"/>
      <c r="DG86" s="875"/>
      <c r="DH86" s="876"/>
      <c r="DI86" s="876"/>
      <c r="DJ86" s="876"/>
      <c r="DK86" s="877"/>
      <c r="DL86" s="875"/>
      <c r="DM86" s="876"/>
      <c r="DN86" s="876"/>
      <c r="DO86" s="876"/>
      <c r="DP86" s="877"/>
      <c r="DQ86" s="875"/>
      <c r="DR86" s="876"/>
      <c r="DS86" s="876"/>
      <c r="DT86" s="876"/>
      <c r="DU86" s="877"/>
      <c r="DV86" s="872"/>
      <c r="DW86" s="873"/>
      <c r="DX86" s="873"/>
      <c r="DY86" s="873"/>
      <c r="DZ86" s="874"/>
      <c r="EA86" s="212"/>
    </row>
    <row r="87" spans="1:131" ht="26.25" customHeight="1" x14ac:dyDescent="0.2">
      <c r="A87" s="226">
        <v>20</v>
      </c>
      <c r="B87" s="893"/>
      <c r="C87" s="894"/>
      <c r="D87" s="894"/>
      <c r="E87" s="894"/>
      <c r="F87" s="894"/>
      <c r="G87" s="894"/>
      <c r="H87" s="894"/>
      <c r="I87" s="894"/>
      <c r="J87" s="894"/>
      <c r="K87" s="894"/>
      <c r="L87" s="894"/>
      <c r="M87" s="894"/>
      <c r="N87" s="894"/>
      <c r="O87" s="894"/>
      <c r="P87" s="895"/>
      <c r="Q87" s="896"/>
      <c r="R87" s="897"/>
      <c r="S87" s="897"/>
      <c r="T87" s="897"/>
      <c r="U87" s="897"/>
      <c r="V87" s="897"/>
      <c r="W87" s="897"/>
      <c r="X87" s="897"/>
      <c r="Y87" s="897"/>
      <c r="Z87" s="897"/>
      <c r="AA87" s="897"/>
      <c r="AB87" s="897"/>
      <c r="AC87" s="897"/>
      <c r="AD87" s="897"/>
      <c r="AE87" s="897"/>
      <c r="AF87" s="897"/>
      <c r="AG87" s="897"/>
      <c r="AH87" s="897"/>
      <c r="AI87" s="897"/>
      <c r="AJ87" s="897"/>
      <c r="AK87" s="897"/>
      <c r="AL87" s="897"/>
      <c r="AM87" s="897"/>
      <c r="AN87" s="897"/>
      <c r="AO87" s="897"/>
      <c r="AP87" s="897"/>
      <c r="AQ87" s="897"/>
      <c r="AR87" s="897"/>
      <c r="AS87" s="897"/>
      <c r="AT87" s="897"/>
      <c r="AU87" s="897"/>
      <c r="AV87" s="897"/>
      <c r="AW87" s="897"/>
      <c r="AX87" s="897"/>
      <c r="AY87" s="897"/>
      <c r="AZ87" s="898"/>
      <c r="BA87" s="898"/>
      <c r="BB87" s="898"/>
      <c r="BC87" s="898"/>
      <c r="BD87" s="899"/>
      <c r="BE87" s="223"/>
      <c r="BF87" s="223"/>
      <c r="BG87" s="223"/>
      <c r="BH87" s="223"/>
      <c r="BI87" s="223"/>
      <c r="BJ87" s="223"/>
      <c r="BK87" s="223"/>
      <c r="BL87" s="223"/>
      <c r="BM87" s="223"/>
      <c r="BN87" s="223"/>
      <c r="BO87" s="223"/>
      <c r="BP87" s="223"/>
      <c r="BQ87" s="220">
        <v>81</v>
      </c>
      <c r="BR87" s="225"/>
      <c r="BS87" s="872"/>
      <c r="BT87" s="873"/>
      <c r="BU87" s="873"/>
      <c r="BV87" s="873"/>
      <c r="BW87" s="873"/>
      <c r="BX87" s="873"/>
      <c r="BY87" s="873"/>
      <c r="BZ87" s="873"/>
      <c r="CA87" s="873"/>
      <c r="CB87" s="873"/>
      <c r="CC87" s="873"/>
      <c r="CD87" s="873"/>
      <c r="CE87" s="873"/>
      <c r="CF87" s="873"/>
      <c r="CG87" s="878"/>
      <c r="CH87" s="875"/>
      <c r="CI87" s="876"/>
      <c r="CJ87" s="876"/>
      <c r="CK87" s="876"/>
      <c r="CL87" s="877"/>
      <c r="CM87" s="875"/>
      <c r="CN87" s="876"/>
      <c r="CO87" s="876"/>
      <c r="CP87" s="876"/>
      <c r="CQ87" s="877"/>
      <c r="CR87" s="875"/>
      <c r="CS87" s="876"/>
      <c r="CT87" s="876"/>
      <c r="CU87" s="876"/>
      <c r="CV87" s="877"/>
      <c r="CW87" s="875"/>
      <c r="CX87" s="876"/>
      <c r="CY87" s="876"/>
      <c r="CZ87" s="876"/>
      <c r="DA87" s="877"/>
      <c r="DB87" s="875"/>
      <c r="DC87" s="876"/>
      <c r="DD87" s="876"/>
      <c r="DE87" s="876"/>
      <c r="DF87" s="877"/>
      <c r="DG87" s="875"/>
      <c r="DH87" s="876"/>
      <c r="DI87" s="876"/>
      <c r="DJ87" s="876"/>
      <c r="DK87" s="877"/>
      <c r="DL87" s="875"/>
      <c r="DM87" s="876"/>
      <c r="DN87" s="876"/>
      <c r="DO87" s="876"/>
      <c r="DP87" s="877"/>
      <c r="DQ87" s="875"/>
      <c r="DR87" s="876"/>
      <c r="DS87" s="876"/>
      <c r="DT87" s="876"/>
      <c r="DU87" s="877"/>
      <c r="DV87" s="872"/>
      <c r="DW87" s="873"/>
      <c r="DX87" s="873"/>
      <c r="DY87" s="873"/>
      <c r="DZ87" s="874"/>
      <c r="EA87" s="212"/>
    </row>
    <row r="88" spans="1:131" ht="26.25" customHeight="1" thickBot="1" x14ac:dyDescent="0.25">
      <c r="A88" s="222" t="s">
        <v>377</v>
      </c>
      <c r="B88" s="802" t="s">
        <v>402</v>
      </c>
      <c r="C88" s="803"/>
      <c r="D88" s="803"/>
      <c r="E88" s="803"/>
      <c r="F88" s="803"/>
      <c r="G88" s="803"/>
      <c r="H88" s="803"/>
      <c r="I88" s="803"/>
      <c r="J88" s="803"/>
      <c r="K88" s="803"/>
      <c r="L88" s="803"/>
      <c r="M88" s="803"/>
      <c r="N88" s="803"/>
      <c r="O88" s="803"/>
      <c r="P88" s="804"/>
      <c r="Q88" s="853"/>
      <c r="R88" s="854"/>
      <c r="S88" s="854"/>
      <c r="T88" s="854"/>
      <c r="U88" s="854"/>
      <c r="V88" s="854"/>
      <c r="W88" s="854"/>
      <c r="X88" s="854"/>
      <c r="Y88" s="854"/>
      <c r="Z88" s="854"/>
      <c r="AA88" s="854"/>
      <c r="AB88" s="854"/>
      <c r="AC88" s="854"/>
      <c r="AD88" s="854"/>
      <c r="AE88" s="854"/>
      <c r="AF88" s="857">
        <v>5408</v>
      </c>
      <c r="AG88" s="857"/>
      <c r="AH88" s="857"/>
      <c r="AI88" s="857"/>
      <c r="AJ88" s="857"/>
      <c r="AK88" s="854"/>
      <c r="AL88" s="854"/>
      <c r="AM88" s="854"/>
      <c r="AN88" s="854"/>
      <c r="AO88" s="854"/>
      <c r="AP88" s="857">
        <v>0</v>
      </c>
      <c r="AQ88" s="857"/>
      <c r="AR88" s="857"/>
      <c r="AS88" s="857"/>
      <c r="AT88" s="857"/>
      <c r="AU88" s="857">
        <v>0</v>
      </c>
      <c r="AV88" s="857"/>
      <c r="AW88" s="857"/>
      <c r="AX88" s="857"/>
      <c r="AY88" s="857"/>
      <c r="AZ88" s="862"/>
      <c r="BA88" s="862"/>
      <c r="BB88" s="862"/>
      <c r="BC88" s="862"/>
      <c r="BD88" s="863"/>
      <c r="BE88" s="223"/>
      <c r="BF88" s="223"/>
      <c r="BG88" s="223"/>
      <c r="BH88" s="223"/>
      <c r="BI88" s="223"/>
      <c r="BJ88" s="223"/>
      <c r="BK88" s="223"/>
      <c r="BL88" s="223"/>
      <c r="BM88" s="223"/>
      <c r="BN88" s="223"/>
      <c r="BO88" s="223"/>
      <c r="BP88" s="223"/>
      <c r="BQ88" s="220">
        <v>82</v>
      </c>
      <c r="BR88" s="225"/>
      <c r="BS88" s="872"/>
      <c r="BT88" s="873"/>
      <c r="BU88" s="873"/>
      <c r="BV88" s="873"/>
      <c r="BW88" s="873"/>
      <c r="BX88" s="873"/>
      <c r="BY88" s="873"/>
      <c r="BZ88" s="873"/>
      <c r="CA88" s="873"/>
      <c r="CB88" s="873"/>
      <c r="CC88" s="873"/>
      <c r="CD88" s="873"/>
      <c r="CE88" s="873"/>
      <c r="CF88" s="873"/>
      <c r="CG88" s="878"/>
      <c r="CH88" s="875"/>
      <c r="CI88" s="876"/>
      <c r="CJ88" s="876"/>
      <c r="CK88" s="876"/>
      <c r="CL88" s="877"/>
      <c r="CM88" s="875"/>
      <c r="CN88" s="876"/>
      <c r="CO88" s="876"/>
      <c r="CP88" s="876"/>
      <c r="CQ88" s="877"/>
      <c r="CR88" s="875"/>
      <c r="CS88" s="876"/>
      <c r="CT88" s="876"/>
      <c r="CU88" s="876"/>
      <c r="CV88" s="877"/>
      <c r="CW88" s="875"/>
      <c r="CX88" s="876"/>
      <c r="CY88" s="876"/>
      <c r="CZ88" s="876"/>
      <c r="DA88" s="877"/>
      <c r="DB88" s="875"/>
      <c r="DC88" s="876"/>
      <c r="DD88" s="876"/>
      <c r="DE88" s="876"/>
      <c r="DF88" s="877"/>
      <c r="DG88" s="875"/>
      <c r="DH88" s="876"/>
      <c r="DI88" s="876"/>
      <c r="DJ88" s="876"/>
      <c r="DK88" s="877"/>
      <c r="DL88" s="875"/>
      <c r="DM88" s="876"/>
      <c r="DN88" s="876"/>
      <c r="DO88" s="876"/>
      <c r="DP88" s="877"/>
      <c r="DQ88" s="875"/>
      <c r="DR88" s="876"/>
      <c r="DS88" s="876"/>
      <c r="DT88" s="876"/>
      <c r="DU88" s="877"/>
      <c r="DV88" s="872"/>
      <c r="DW88" s="873"/>
      <c r="DX88" s="873"/>
      <c r="DY88" s="873"/>
      <c r="DZ88" s="874"/>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872"/>
      <c r="BT89" s="873"/>
      <c r="BU89" s="873"/>
      <c r="BV89" s="873"/>
      <c r="BW89" s="873"/>
      <c r="BX89" s="873"/>
      <c r="BY89" s="873"/>
      <c r="BZ89" s="873"/>
      <c r="CA89" s="873"/>
      <c r="CB89" s="873"/>
      <c r="CC89" s="873"/>
      <c r="CD89" s="873"/>
      <c r="CE89" s="873"/>
      <c r="CF89" s="873"/>
      <c r="CG89" s="878"/>
      <c r="CH89" s="875"/>
      <c r="CI89" s="876"/>
      <c r="CJ89" s="876"/>
      <c r="CK89" s="876"/>
      <c r="CL89" s="877"/>
      <c r="CM89" s="875"/>
      <c r="CN89" s="876"/>
      <c r="CO89" s="876"/>
      <c r="CP89" s="876"/>
      <c r="CQ89" s="877"/>
      <c r="CR89" s="875"/>
      <c r="CS89" s="876"/>
      <c r="CT89" s="876"/>
      <c r="CU89" s="876"/>
      <c r="CV89" s="877"/>
      <c r="CW89" s="875"/>
      <c r="CX89" s="876"/>
      <c r="CY89" s="876"/>
      <c r="CZ89" s="876"/>
      <c r="DA89" s="877"/>
      <c r="DB89" s="875"/>
      <c r="DC89" s="876"/>
      <c r="DD89" s="876"/>
      <c r="DE89" s="876"/>
      <c r="DF89" s="877"/>
      <c r="DG89" s="875"/>
      <c r="DH89" s="876"/>
      <c r="DI89" s="876"/>
      <c r="DJ89" s="876"/>
      <c r="DK89" s="877"/>
      <c r="DL89" s="875"/>
      <c r="DM89" s="876"/>
      <c r="DN89" s="876"/>
      <c r="DO89" s="876"/>
      <c r="DP89" s="877"/>
      <c r="DQ89" s="875"/>
      <c r="DR89" s="876"/>
      <c r="DS89" s="876"/>
      <c r="DT89" s="876"/>
      <c r="DU89" s="877"/>
      <c r="DV89" s="872"/>
      <c r="DW89" s="873"/>
      <c r="DX89" s="873"/>
      <c r="DY89" s="873"/>
      <c r="DZ89" s="874"/>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872"/>
      <c r="BT90" s="873"/>
      <c r="BU90" s="873"/>
      <c r="BV90" s="873"/>
      <c r="BW90" s="873"/>
      <c r="BX90" s="873"/>
      <c r="BY90" s="873"/>
      <c r="BZ90" s="873"/>
      <c r="CA90" s="873"/>
      <c r="CB90" s="873"/>
      <c r="CC90" s="873"/>
      <c r="CD90" s="873"/>
      <c r="CE90" s="873"/>
      <c r="CF90" s="873"/>
      <c r="CG90" s="878"/>
      <c r="CH90" s="875"/>
      <c r="CI90" s="876"/>
      <c r="CJ90" s="876"/>
      <c r="CK90" s="876"/>
      <c r="CL90" s="877"/>
      <c r="CM90" s="875"/>
      <c r="CN90" s="876"/>
      <c r="CO90" s="876"/>
      <c r="CP90" s="876"/>
      <c r="CQ90" s="877"/>
      <c r="CR90" s="875"/>
      <c r="CS90" s="876"/>
      <c r="CT90" s="876"/>
      <c r="CU90" s="876"/>
      <c r="CV90" s="877"/>
      <c r="CW90" s="875"/>
      <c r="CX90" s="876"/>
      <c r="CY90" s="876"/>
      <c r="CZ90" s="876"/>
      <c r="DA90" s="877"/>
      <c r="DB90" s="875"/>
      <c r="DC90" s="876"/>
      <c r="DD90" s="876"/>
      <c r="DE90" s="876"/>
      <c r="DF90" s="877"/>
      <c r="DG90" s="875"/>
      <c r="DH90" s="876"/>
      <c r="DI90" s="876"/>
      <c r="DJ90" s="876"/>
      <c r="DK90" s="877"/>
      <c r="DL90" s="875"/>
      <c r="DM90" s="876"/>
      <c r="DN90" s="876"/>
      <c r="DO90" s="876"/>
      <c r="DP90" s="877"/>
      <c r="DQ90" s="875"/>
      <c r="DR90" s="876"/>
      <c r="DS90" s="876"/>
      <c r="DT90" s="876"/>
      <c r="DU90" s="877"/>
      <c r="DV90" s="872"/>
      <c r="DW90" s="873"/>
      <c r="DX90" s="873"/>
      <c r="DY90" s="873"/>
      <c r="DZ90" s="874"/>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872"/>
      <c r="BT91" s="873"/>
      <c r="BU91" s="873"/>
      <c r="BV91" s="873"/>
      <c r="BW91" s="873"/>
      <c r="BX91" s="873"/>
      <c r="BY91" s="873"/>
      <c r="BZ91" s="873"/>
      <c r="CA91" s="873"/>
      <c r="CB91" s="873"/>
      <c r="CC91" s="873"/>
      <c r="CD91" s="873"/>
      <c r="CE91" s="873"/>
      <c r="CF91" s="873"/>
      <c r="CG91" s="878"/>
      <c r="CH91" s="875"/>
      <c r="CI91" s="876"/>
      <c r="CJ91" s="876"/>
      <c r="CK91" s="876"/>
      <c r="CL91" s="877"/>
      <c r="CM91" s="875"/>
      <c r="CN91" s="876"/>
      <c r="CO91" s="876"/>
      <c r="CP91" s="876"/>
      <c r="CQ91" s="877"/>
      <c r="CR91" s="875"/>
      <c r="CS91" s="876"/>
      <c r="CT91" s="876"/>
      <c r="CU91" s="876"/>
      <c r="CV91" s="877"/>
      <c r="CW91" s="875"/>
      <c r="CX91" s="876"/>
      <c r="CY91" s="876"/>
      <c r="CZ91" s="876"/>
      <c r="DA91" s="877"/>
      <c r="DB91" s="875"/>
      <c r="DC91" s="876"/>
      <c r="DD91" s="876"/>
      <c r="DE91" s="876"/>
      <c r="DF91" s="877"/>
      <c r="DG91" s="875"/>
      <c r="DH91" s="876"/>
      <c r="DI91" s="876"/>
      <c r="DJ91" s="876"/>
      <c r="DK91" s="877"/>
      <c r="DL91" s="875"/>
      <c r="DM91" s="876"/>
      <c r="DN91" s="876"/>
      <c r="DO91" s="876"/>
      <c r="DP91" s="877"/>
      <c r="DQ91" s="875"/>
      <c r="DR91" s="876"/>
      <c r="DS91" s="876"/>
      <c r="DT91" s="876"/>
      <c r="DU91" s="877"/>
      <c r="DV91" s="872"/>
      <c r="DW91" s="873"/>
      <c r="DX91" s="873"/>
      <c r="DY91" s="873"/>
      <c r="DZ91" s="874"/>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872"/>
      <c r="BT92" s="873"/>
      <c r="BU92" s="873"/>
      <c r="BV92" s="873"/>
      <c r="BW92" s="873"/>
      <c r="BX92" s="873"/>
      <c r="BY92" s="873"/>
      <c r="BZ92" s="873"/>
      <c r="CA92" s="873"/>
      <c r="CB92" s="873"/>
      <c r="CC92" s="873"/>
      <c r="CD92" s="873"/>
      <c r="CE92" s="873"/>
      <c r="CF92" s="873"/>
      <c r="CG92" s="878"/>
      <c r="CH92" s="875"/>
      <c r="CI92" s="876"/>
      <c r="CJ92" s="876"/>
      <c r="CK92" s="876"/>
      <c r="CL92" s="877"/>
      <c r="CM92" s="875"/>
      <c r="CN92" s="876"/>
      <c r="CO92" s="876"/>
      <c r="CP92" s="876"/>
      <c r="CQ92" s="877"/>
      <c r="CR92" s="875"/>
      <c r="CS92" s="876"/>
      <c r="CT92" s="876"/>
      <c r="CU92" s="876"/>
      <c r="CV92" s="877"/>
      <c r="CW92" s="875"/>
      <c r="CX92" s="876"/>
      <c r="CY92" s="876"/>
      <c r="CZ92" s="876"/>
      <c r="DA92" s="877"/>
      <c r="DB92" s="875"/>
      <c r="DC92" s="876"/>
      <c r="DD92" s="876"/>
      <c r="DE92" s="876"/>
      <c r="DF92" s="877"/>
      <c r="DG92" s="875"/>
      <c r="DH92" s="876"/>
      <c r="DI92" s="876"/>
      <c r="DJ92" s="876"/>
      <c r="DK92" s="877"/>
      <c r="DL92" s="875"/>
      <c r="DM92" s="876"/>
      <c r="DN92" s="876"/>
      <c r="DO92" s="876"/>
      <c r="DP92" s="877"/>
      <c r="DQ92" s="875"/>
      <c r="DR92" s="876"/>
      <c r="DS92" s="876"/>
      <c r="DT92" s="876"/>
      <c r="DU92" s="877"/>
      <c r="DV92" s="872"/>
      <c r="DW92" s="873"/>
      <c r="DX92" s="873"/>
      <c r="DY92" s="873"/>
      <c r="DZ92" s="874"/>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872"/>
      <c r="BT93" s="873"/>
      <c r="BU93" s="873"/>
      <c r="BV93" s="873"/>
      <c r="BW93" s="873"/>
      <c r="BX93" s="873"/>
      <c r="BY93" s="873"/>
      <c r="BZ93" s="873"/>
      <c r="CA93" s="873"/>
      <c r="CB93" s="873"/>
      <c r="CC93" s="873"/>
      <c r="CD93" s="873"/>
      <c r="CE93" s="873"/>
      <c r="CF93" s="873"/>
      <c r="CG93" s="878"/>
      <c r="CH93" s="875"/>
      <c r="CI93" s="876"/>
      <c r="CJ93" s="876"/>
      <c r="CK93" s="876"/>
      <c r="CL93" s="877"/>
      <c r="CM93" s="875"/>
      <c r="CN93" s="876"/>
      <c r="CO93" s="876"/>
      <c r="CP93" s="876"/>
      <c r="CQ93" s="877"/>
      <c r="CR93" s="875"/>
      <c r="CS93" s="876"/>
      <c r="CT93" s="876"/>
      <c r="CU93" s="876"/>
      <c r="CV93" s="877"/>
      <c r="CW93" s="875"/>
      <c r="CX93" s="876"/>
      <c r="CY93" s="876"/>
      <c r="CZ93" s="876"/>
      <c r="DA93" s="877"/>
      <c r="DB93" s="875"/>
      <c r="DC93" s="876"/>
      <c r="DD93" s="876"/>
      <c r="DE93" s="876"/>
      <c r="DF93" s="877"/>
      <c r="DG93" s="875"/>
      <c r="DH93" s="876"/>
      <c r="DI93" s="876"/>
      <c r="DJ93" s="876"/>
      <c r="DK93" s="877"/>
      <c r="DL93" s="875"/>
      <c r="DM93" s="876"/>
      <c r="DN93" s="876"/>
      <c r="DO93" s="876"/>
      <c r="DP93" s="877"/>
      <c r="DQ93" s="875"/>
      <c r="DR93" s="876"/>
      <c r="DS93" s="876"/>
      <c r="DT93" s="876"/>
      <c r="DU93" s="877"/>
      <c r="DV93" s="872"/>
      <c r="DW93" s="873"/>
      <c r="DX93" s="873"/>
      <c r="DY93" s="873"/>
      <c r="DZ93" s="874"/>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872"/>
      <c r="BT94" s="873"/>
      <c r="BU94" s="873"/>
      <c r="BV94" s="873"/>
      <c r="BW94" s="873"/>
      <c r="BX94" s="873"/>
      <c r="BY94" s="873"/>
      <c r="BZ94" s="873"/>
      <c r="CA94" s="873"/>
      <c r="CB94" s="873"/>
      <c r="CC94" s="873"/>
      <c r="CD94" s="873"/>
      <c r="CE94" s="873"/>
      <c r="CF94" s="873"/>
      <c r="CG94" s="878"/>
      <c r="CH94" s="875"/>
      <c r="CI94" s="876"/>
      <c r="CJ94" s="876"/>
      <c r="CK94" s="876"/>
      <c r="CL94" s="877"/>
      <c r="CM94" s="875"/>
      <c r="CN94" s="876"/>
      <c r="CO94" s="876"/>
      <c r="CP94" s="876"/>
      <c r="CQ94" s="877"/>
      <c r="CR94" s="875"/>
      <c r="CS94" s="876"/>
      <c r="CT94" s="876"/>
      <c r="CU94" s="876"/>
      <c r="CV94" s="877"/>
      <c r="CW94" s="875"/>
      <c r="CX94" s="876"/>
      <c r="CY94" s="876"/>
      <c r="CZ94" s="876"/>
      <c r="DA94" s="877"/>
      <c r="DB94" s="875"/>
      <c r="DC94" s="876"/>
      <c r="DD94" s="876"/>
      <c r="DE94" s="876"/>
      <c r="DF94" s="877"/>
      <c r="DG94" s="875"/>
      <c r="DH94" s="876"/>
      <c r="DI94" s="876"/>
      <c r="DJ94" s="876"/>
      <c r="DK94" s="877"/>
      <c r="DL94" s="875"/>
      <c r="DM94" s="876"/>
      <c r="DN94" s="876"/>
      <c r="DO94" s="876"/>
      <c r="DP94" s="877"/>
      <c r="DQ94" s="875"/>
      <c r="DR94" s="876"/>
      <c r="DS94" s="876"/>
      <c r="DT94" s="876"/>
      <c r="DU94" s="877"/>
      <c r="DV94" s="872"/>
      <c r="DW94" s="873"/>
      <c r="DX94" s="873"/>
      <c r="DY94" s="873"/>
      <c r="DZ94" s="874"/>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872"/>
      <c r="BT95" s="873"/>
      <c r="BU95" s="873"/>
      <c r="BV95" s="873"/>
      <c r="BW95" s="873"/>
      <c r="BX95" s="873"/>
      <c r="BY95" s="873"/>
      <c r="BZ95" s="873"/>
      <c r="CA95" s="873"/>
      <c r="CB95" s="873"/>
      <c r="CC95" s="873"/>
      <c r="CD95" s="873"/>
      <c r="CE95" s="873"/>
      <c r="CF95" s="873"/>
      <c r="CG95" s="878"/>
      <c r="CH95" s="875"/>
      <c r="CI95" s="876"/>
      <c r="CJ95" s="876"/>
      <c r="CK95" s="876"/>
      <c r="CL95" s="877"/>
      <c r="CM95" s="875"/>
      <c r="CN95" s="876"/>
      <c r="CO95" s="876"/>
      <c r="CP95" s="876"/>
      <c r="CQ95" s="877"/>
      <c r="CR95" s="875"/>
      <c r="CS95" s="876"/>
      <c r="CT95" s="876"/>
      <c r="CU95" s="876"/>
      <c r="CV95" s="877"/>
      <c r="CW95" s="875"/>
      <c r="CX95" s="876"/>
      <c r="CY95" s="876"/>
      <c r="CZ95" s="876"/>
      <c r="DA95" s="877"/>
      <c r="DB95" s="875"/>
      <c r="DC95" s="876"/>
      <c r="DD95" s="876"/>
      <c r="DE95" s="876"/>
      <c r="DF95" s="877"/>
      <c r="DG95" s="875"/>
      <c r="DH95" s="876"/>
      <c r="DI95" s="876"/>
      <c r="DJ95" s="876"/>
      <c r="DK95" s="877"/>
      <c r="DL95" s="875"/>
      <c r="DM95" s="876"/>
      <c r="DN95" s="876"/>
      <c r="DO95" s="876"/>
      <c r="DP95" s="877"/>
      <c r="DQ95" s="875"/>
      <c r="DR95" s="876"/>
      <c r="DS95" s="876"/>
      <c r="DT95" s="876"/>
      <c r="DU95" s="877"/>
      <c r="DV95" s="872"/>
      <c r="DW95" s="873"/>
      <c r="DX95" s="873"/>
      <c r="DY95" s="873"/>
      <c r="DZ95" s="874"/>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872"/>
      <c r="BT96" s="873"/>
      <c r="BU96" s="873"/>
      <c r="BV96" s="873"/>
      <c r="BW96" s="873"/>
      <c r="BX96" s="873"/>
      <c r="BY96" s="873"/>
      <c r="BZ96" s="873"/>
      <c r="CA96" s="873"/>
      <c r="CB96" s="873"/>
      <c r="CC96" s="873"/>
      <c r="CD96" s="873"/>
      <c r="CE96" s="873"/>
      <c r="CF96" s="873"/>
      <c r="CG96" s="878"/>
      <c r="CH96" s="875"/>
      <c r="CI96" s="876"/>
      <c r="CJ96" s="876"/>
      <c r="CK96" s="876"/>
      <c r="CL96" s="877"/>
      <c r="CM96" s="875"/>
      <c r="CN96" s="876"/>
      <c r="CO96" s="876"/>
      <c r="CP96" s="876"/>
      <c r="CQ96" s="877"/>
      <c r="CR96" s="875"/>
      <c r="CS96" s="876"/>
      <c r="CT96" s="876"/>
      <c r="CU96" s="876"/>
      <c r="CV96" s="877"/>
      <c r="CW96" s="875"/>
      <c r="CX96" s="876"/>
      <c r="CY96" s="876"/>
      <c r="CZ96" s="876"/>
      <c r="DA96" s="877"/>
      <c r="DB96" s="875"/>
      <c r="DC96" s="876"/>
      <c r="DD96" s="876"/>
      <c r="DE96" s="876"/>
      <c r="DF96" s="877"/>
      <c r="DG96" s="875"/>
      <c r="DH96" s="876"/>
      <c r="DI96" s="876"/>
      <c r="DJ96" s="876"/>
      <c r="DK96" s="877"/>
      <c r="DL96" s="875"/>
      <c r="DM96" s="876"/>
      <c r="DN96" s="876"/>
      <c r="DO96" s="876"/>
      <c r="DP96" s="877"/>
      <c r="DQ96" s="875"/>
      <c r="DR96" s="876"/>
      <c r="DS96" s="876"/>
      <c r="DT96" s="876"/>
      <c r="DU96" s="877"/>
      <c r="DV96" s="872"/>
      <c r="DW96" s="873"/>
      <c r="DX96" s="873"/>
      <c r="DY96" s="873"/>
      <c r="DZ96" s="874"/>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872"/>
      <c r="BT97" s="873"/>
      <c r="BU97" s="873"/>
      <c r="BV97" s="873"/>
      <c r="BW97" s="873"/>
      <c r="BX97" s="873"/>
      <c r="BY97" s="873"/>
      <c r="BZ97" s="873"/>
      <c r="CA97" s="873"/>
      <c r="CB97" s="873"/>
      <c r="CC97" s="873"/>
      <c r="CD97" s="873"/>
      <c r="CE97" s="873"/>
      <c r="CF97" s="873"/>
      <c r="CG97" s="878"/>
      <c r="CH97" s="875"/>
      <c r="CI97" s="876"/>
      <c r="CJ97" s="876"/>
      <c r="CK97" s="876"/>
      <c r="CL97" s="877"/>
      <c r="CM97" s="875"/>
      <c r="CN97" s="876"/>
      <c r="CO97" s="876"/>
      <c r="CP97" s="876"/>
      <c r="CQ97" s="877"/>
      <c r="CR97" s="875"/>
      <c r="CS97" s="876"/>
      <c r="CT97" s="876"/>
      <c r="CU97" s="876"/>
      <c r="CV97" s="877"/>
      <c r="CW97" s="875"/>
      <c r="CX97" s="876"/>
      <c r="CY97" s="876"/>
      <c r="CZ97" s="876"/>
      <c r="DA97" s="877"/>
      <c r="DB97" s="875"/>
      <c r="DC97" s="876"/>
      <c r="DD97" s="876"/>
      <c r="DE97" s="876"/>
      <c r="DF97" s="877"/>
      <c r="DG97" s="875"/>
      <c r="DH97" s="876"/>
      <c r="DI97" s="876"/>
      <c r="DJ97" s="876"/>
      <c r="DK97" s="877"/>
      <c r="DL97" s="875"/>
      <c r="DM97" s="876"/>
      <c r="DN97" s="876"/>
      <c r="DO97" s="876"/>
      <c r="DP97" s="877"/>
      <c r="DQ97" s="875"/>
      <c r="DR97" s="876"/>
      <c r="DS97" s="876"/>
      <c r="DT97" s="876"/>
      <c r="DU97" s="877"/>
      <c r="DV97" s="872"/>
      <c r="DW97" s="873"/>
      <c r="DX97" s="873"/>
      <c r="DY97" s="873"/>
      <c r="DZ97" s="874"/>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872"/>
      <c r="BT98" s="873"/>
      <c r="BU98" s="873"/>
      <c r="BV98" s="873"/>
      <c r="BW98" s="873"/>
      <c r="BX98" s="873"/>
      <c r="BY98" s="873"/>
      <c r="BZ98" s="873"/>
      <c r="CA98" s="873"/>
      <c r="CB98" s="873"/>
      <c r="CC98" s="873"/>
      <c r="CD98" s="873"/>
      <c r="CE98" s="873"/>
      <c r="CF98" s="873"/>
      <c r="CG98" s="878"/>
      <c r="CH98" s="875"/>
      <c r="CI98" s="876"/>
      <c r="CJ98" s="876"/>
      <c r="CK98" s="876"/>
      <c r="CL98" s="877"/>
      <c r="CM98" s="875"/>
      <c r="CN98" s="876"/>
      <c r="CO98" s="876"/>
      <c r="CP98" s="876"/>
      <c r="CQ98" s="877"/>
      <c r="CR98" s="875"/>
      <c r="CS98" s="876"/>
      <c r="CT98" s="876"/>
      <c r="CU98" s="876"/>
      <c r="CV98" s="877"/>
      <c r="CW98" s="875"/>
      <c r="CX98" s="876"/>
      <c r="CY98" s="876"/>
      <c r="CZ98" s="876"/>
      <c r="DA98" s="877"/>
      <c r="DB98" s="875"/>
      <c r="DC98" s="876"/>
      <c r="DD98" s="876"/>
      <c r="DE98" s="876"/>
      <c r="DF98" s="877"/>
      <c r="DG98" s="875"/>
      <c r="DH98" s="876"/>
      <c r="DI98" s="876"/>
      <c r="DJ98" s="876"/>
      <c r="DK98" s="877"/>
      <c r="DL98" s="875"/>
      <c r="DM98" s="876"/>
      <c r="DN98" s="876"/>
      <c r="DO98" s="876"/>
      <c r="DP98" s="877"/>
      <c r="DQ98" s="875"/>
      <c r="DR98" s="876"/>
      <c r="DS98" s="876"/>
      <c r="DT98" s="876"/>
      <c r="DU98" s="877"/>
      <c r="DV98" s="872"/>
      <c r="DW98" s="873"/>
      <c r="DX98" s="873"/>
      <c r="DY98" s="873"/>
      <c r="DZ98" s="874"/>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872"/>
      <c r="BT99" s="873"/>
      <c r="BU99" s="873"/>
      <c r="BV99" s="873"/>
      <c r="BW99" s="873"/>
      <c r="BX99" s="873"/>
      <c r="BY99" s="873"/>
      <c r="BZ99" s="873"/>
      <c r="CA99" s="873"/>
      <c r="CB99" s="873"/>
      <c r="CC99" s="873"/>
      <c r="CD99" s="873"/>
      <c r="CE99" s="873"/>
      <c r="CF99" s="873"/>
      <c r="CG99" s="878"/>
      <c r="CH99" s="875"/>
      <c r="CI99" s="876"/>
      <c r="CJ99" s="876"/>
      <c r="CK99" s="876"/>
      <c r="CL99" s="877"/>
      <c r="CM99" s="875"/>
      <c r="CN99" s="876"/>
      <c r="CO99" s="876"/>
      <c r="CP99" s="876"/>
      <c r="CQ99" s="877"/>
      <c r="CR99" s="875"/>
      <c r="CS99" s="876"/>
      <c r="CT99" s="876"/>
      <c r="CU99" s="876"/>
      <c r="CV99" s="877"/>
      <c r="CW99" s="875"/>
      <c r="CX99" s="876"/>
      <c r="CY99" s="876"/>
      <c r="CZ99" s="876"/>
      <c r="DA99" s="877"/>
      <c r="DB99" s="875"/>
      <c r="DC99" s="876"/>
      <c r="DD99" s="876"/>
      <c r="DE99" s="876"/>
      <c r="DF99" s="877"/>
      <c r="DG99" s="875"/>
      <c r="DH99" s="876"/>
      <c r="DI99" s="876"/>
      <c r="DJ99" s="876"/>
      <c r="DK99" s="877"/>
      <c r="DL99" s="875"/>
      <c r="DM99" s="876"/>
      <c r="DN99" s="876"/>
      <c r="DO99" s="876"/>
      <c r="DP99" s="877"/>
      <c r="DQ99" s="875"/>
      <c r="DR99" s="876"/>
      <c r="DS99" s="876"/>
      <c r="DT99" s="876"/>
      <c r="DU99" s="877"/>
      <c r="DV99" s="872"/>
      <c r="DW99" s="873"/>
      <c r="DX99" s="873"/>
      <c r="DY99" s="873"/>
      <c r="DZ99" s="874"/>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872"/>
      <c r="BT100" s="873"/>
      <c r="BU100" s="873"/>
      <c r="BV100" s="873"/>
      <c r="BW100" s="873"/>
      <c r="BX100" s="873"/>
      <c r="BY100" s="873"/>
      <c r="BZ100" s="873"/>
      <c r="CA100" s="873"/>
      <c r="CB100" s="873"/>
      <c r="CC100" s="873"/>
      <c r="CD100" s="873"/>
      <c r="CE100" s="873"/>
      <c r="CF100" s="873"/>
      <c r="CG100" s="878"/>
      <c r="CH100" s="875"/>
      <c r="CI100" s="876"/>
      <c r="CJ100" s="876"/>
      <c r="CK100" s="876"/>
      <c r="CL100" s="877"/>
      <c r="CM100" s="875"/>
      <c r="CN100" s="876"/>
      <c r="CO100" s="876"/>
      <c r="CP100" s="876"/>
      <c r="CQ100" s="877"/>
      <c r="CR100" s="875"/>
      <c r="CS100" s="876"/>
      <c r="CT100" s="876"/>
      <c r="CU100" s="876"/>
      <c r="CV100" s="877"/>
      <c r="CW100" s="875"/>
      <c r="CX100" s="876"/>
      <c r="CY100" s="876"/>
      <c r="CZ100" s="876"/>
      <c r="DA100" s="877"/>
      <c r="DB100" s="875"/>
      <c r="DC100" s="876"/>
      <c r="DD100" s="876"/>
      <c r="DE100" s="876"/>
      <c r="DF100" s="877"/>
      <c r="DG100" s="875"/>
      <c r="DH100" s="876"/>
      <c r="DI100" s="876"/>
      <c r="DJ100" s="876"/>
      <c r="DK100" s="877"/>
      <c r="DL100" s="875"/>
      <c r="DM100" s="876"/>
      <c r="DN100" s="876"/>
      <c r="DO100" s="876"/>
      <c r="DP100" s="877"/>
      <c r="DQ100" s="875"/>
      <c r="DR100" s="876"/>
      <c r="DS100" s="876"/>
      <c r="DT100" s="876"/>
      <c r="DU100" s="877"/>
      <c r="DV100" s="872"/>
      <c r="DW100" s="873"/>
      <c r="DX100" s="873"/>
      <c r="DY100" s="873"/>
      <c r="DZ100" s="874"/>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872"/>
      <c r="BT101" s="873"/>
      <c r="BU101" s="873"/>
      <c r="BV101" s="873"/>
      <c r="BW101" s="873"/>
      <c r="BX101" s="873"/>
      <c r="BY101" s="873"/>
      <c r="BZ101" s="873"/>
      <c r="CA101" s="873"/>
      <c r="CB101" s="873"/>
      <c r="CC101" s="873"/>
      <c r="CD101" s="873"/>
      <c r="CE101" s="873"/>
      <c r="CF101" s="873"/>
      <c r="CG101" s="878"/>
      <c r="CH101" s="875"/>
      <c r="CI101" s="876"/>
      <c r="CJ101" s="876"/>
      <c r="CK101" s="876"/>
      <c r="CL101" s="877"/>
      <c r="CM101" s="875"/>
      <c r="CN101" s="876"/>
      <c r="CO101" s="876"/>
      <c r="CP101" s="876"/>
      <c r="CQ101" s="877"/>
      <c r="CR101" s="875"/>
      <c r="CS101" s="876"/>
      <c r="CT101" s="876"/>
      <c r="CU101" s="876"/>
      <c r="CV101" s="877"/>
      <c r="CW101" s="875"/>
      <c r="CX101" s="876"/>
      <c r="CY101" s="876"/>
      <c r="CZ101" s="876"/>
      <c r="DA101" s="877"/>
      <c r="DB101" s="875"/>
      <c r="DC101" s="876"/>
      <c r="DD101" s="876"/>
      <c r="DE101" s="876"/>
      <c r="DF101" s="877"/>
      <c r="DG101" s="875"/>
      <c r="DH101" s="876"/>
      <c r="DI101" s="876"/>
      <c r="DJ101" s="876"/>
      <c r="DK101" s="877"/>
      <c r="DL101" s="875"/>
      <c r="DM101" s="876"/>
      <c r="DN101" s="876"/>
      <c r="DO101" s="876"/>
      <c r="DP101" s="877"/>
      <c r="DQ101" s="875"/>
      <c r="DR101" s="876"/>
      <c r="DS101" s="876"/>
      <c r="DT101" s="876"/>
      <c r="DU101" s="877"/>
      <c r="DV101" s="872"/>
      <c r="DW101" s="873"/>
      <c r="DX101" s="873"/>
      <c r="DY101" s="873"/>
      <c r="DZ101" s="874"/>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377</v>
      </c>
      <c r="BR102" s="802" t="s">
        <v>403</v>
      </c>
      <c r="BS102" s="803"/>
      <c r="BT102" s="803"/>
      <c r="BU102" s="803"/>
      <c r="BV102" s="803"/>
      <c r="BW102" s="803"/>
      <c r="BX102" s="803"/>
      <c r="BY102" s="803"/>
      <c r="BZ102" s="803"/>
      <c r="CA102" s="803"/>
      <c r="CB102" s="803"/>
      <c r="CC102" s="803"/>
      <c r="CD102" s="803"/>
      <c r="CE102" s="803"/>
      <c r="CF102" s="803"/>
      <c r="CG102" s="804"/>
      <c r="CH102" s="900"/>
      <c r="CI102" s="901"/>
      <c r="CJ102" s="901"/>
      <c r="CK102" s="901"/>
      <c r="CL102" s="902"/>
      <c r="CM102" s="900"/>
      <c r="CN102" s="901"/>
      <c r="CO102" s="901"/>
      <c r="CP102" s="901"/>
      <c r="CQ102" s="902"/>
      <c r="CR102" s="903">
        <v>35</v>
      </c>
      <c r="CS102" s="865"/>
      <c r="CT102" s="865"/>
      <c r="CU102" s="865"/>
      <c r="CV102" s="904"/>
      <c r="CW102" s="903">
        <v>0</v>
      </c>
      <c r="CX102" s="865"/>
      <c r="CY102" s="865"/>
      <c r="CZ102" s="865"/>
      <c r="DA102" s="904"/>
      <c r="DB102" s="903">
        <v>0</v>
      </c>
      <c r="DC102" s="865"/>
      <c r="DD102" s="865"/>
      <c r="DE102" s="865"/>
      <c r="DF102" s="904"/>
      <c r="DG102" s="903">
        <v>0</v>
      </c>
      <c r="DH102" s="865"/>
      <c r="DI102" s="865"/>
      <c r="DJ102" s="865"/>
      <c r="DK102" s="904"/>
      <c r="DL102" s="903">
        <v>0</v>
      </c>
      <c r="DM102" s="865"/>
      <c r="DN102" s="865"/>
      <c r="DO102" s="865"/>
      <c r="DP102" s="904"/>
      <c r="DQ102" s="903">
        <v>0</v>
      </c>
      <c r="DR102" s="865"/>
      <c r="DS102" s="865"/>
      <c r="DT102" s="865"/>
      <c r="DU102" s="904"/>
      <c r="DV102" s="802"/>
      <c r="DW102" s="803"/>
      <c r="DX102" s="803"/>
      <c r="DY102" s="803"/>
      <c r="DZ102" s="927"/>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28" t="s">
        <v>404</v>
      </c>
      <c r="BR103" s="928"/>
      <c r="BS103" s="928"/>
      <c r="BT103" s="928"/>
      <c r="BU103" s="928"/>
      <c r="BV103" s="928"/>
      <c r="BW103" s="928"/>
      <c r="BX103" s="928"/>
      <c r="BY103" s="928"/>
      <c r="BZ103" s="928"/>
      <c r="CA103" s="928"/>
      <c r="CB103" s="928"/>
      <c r="CC103" s="928"/>
      <c r="CD103" s="928"/>
      <c r="CE103" s="928"/>
      <c r="CF103" s="928"/>
      <c r="CG103" s="928"/>
      <c r="CH103" s="928"/>
      <c r="CI103" s="928"/>
      <c r="CJ103" s="928"/>
      <c r="CK103" s="928"/>
      <c r="CL103" s="928"/>
      <c r="CM103" s="928"/>
      <c r="CN103" s="928"/>
      <c r="CO103" s="928"/>
      <c r="CP103" s="928"/>
      <c r="CQ103" s="928"/>
      <c r="CR103" s="928"/>
      <c r="CS103" s="928"/>
      <c r="CT103" s="928"/>
      <c r="CU103" s="928"/>
      <c r="CV103" s="928"/>
      <c r="CW103" s="928"/>
      <c r="CX103" s="928"/>
      <c r="CY103" s="928"/>
      <c r="CZ103" s="928"/>
      <c r="DA103" s="928"/>
      <c r="DB103" s="928"/>
      <c r="DC103" s="928"/>
      <c r="DD103" s="928"/>
      <c r="DE103" s="928"/>
      <c r="DF103" s="928"/>
      <c r="DG103" s="928"/>
      <c r="DH103" s="928"/>
      <c r="DI103" s="928"/>
      <c r="DJ103" s="928"/>
      <c r="DK103" s="928"/>
      <c r="DL103" s="928"/>
      <c r="DM103" s="928"/>
      <c r="DN103" s="928"/>
      <c r="DO103" s="928"/>
      <c r="DP103" s="928"/>
      <c r="DQ103" s="928"/>
      <c r="DR103" s="928"/>
      <c r="DS103" s="928"/>
      <c r="DT103" s="928"/>
      <c r="DU103" s="928"/>
      <c r="DV103" s="928"/>
      <c r="DW103" s="928"/>
      <c r="DX103" s="928"/>
      <c r="DY103" s="928"/>
      <c r="DZ103" s="928"/>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29" t="s">
        <v>405</v>
      </c>
      <c r="BR104" s="929"/>
      <c r="BS104" s="929"/>
      <c r="BT104" s="929"/>
      <c r="BU104" s="929"/>
      <c r="BV104" s="929"/>
      <c r="BW104" s="929"/>
      <c r="BX104" s="929"/>
      <c r="BY104" s="929"/>
      <c r="BZ104" s="929"/>
      <c r="CA104" s="929"/>
      <c r="CB104" s="929"/>
      <c r="CC104" s="929"/>
      <c r="CD104" s="929"/>
      <c r="CE104" s="929"/>
      <c r="CF104" s="929"/>
      <c r="CG104" s="929"/>
      <c r="CH104" s="929"/>
      <c r="CI104" s="929"/>
      <c r="CJ104" s="929"/>
      <c r="CK104" s="929"/>
      <c r="CL104" s="929"/>
      <c r="CM104" s="929"/>
      <c r="CN104" s="929"/>
      <c r="CO104" s="929"/>
      <c r="CP104" s="929"/>
      <c r="CQ104" s="929"/>
      <c r="CR104" s="929"/>
      <c r="CS104" s="929"/>
      <c r="CT104" s="929"/>
      <c r="CU104" s="929"/>
      <c r="CV104" s="929"/>
      <c r="CW104" s="929"/>
      <c r="CX104" s="929"/>
      <c r="CY104" s="929"/>
      <c r="CZ104" s="929"/>
      <c r="DA104" s="929"/>
      <c r="DB104" s="929"/>
      <c r="DC104" s="929"/>
      <c r="DD104" s="929"/>
      <c r="DE104" s="929"/>
      <c r="DF104" s="929"/>
      <c r="DG104" s="929"/>
      <c r="DH104" s="929"/>
      <c r="DI104" s="929"/>
      <c r="DJ104" s="929"/>
      <c r="DK104" s="929"/>
      <c r="DL104" s="929"/>
      <c r="DM104" s="929"/>
      <c r="DN104" s="929"/>
      <c r="DO104" s="929"/>
      <c r="DP104" s="929"/>
      <c r="DQ104" s="929"/>
      <c r="DR104" s="929"/>
      <c r="DS104" s="929"/>
      <c r="DT104" s="929"/>
      <c r="DU104" s="929"/>
      <c r="DV104" s="929"/>
      <c r="DW104" s="929"/>
      <c r="DX104" s="929"/>
      <c r="DY104" s="929"/>
      <c r="DZ104" s="929"/>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406</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407</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30" t="s">
        <v>408</v>
      </c>
      <c r="B108" s="931"/>
      <c r="C108" s="931"/>
      <c r="D108" s="931"/>
      <c r="E108" s="931"/>
      <c r="F108" s="931"/>
      <c r="G108" s="931"/>
      <c r="H108" s="931"/>
      <c r="I108" s="931"/>
      <c r="J108" s="931"/>
      <c r="K108" s="931"/>
      <c r="L108" s="931"/>
      <c r="M108" s="931"/>
      <c r="N108" s="931"/>
      <c r="O108" s="931"/>
      <c r="P108" s="931"/>
      <c r="Q108" s="931"/>
      <c r="R108" s="931"/>
      <c r="S108" s="931"/>
      <c r="T108" s="931"/>
      <c r="U108" s="931"/>
      <c r="V108" s="931"/>
      <c r="W108" s="931"/>
      <c r="X108" s="931"/>
      <c r="Y108" s="931"/>
      <c r="Z108" s="931"/>
      <c r="AA108" s="931"/>
      <c r="AB108" s="931"/>
      <c r="AC108" s="931"/>
      <c r="AD108" s="931"/>
      <c r="AE108" s="931"/>
      <c r="AF108" s="931"/>
      <c r="AG108" s="931"/>
      <c r="AH108" s="931"/>
      <c r="AI108" s="931"/>
      <c r="AJ108" s="931"/>
      <c r="AK108" s="931"/>
      <c r="AL108" s="931"/>
      <c r="AM108" s="931"/>
      <c r="AN108" s="931"/>
      <c r="AO108" s="931"/>
      <c r="AP108" s="931"/>
      <c r="AQ108" s="931"/>
      <c r="AR108" s="931"/>
      <c r="AS108" s="931"/>
      <c r="AT108" s="932"/>
      <c r="AU108" s="930" t="s">
        <v>409</v>
      </c>
      <c r="AV108" s="931"/>
      <c r="AW108" s="931"/>
      <c r="AX108" s="931"/>
      <c r="AY108" s="931"/>
      <c r="AZ108" s="931"/>
      <c r="BA108" s="931"/>
      <c r="BB108" s="931"/>
      <c r="BC108" s="931"/>
      <c r="BD108" s="931"/>
      <c r="BE108" s="931"/>
      <c r="BF108" s="931"/>
      <c r="BG108" s="931"/>
      <c r="BH108" s="931"/>
      <c r="BI108" s="931"/>
      <c r="BJ108" s="931"/>
      <c r="BK108" s="931"/>
      <c r="BL108" s="931"/>
      <c r="BM108" s="931"/>
      <c r="BN108" s="931"/>
      <c r="BO108" s="931"/>
      <c r="BP108" s="931"/>
      <c r="BQ108" s="931"/>
      <c r="BR108" s="931"/>
      <c r="BS108" s="931"/>
      <c r="BT108" s="931"/>
      <c r="BU108" s="931"/>
      <c r="BV108" s="931"/>
      <c r="BW108" s="931"/>
      <c r="BX108" s="931"/>
      <c r="BY108" s="931"/>
      <c r="BZ108" s="931"/>
      <c r="CA108" s="931"/>
      <c r="CB108" s="931"/>
      <c r="CC108" s="931"/>
      <c r="CD108" s="931"/>
      <c r="CE108" s="931"/>
      <c r="CF108" s="931"/>
      <c r="CG108" s="931"/>
      <c r="CH108" s="931"/>
      <c r="CI108" s="931"/>
      <c r="CJ108" s="931"/>
      <c r="CK108" s="931"/>
      <c r="CL108" s="931"/>
      <c r="CM108" s="931"/>
      <c r="CN108" s="931"/>
      <c r="CO108" s="931"/>
      <c r="CP108" s="931"/>
      <c r="CQ108" s="931"/>
      <c r="CR108" s="931"/>
      <c r="CS108" s="931"/>
      <c r="CT108" s="931"/>
      <c r="CU108" s="931"/>
      <c r="CV108" s="931"/>
      <c r="CW108" s="931"/>
      <c r="CX108" s="931"/>
      <c r="CY108" s="931"/>
      <c r="CZ108" s="931"/>
      <c r="DA108" s="931"/>
      <c r="DB108" s="931"/>
      <c r="DC108" s="931"/>
      <c r="DD108" s="931"/>
      <c r="DE108" s="931"/>
      <c r="DF108" s="931"/>
      <c r="DG108" s="931"/>
      <c r="DH108" s="931"/>
      <c r="DI108" s="931"/>
      <c r="DJ108" s="931"/>
      <c r="DK108" s="931"/>
      <c r="DL108" s="931"/>
      <c r="DM108" s="931"/>
      <c r="DN108" s="931"/>
      <c r="DO108" s="931"/>
      <c r="DP108" s="931"/>
      <c r="DQ108" s="931"/>
      <c r="DR108" s="931"/>
      <c r="DS108" s="931"/>
      <c r="DT108" s="931"/>
      <c r="DU108" s="931"/>
      <c r="DV108" s="931"/>
      <c r="DW108" s="931"/>
      <c r="DX108" s="931"/>
      <c r="DY108" s="931"/>
      <c r="DZ108" s="932"/>
    </row>
    <row r="109" spans="1:131" s="212" customFormat="1" ht="26.25" customHeight="1" x14ac:dyDescent="0.2">
      <c r="A109" s="925" t="s">
        <v>410</v>
      </c>
      <c r="B109" s="906"/>
      <c r="C109" s="906"/>
      <c r="D109" s="906"/>
      <c r="E109" s="906"/>
      <c r="F109" s="906"/>
      <c r="G109" s="906"/>
      <c r="H109" s="906"/>
      <c r="I109" s="906"/>
      <c r="J109" s="906"/>
      <c r="K109" s="906"/>
      <c r="L109" s="906"/>
      <c r="M109" s="906"/>
      <c r="N109" s="906"/>
      <c r="O109" s="906"/>
      <c r="P109" s="906"/>
      <c r="Q109" s="906"/>
      <c r="R109" s="906"/>
      <c r="S109" s="906"/>
      <c r="T109" s="906"/>
      <c r="U109" s="906"/>
      <c r="V109" s="906"/>
      <c r="W109" s="906"/>
      <c r="X109" s="906"/>
      <c r="Y109" s="906"/>
      <c r="Z109" s="907"/>
      <c r="AA109" s="905" t="s">
        <v>411</v>
      </c>
      <c r="AB109" s="906"/>
      <c r="AC109" s="906"/>
      <c r="AD109" s="906"/>
      <c r="AE109" s="907"/>
      <c r="AF109" s="905" t="s">
        <v>412</v>
      </c>
      <c r="AG109" s="906"/>
      <c r="AH109" s="906"/>
      <c r="AI109" s="906"/>
      <c r="AJ109" s="907"/>
      <c r="AK109" s="905" t="s">
        <v>294</v>
      </c>
      <c r="AL109" s="906"/>
      <c r="AM109" s="906"/>
      <c r="AN109" s="906"/>
      <c r="AO109" s="907"/>
      <c r="AP109" s="905" t="s">
        <v>413</v>
      </c>
      <c r="AQ109" s="906"/>
      <c r="AR109" s="906"/>
      <c r="AS109" s="906"/>
      <c r="AT109" s="908"/>
      <c r="AU109" s="925" t="s">
        <v>410</v>
      </c>
      <c r="AV109" s="906"/>
      <c r="AW109" s="906"/>
      <c r="AX109" s="906"/>
      <c r="AY109" s="906"/>
      <c r="AZ109" s="906"/>
      <c r="BA109" s="906"/>
      <c r="BB109" s="906"/>
      <c r="BC109" s="906"/>
      <c r="BD109" s="906"/>
      <c r="BE109" s="906"/>
      <c r="BF109" s="906"/>
      <c r="BG109" s="906"/>
      <c r="BH109" s="906"/>
      <c r="BI109" s="906"/>
      <c r="BJ109" s="906"/>
      <c r="BK109" s="906"/>
      <c r="BL109" s="906"/>
      <c r="BM109" s="906"/>
      <c r="BN109" s="906"/>
      <c r="BO109" s="906"/>
      <c r="BP109" s="907"/>
      <c r="BQ109" s="905" t="s">
        <v>411</v>
      </c>
      <c r="BR109" s="906"/>
      <c r="BS109" s="906"/>
      <c r="BT109" s="906"/>
      <c r="BU109" s="907"/>
      <c r="BV109" s="905" t="s">
        <v>412</v>
      </c>
      <c r="BW109" s="906"/>
      <c r="BX109" s="906"/>
      <c r="BY109" s="906"/>
      <c r="BZ109" s="907"/>
      <c r="CA109" s="905" t="s">
        <v>294</v>
      </c>
      <c r="CB109" s="906"/>
      <c r="CC109" s="906"/>
      <c r="CD109" s="906"/>
      <c r="CE109" s="907"/>
      <c r="CF109" s="926" t="s">
        <v>413</v>
      </c>
      <c r="CG109" s="926"/>
      <c r="CH109" s="926"/>
      <c r="CI109" s="926"/>
      <c r="CJ109" s="926"/>
      <c r="CK109" s="905" t="s">
        <v>414</v>
      </c>
      <c r="CL109" s="906"/>
      <c r="CM109" s="906"/>
      <c r="CN109" s="906"/>
      <c r="CO109" s="906"/>
      <c r="CP109" s="906"/>
      <c r="CQ109" s="906"/>
      <c r="CR109" s="906"/>
      <c r="CS109" s="906"/>
      <c r="CT109" s="906"/>
      <c r="CU109" s="906"/>
      <c r="CV109" s="906"/>
      <c r="CW109" s="906"/>
      <c r="CX109" s="906"/>
      <c r="CY109" s="906"/>
      <c r="CZ109" s="906"/>
      <c r="DA109" s="906"/>
      <c r="DB109" s="906"/>
      <c r="DC109" s="906"/>
      <c r="DD109" s="906"/>
      <c r="DE109" s="906"/>
      <c r="DF109" s="907"/>
      <c r="DG109" s="905" t="s">
        <v>411</v>
      </c>
      <c r="DH109" s="906"/>
      <c r="DI109" s="906"/>
      <c r="DJ109" s="906"/>
      <c r="DK109" s="907"/>
      <c r="DL109" s="905" t="s">
        <v>412</v>
      </c>
      <c r="DM109" s="906"/>
      <c r="DN109" s="906"/>
      <c r="DO109" s="906"/>
      <c r="DP109" s="907"/>
      <c r="DQ109" s="905" t="s">
        <v>294</v>
      </c>
      <c r="DR109" s="906"/>
      <c r="DS109" s="906"/>
      <c r="DT109" s="906"/>
      <c r="DU109" s="907"/>
      <c r="DV109" s="905" t="s">
        <v>413</v>
      </c>
      <c r="DW109" s="906"/>
      <c r="DX109" s="906"/>
      <c r="DY109" s="906"/>
      <c r="DZ109" s="908"/>
    </row>
    <row r="110" spans="1:131" s="212" customFormat="1" ht="26.25" customHeight="1" x14ac:dyDescent="0.2">
      <c r="A110" s="909" t="s">
        <v>415</v>
      </c>
      <c r="B110" s="910"/>
      <c r="C110" s="910"/>
      <c r="D110" s="910"/>
      <c r="E110" s="910"/>
      <c r="F110" s="910"/>
      <c r="G110" s="910"/>
      <c r="H110" s="910"/>
      <c r="I110" s="910"/>
      <c r="J110" s="910"/>
      <c r="K110" s="910"/>
      <c r="L110" s="910"/>
      <c r="M110" s="910"/>
      <c r="N110" s="910"/>
      <c r="O110" s="910"/>
      <c r="P110" s="910"/>
      <c r="Q110" s="910"/>
      <c r="R110" s="910"/>
      <c r="S110" s="910"/>
      <c r="T110" s="910"/>
      <c r="U110" s="910"/>
      <c r="V110" s="910"/>
      <c r="W110" s="910"/>
      <c r="X110" s="910"/>
      <c r="Y110" s="910"/>
      <c r="Z110" s="911"/>
      <c r="AA110" s="912">
        <v>3532795</v>
      </c>
      <c r="AB110" s="913"/>
      <c r="AC110" s="913"/>
      <c r="AD110" s="913"/>
      <c r="AE110" s="914"/>
      <c r="AF110" s="915">
        <v>3286537</v>
      </c>
      <c r="AG110" s="913"/>
      <c r="AH110" s="913"/>
      <c r="AI110" s="913"/>
      <c r="AJ110" s="914"/>
      <c r="AK110" s="915">
        <v>3102295</v>
      </c>
      <c r="AL110" s="913"/>
      <c r="AM110" s="913"/>
      <c r="AN110" s="913"/>
      <c r="AO110" s="914"/>
      <c r="AP110" s="916">
        <v>17.600000000000001</v>
      </c>
      <c r="AQ110" s="917"/>
      <c r="AR110" s="917"/>
      <c r="AS110" s="917"/>
      <c r="AT110" s="918"/>
      <c r="AU110" s="919" t="s">
        <v>69</v>
      </c>
      <c r="AV110" s="920"/>
      <c r="AW110" s="920"/>
      <c r="AX110" s="920"/>
      <c r="AY110" s="920"/>
      <c r="AZ110" s="942" t="s">
        <v>416</v>
      </c>
      <c r="BA110" s="910"/>
      <c r="BB110" s="910"/>
      <c r="BC110" s="910"/>
      <c r="BD110" s="910"/>
      <c r="BE110" s="910"/>
      <c r="BF110" s="910"/>
      <c r="BG110" s="910"/>
      <c r="BH110" s="910"/>
      <c r="BI110" s="910"/>
      <c r="BJ110" s="910"/>
      <c r="BK110" s="910"/>
      <c r="BL110" s="910"/>
      <c r="BM110" s="910"/>
      <c r="BN110" s="910"/>
      <c r="BO110" s="910"/>
      <c r="BP110" s="911"/>
      <c r="BQ110" s="943">
        <v>30455664</v>
      </c>
      <c r="BR110" s="944"/>
      <c r="BS110" s="944"/>
      <c r="BT110" s="944"/>
      <c r="BU110" s="944"/>
      <c r="BV110" s="944">
        <v>32146642</v>
      </c>
      <c r="BW110" s="944"/>
      <c r="BX110" s="944"/>
      <c r="BY110" s="944"/>
      <c r="BZ110" s="944"/>
      <c r="CA110" s="944">
        <v>32363760</v>
      </c>
      <c r="CB110" s="944"/>
      <c r="CC110" s="944"/>
      <c r="CD110" s="944"/>
      <c r="CE110" s="944"/>
      <c r="CF110" s="957">
        <v>183.9</v>
      </c>
      <c r="CG110" s="958"/>
      <c r="CH110" s="958"/>
      <c r="CI110" s="958"/>
      <c r="CJ110" s="958"/>
      <c r="CK110" s="959" t="s">
        <v>417</v>
      </c>
      <c r="CL110" s="960"/>
      <c r="CM110" s="942" t="s">
        <v>418</v>
      </c>
      <c r="CN110" s="910"/>
      <c r="CO110" s="910"/>
      <c r="CP110" s="910"/>
      <c r="CQ110" s="910"/>
      <c r="CR110" s="910"/>
      <c r="CS110" s="910"/>
      <c r="CT110" s="910"/>
      <c r="CU110" s="910"/>
      <c r="CV110" s="910"/>
      <c r="CW110" s="910"/>
      <c r="CX110" s="910"/>
      <c r="CY110" s="910"/>
      <c r="CZ110" s="910"/>
      <c r="DA110" s="910"/>
      <c r="DB110" s="910"/>
      <c r="DC110" s="910"/>
      <c r="DD110" s="910"/>
      <c r="DE110" s="910"/>
      <c r="DF110" s="911"/>
      <c r="DG110" s="943" t="s">
        <v>122</v>
      </c>
      <c r="DH110" s="944"/>
      <c r="DI110" s="944"/>
      <c r="DJ110" s="944"/>
      <c r="DK110" s="944"/>
      <c r="DL110" s="944" t="s">
        <v>122</v>
      </c>
      <c r="DM110" s="944"/>
      <c r="DN110" s="944"/>
      <c r="DO110" s="944"/>
      <c r="DP110" s="944"/>
      <c r="DQ110" s="944" t="s">
        <v>122</v>
      </c>
      <c r="DR110" s="944"/>
      <c r="DS110" s="944"/>
      <c r="DT110" s="944"/>
      <c r="DU110" s="944"/>
      <c r="DV110" s="945" t="s">
        <v>122</v>
      </c>
      <c r="DW110" s="945"/>
      <c r="DX110" s="945"/>
      <c r="DY110" s="945"/>
      <c r="DZ110" s="946"/>
    </row>
    <row r="111" spans="1:131" s="212" customFormat="1" ht="26.25" customHeight="1" x14ac:dyDescent="0.2">
      <c r="A111" s="947" t="s">
        <v>419</v>
      </c>
      <c r="B111" s="948"/>
      <c r="C111" s="948"/>
      <c r="D111" s="948"/>
      <c r="E111" s="948"/>
      <c r="F111" s="948"/>
      <c r="G111" s="948"/>
      <c r="H111" s="948"/>
      <c r="I111" s="948"/>
      <c r="J111" s="948"/>
      <c r="K111" s="948"/>
      <c r="L111" s="948"/>
      <c r="M111" s="948"/>
      <c r="N111" s="948"/>
      <c r="O111" s="948"/>
      <c r="P111" s="948"/>
      <c r="Q111" s="948"/>
      <c r="R111" s="948"/>
      <c r="S111" s="948"/>
      <c r="T111" s="948"/>
      <c r="U111" s="948"/>
      <c r="V111" s="948"/>
      <c r="W111" s="948"/>
      <c r="X111" s="948"/>
      <c r="Y111" s="948"/>
      <c r="Z111" s="949"/>
      <c r="AA111" s="950" t="s">
        <v>122</v>
      </c>
      <c r="AB111" s="951"/>
      <c r="AC111" s="951"/>
      <c r="AD111" s="951"/>
      <c r="AE111" s="952"/>
      <c r="AF111" s="953" t="s">
        <v>122</v>
      </c>
      <c r="AG111" s="951"/>
      <c r="AH111" s="951"/>
      <c r="AI111" s="951"/>
      <c r="AJ111" s="952"/>
      <c r="AK111" s="953" t="s">
        <v>122</v>
      </c>
      <c r="AL111" s="951"/>
      <c r="AM111" s="951"/>
      <c r="AN111" s="951"/>
      <c r="AO111" s="952"/>
      <c r="AP111" s="954" t="s">
        <v>122</v>
      </c>
      <c r="AQ111" s="955"/>
      <c r="AR111" s="955"/>
      <c r="AS111" s="955"/>
      <c r="AT111" s="956"/>
      <c r="AU111" s="921"/>
      <c r="AV111" s="922"/>
      <c r="AW111" s="922"/>
      <c r="AX111" s="922"/>
      <c r="AY111" s="922"/>
      <c r="AZ111" s="935" t="s">
        <v>420</v>
      </c>
      <c r="BA111" s="936"/>
      <c r="BB111" s="936"/>
      <c r="BC111" s="936"/>
      <c r="BD111" s="936"/>
      <c r="BE111" s="936"/>
      <c r="BF111" s="936"/>
      <c r="BG111" s="936"/>
      <c r="BH111" s="936"/>
      <c r="BI111" s="936"/>
      <c r="BJ111" s="936"/>
      <c r="BK111" s="936"/>
      <c r="BL111" s="936"/>
      <c r="BM111" s="936"/>
      <c r="BN111" s="936"/>
      <c r="BO111" s="936"/>
      <c r="BP111" s="937"/>
      <c r="BQ111" s="938">
        <v>521112</v>
      </c>
      <c r="BR111" s="939"/>
      <c r="BS111" s="939"/>
      <c r="BT111" s="939"/>
      <c r="BU111" s="939"/>
      <c r="BV111" s="939">
        <v>461919</v>
      </c>
      <c r="BW111" s="939"/>
      <c r="BX111" s="939"/>
      <c r="BY111" s="939"/>
      <c r="BZ111" s="939"/>
      <c r="CA111" s="939">
        <v>800635</v>
      </c>
      <c r="CB111" s="939"/>
      <c r="CC111" s="939"/>
      <c r="CD111" s="939"/>
      <c r="CE111" s="939"/>
      <c r="CF111" s="933">
        <v>4.5999999999999996</v>
      </c>
      <c r="CG111" s="934"/>
      <c r="CH111" s="934"/>
      <c r="CI111" s="934"/>
      <c r="CJ111" s="934"/>
      <c r="CK111" s="961"/>
      <c r="CL111" s="962"/>
      <c r="CM111" s="935" t="s">
        <v>421</v>
      </c>
      <c r="CN111" s="936"/>
      <c r="CO111" s="936"/>
      <c r="CP111" s="936"/>
      <c r="CQ111" s="936"/>
      <c r="CR111" s="936"/>
      <c r="CS111" s="936"/>
      <c r="CT111" s="936"/>
      <c r="CU111" s="936"/>
      <c r="CV111" s="936"/>
      <c r="CW111" s="936"/>
      <c r="CX111" s="936"/>
      <c r="CY111" s="936"/>
      <c r="CZ111" s="936"/>
      <c r="DA111" s="936"/>
      <c r="DB111" s="936"/>
      <c r="DC111" s="936"/>
      <c r="DD111" s="936"/>
      <c r="DE111" s="936"/>
      <c r="DF111" s="937"/>
      <c r="DG111" s="938" t="s">
        <v>122</v>
      </c>
      <c r="DH111" s="939"/>
      <c r="DI111" s="939"/>
      <c r="DJ111" s="939"/>
      <c r="DK111" s="939"/>
      <c r="DL111" s="939" t="s">
        <v>122</v>
      </c>
      <c r="DM111" s="939"/>
      <c r="DN111" s="939"/>
      <c r="DO111" s="939"/>
      <c r="DP111" s="939"/>
      <c r="DQ111" s="939" t="s">
        <v>122</v>
      </c>
      <c r="DR111" s="939"/>
      <c r="DS111" s="939"/>
      <c r="DT111" s="939"/>
      <c r="DU111" s="939"/>
      <c r="DV111" s="940" t="s">
        <v>122</v>
      </c>
      <c r="DW111" s="940"/>
      <c r="DX111" s="940"/>
      <c r="DY111" s="940"/>
      <c r="DZ111" s="941"/>
    </row>
    <row r="112" spans="1:131" s="212" customFormat="1" ht="26.25" customHeight="1" x14ac:dyDescent="0.2">
      <c r="A112" s="965" t="s">
        <v>422</v>
      </c>
      <c r="B112" s="966"/>
      <c r="C112" s="936" t="s">
        <v>423</v>
      </c>
      <c r="D112" s="936"/>
      <c r="E112" s="936"/>
      <c r="F112" s="936"/>
      <c r="G112" s="936"/>
      <c r="H112" s="936"/>
      <c r="I112" s="936"/>
      <c r="J112" s="936"/>
      <c r="K112" s="936"/>
      <c r="L112" s="936"/>
      <c r="M112" s="936"/>
      <c r="N112" s="936"/>
      <c r="O112" s="936"/>
      <c r="P112" s="936"/>
      <c r="Q112" s="936"/>
      <c r="R112" s="936"/>
      <c r="S112" s="936"/>
      <c r="T112" s="936"/>
      <c r="U112" s="936"/>
      <c r="V112" s="936"/>
      <c r="W112" s="936"/>
      <c r="X112" s="936"/>
      <c r="Y112" s="936"/>
      <c r="Z112" s="937"/>
      <c r="AA112" s="971" t="s">
        <v>122</v>
      </c>
      <c r="AB112" s="972"/>
      <c r="AC112" s="972"/>
      <c r="AD112" s="972"/>
      <c r="AE112" s="973"/>
      <c r="AF112" s="974" t="s">
        <v>122</v>
      </c>
      <c r="AG112" s="972"/>
      <c r="AH112" s="972"/>
      <c r="AI112" s="972"/>
      <c r="AJ112" s="973"/>
      <c r="AK112" s="974" t="s">
        <v>122</v>
      </c>
      <c r="AL112" s="972"/>
      <c r="AM112" s="972"/>
      <c r="AN112" s="972"/>
      <c r="AO112" s="973"/>
      <c r="AP112" s="975" t="s">
        <v>122</v>
      </c>
      <c r="AQ112" s="976"/>
      <c r="AR112" s="976"/>
      <c r="AS112" s="976"/>
      <c r="AT112" s="977"/>
      <c r="AU112" s="921"/>
      <c r="AV112" s="922"/>
      <c r="AW112" s="922"/>
      <c r="AX112" s="922"/>
      <c r="AY112" s="922"/>
      <c r="AZ112" s="935" t="s">
        <v>424</v>
      </c>
      <c r="BA112" s="936"/>
      <c r="BB112" s="936"/>
      <c r="BC112" s="936"/>
      <c r="BD112" s="936"/>
      <c r="BE112" s="936"/>
      <c r="BF112" s="936"/>
      <c r="BG112" s="936"/>
      <c r="BH112" s="936"/>
      <c r="BI112" s="936"/>
      <c r="BJ112" s="936"/>
      <c r="BK112" s="936"/>
      <c r="BL112" s="936"/>
      <c r="BM112" s="936"/>
      <c r="BN112" s="936"/>
      <c r="BO112" s="936"/>
      <c r="BP112" s="937"/>
      <c r="BQ112" s="938">
        <v>511462</v>
      </c>
      <c r="BR112" s="939"/>
      <c r="BS112" s="939"/>
      <c r="BT112" s="939"/>
      <c r="BU112" s="939"/>
      <c r="BV112" s="939">
        <v>482916</v>
      </c>
      <c r="BW112" s="939"/>
      <c r="BX112" s="939"/>
      <c r="BY112" s="939"/>
      <c r="BZ112" s="939"/>
      <c r="CA112" s="939">
        <v>447434</v>
      </c>
      <c r="CB112" s="939"/>
      <c r="CC112" s="939"/>
      <c r="CD112" s="939"/>
      <c r="CE112" s="939"/>
      <c r="CF112" s="933">
        <v>2.5</v>
      </c>
      <c r="CG112" s="934"/>
      <c r="CH112" s="934"/>
      <c r="CI112" s="934"/>
      <c r="CJ112" s="934"/>
      <c r="CK112" s="961"/>
      <c r="CL112" s="962"/>
      <c r="CM112" s="935" t="s">
        <v>425</v>
      </c>
      <c r="CN112" s="936"/>
      <c r="CO112" s="936"/>
      <c r="CP112" s="936"/>
      <c r="CQ112" s="936"/>
      <c r="CR112" s="936"/>
      <c r="CS112" s="936"/>
      <c r="CT112" s="936"/>
      <c r="CU112" s="936"/>
      <c r="CV112" s="936"/>
      <c r="CW112" s="936"/>
      <c r="CX112" s="936"/>
      <c r="CY112" s="936"/>
      <c r="CZ112" s="936"/>
      <c r="DA112" s="936"/>
      <c r="DB112" s="936"/>
      <c r="DC112" s="936"/>
      <c r="DD112" s="936"/>
      <c r="DE112" s="936"/>
      <c r="DF112" s="937"/>
      <c r="DG112" s="938" t="s">
        <v>122</v>
      </c>
      <c r="DH112" s="939"/>
      <c r="DI112" s="939"/>
      <c r="DJ112" s="939"/>
      <c r="DK112" s="939"/>
      <c r="DL112" s="939" t="s">
        <v>122</v>
      </c>
      <c r="DM112" s="939"/>
      <c r="DN112" s="939"/>
      <c r="DO112" s="939"/>
      <c r="DP112" s="939"/>
      <c r="DQ112" s="939" t="s">
        <v>122</v>
      </c>
      <c r="DR112" s="939"/>
      <c r="DS112" s="939"/>
      <c r="DT112" s="939"/>
      <c r="DU112" s="939"/>
      <c r="DV112" s="940" t="s">
        <v>122</v>
      </c>
      <c r="DW112" s="940"/>
      <c r="DX112" s="940"/>
      <c r="DY112" s="940"/>
      <c r="DZ112" s="941"/>
    </row>
    <row r="113" spans="1:130" s="212" customFormat="1" ht="26.25" customHeight="1" x14ac:dyDescent="0.2">
      <c r="A113" s="967"/>
      <c r="B113" s="968"/>
      <c r="C113" s="936" t="s">
        <v>426</v>
      </c>
      <c r="D113" s="936"/>
      <c r="E113" s="936"/>
      <c r="F113" s="936"/>
      <c r="G113" s="936"/>
      <c r="H113" s="936"/>
      <c r="I113" s="936"/>
      <c r="J113" s="936"/>
      <c r="K113" s="936"/>
      <c r="L113" s="936"/>
      <c r="M113" s="936"/>
      <c r="N113" s="936"/>
      <c r="O113" s="936"/>
      <c r="P113" s="936"/>
      <c r="Q113" s="936"/>
      <c r="R113" s="936"/>
      <c r="S113" s="936"/>
      <c r="T113" s="936"/>
      <c r="U113" s="936"/>
      <c r="V113" s="936"/>
      <c r="W113" s="936"/>
      <c r="X113" s="936"/>
      <c r="Y113" s="936"/>
      <c r="Z113" s="937"/>
      <c r="AA113" s="950">
        <v>54599</v>
      </c>
      <c r="AB113" s="951"/>
      <c r="AC113" s="951"/>
      <c r="AD113" s="951"/>
      <c r="AE113" s="952"/>
      <c r="AF113" s="953">
        <v>56046</v>
      </c>
      <c r="AG113" s="951"/>
      <c r="AH113" s="951"/>
      <c r="AI113" s="951"/>
      <c r="AJ113" s="952"/>
      <c r="AK113" s="953">
        <v>57521</v>
      </c>
      <c r="AL113" s="951"/>
      <c r="AM113" s="951"/>
      <c r="AN113" s="951"/>
      <c r="AO113" s="952"/>
      <c r="AP113" s="954">
        <v>0.3</v>
      </c>
      <c r="AQ113" s="955"/>
      <c r="AR113" s="955"/>
      <c r="AS113" s="955"/>
      <c r="AT113" s="956"/>
      <c r="AU113" s="921"/>
      <c r="AV113" s="922"/>
      <c r="AW113" s="922"/>
      <c r="AX113" s="922"/>
      <c r="AY113" s="922"/>
      <c r="AZ113" s="935" t="s">
        <v>427</v>
      </c>
      <c r="BA113" s="936"/>
      <c r="BB113" s="936"/>
      <c r="BC113" s="936"/>
      <c r="BD113" s="936"/>
      <c r="BE113" s="936"/>
      <c r="BF113" s="936"/>
      <c r="BG113" s="936"/>
      <c r="BH113" s="936"/>
      <c r="BI113" s="936"/>
      <c r="BJ113" s="936"/>
      <c r="BK113" s="936"/>
      <c r="BL113" s="936"/>
      <c r="BM113" s="936"/>
      <c r="BN113" s="936"/>
      <c r="BO113" s="936"/>
      <c r="BP113" s="937"/>
      <c r="BQ113" s="938" t="s">
        <v>122</v>
      </c>
      <c r="BR113" s="939"/>
      <c r="BS113" s="939"/>
      <c r="BT113" s="939"/>
      <c r="BU113" s="939"/>
      <c r="BV113" s="939" t="s">
        <v>122</v>
      </c>
      <c r="BW113" s="939"/>
      <c r="BX113" s="939"/>
      <c r="BY113" s="939"/>
      <c r="BZ113" s="939"/>
      <c r="CA113" s="939" t="s">
        <v>122</v>
      </c>
      <c r="CB113" s="939"/>
      <c r="CC113" s="939"/>
      <c r="CD113" s="939"/>
      <c r="CE113" s="939"/>
      <c r="CF113" s="933" t="s">
        <v>122</v>
      </c>
      <c r="CG113" s="934"/>
      <c r="CH113" s="934"/>
      <c r="CI113" s="934"/>
      <c r="CJ113" s="934"/>
      <c r="CK113" s="961"/>
      <c r="CL113" s="962"/>
      <c r="CM113" s="935" t="s">
        <v>428</v>
      </c>
      <c r="CN113" s="936"/>
      <c r="CO113" s="936"/>
      <c r="CP113" s="936"/>
      <c r="CQ113" s="936"/>
      <c r="CR113" s="936"/>
      <c r="CS113" s="936"/>
      <c r="CT113" s="936"/>
      <c r="CU113" s="936"/>
      <c r="CV113" s="936"/>
      <c r="CW113" s="936"/>
      <c r="CX113" s="936"/>
      <c r="CY113" s="936"/>
      <c r="CZ113" s="936"/>
      <c r="DA113" s="936"/>
      <c r="DB113" s="936"/>
      <c r="DC113" s="936"/>
      <c r="DD113" s="936"/>
      <c r="DE113" s="936"/>
      <c r="DF113" s="937"/>
      <c r="DG113" s="971" t="s">
        <v>122</v>
      </c>
      <c r="DH113" s="972"/>
      <c r="DI113" s="972"/>
      <c r="DJ113" s="972"/>
      <c r="DK113" s="973"/>
      <c r="DL113" s="974" t="s">
        <v>122</v>
      </c>
      <c r="DM113" s="972"/>
      <c r="DN113" s="972"/>
      <c r="DO113" s="972"/>
      <c r="DP113" s="973"/>
      <c r="DQ113" s="974" t="s">
        <v>122</v>
      </c>
      <c r="DR113" s="972"/>
      <c r="DS113" s="972"/>
      <c r="DT113" s="972"/>
      <c r="DU113" s="973"/>
      <c r="DV113" s="975" t="s">
        <v>122</v>
      </c>
      <c r="DW113" s="976"/>
      <c r="DX113" s="976"/>
      <c r="DY113" s="976"/>
      <c r="DZ113" s="977"/>
    </row>
    <row r="114" spans="1:130" s="212" customFormat="1" ht="26.25" customHeight="1" x14ac:dyDescent="0.2">
      <c r="A114" s="967"/>
      <c r="B114" s="968"/>
      <c r="C114" s="936" t="s">
        <v>429</v>
      </c>
      <c r="D114" s="936"/>
      <c r="E114" s="936"/>
      <c r="F114" s="936"/>
      <c r="G114" s="936"/>
      <c r="H114" s="936"/>
      <c r="I114" s="936"/>
      <c r="J114" s="936"/>
      <c r="K114" s="936"/>
      <c r="L114" s="936"/>
      <c r="M114" s="936"/>
      <c r="N114" s="936"/>
      <c r="O114" s="936"/>
      <c r="P114" s="936"/>
      <c r="Q114" s="936"/>
      <c r="R114" s="936"/>
      <c r="S114" s="936"/>
      <c r="T114" s="936"/>
      <c r="U114" s="936"/>
      <c r="V114" s="936"/>
      <c r="W114" s="936"/>
      <c r="X114" s="936"/>
      <c r="Y114" s="936"/>
      <c r="Z114" s="937"/>
      <c r="AA114" s="971" t="s">
        <v>122</v>
      </c>
      <c r="AB114" s="972"/>
      <c r="AC114" s="972"/>
      <c r="AD114" s="972"/>
      <c r="AE114" s="973"/>
      <c r="AF114" s="974" t="s">
        <v>122</v>
      </c>
      <c r="AG114" s="972"/>
      <c r="AH114" s="972"/>
      <c r="AI114" s="972"/>
      <c r="AJ114" s="973"/>
      <c r="AK114" s="974" t="s">
        <v>122</v>
      </c>
      <c r="AL114" s="972"/>
      <c r="AM114" s="972"/>
      <c r="AN114" s="972"/>
      <c r="AO114" s="973"/>
      <c r="AP114" s="975" t="s">
        <v>122</v>
      </c>
      <c r="AQ114" s="976"/>
      <c r="AR114" s="976"/>
      <c r="AS114" s="976"/>
      <c r="AT114" s="977"/>
      <c r="AU114" s="921"/>
      <c r="AV114" s="922"/>
      <c r="AW114" s="922"/>
      <c r="AX114" s="922"/>
      <c r="AY114" s="922"/>
      <c r="AZ114" s="935" t="s">
        <v>430</v>
      </c>
      <c r="BA114" s="936"/>
      <c r="BB114" s="936"/>
      <c r="BC114" s="936"/>
      <c r="BD114" s="936"/>
      <c r="BE114" s="936"/>
      <c r="BF114" s="936"/>
      <c r="BG114" s="936"/>
      <c r="BH114" s="936"/>
      <c r="BI114" s="936"/>
      <c r="BJ114" s="936"/>
      <c r="BK114" s="936"/>
      <c r="BL114" s="936"/>
      <c r="BM114" s="936"/>
      <c r="BN114" s="936"/>
      <c r="BO114" s="936"/>
      <c r="BP114" s="937"/>
      <c r="BQ114" s="938">
        <v>3961574</v>
      </c>
      <c r="BR114" s="939"/>
      <c r="BS114" s="939"/>
      <c r="BT114" s="939"/>
      <c r="BU114" s="939"/>
      <c r="BV114" s="939">
        <v>3787830</v>
      </c>
      <c r="BW114" s="939"/>
      <c r="BX114" s="939"/>
      <c r="BY114" s="939"/>
      <c r="BZ114" s="939"/>
      <c r="CA114" s="939">
        <v>3865905</v>
      </c>
      <c r="CB114" s="939"/>
      <c r="CC114" s="939"/>
      <c r="CD114" s="939"/>
      <c r="CE114" s="939"/>
      <c r="CF114" s="933">
        <v>22</v>
      </c>
      <c r="CG114" s="934"/>
      <c r="CH114" s="934"/>
      <c r="CI114" s="934"/>
      <c r="CJ114" s="934"/>
      <c r="CK114" s="961"/>
      <c r="CL114" s="962"/>
      <c r="CM114" s="935" t="s">
        <v>431</v>
      </c>
      <c r="CN114" s="936"/>
      <c r="CO114" s="936"/>
      <c r="CP114" s="936"/>
      <c r="CQ114" s="936"/>
      <c r="CR114" s="936"/>
      <c r="CS114" s="936"/>
      <c r="CT114" s="936"/>
      <c r="CU114" s="936"/>
      <c r="CV114" s="936"/>
      <c r="CW114" s="936"/>
      <c r="CX114" s="936"/>
      <c r="CY114" s="936"/>
      <c r="CZ114" s="936"/>
      <c r="DA114" s="936"/>
      <c r="DB114" s="936"/>
      <c r="DC114" s="936"/>
      <c r="DD114" s="936"/>
      <c r="DE114" s="936"/>
      <c r="DF114" s="937"/>
      <c r="DG114" s="971" t="s">
        <v>122</v>
      </c>
      <c r="DH114" s="972"/>
      <c r="DI114" s="972"/>
      <c r="DJ114" s="972"/>
      <c r="DK114" s="973"/>
      <c r="DL114" s="974" t="s">
        <v>122</v>
      </c>
      <c r="DM114" s="972"/>
      <c r="DN114" s="972"/>
      <c r="DO114" s="972"/>
      <c r="DP114" s="973"/>
      <c r="DQ114" s="974" t="s">
        <v>122</v>
      </c>
      <c r="DR114" s="972"/>
      <c r="DS114" s="972"/>
      <c r="DT114" s="972"/>
      <c r="DU114" s="973"/>
      <c r="DV114" s="975" t="s">
        <v>122</v>
      </c>
      <c r="DW114" s="976"/>
      <c r="DX114" s="976"/>
      <c r="DY114" s="976"/>
      <c r="DZ114" s="977"/>
    </row>
    <row r="115" spans="1:130" s="212" customFormat="1" ht="26.25" customHeight="1" x14ac:dyDescent="0.2">
      <c r="A115" s="967"/>
      <c r="B115" s="968"/>
      <c r="C115" s="936" t="s">
        <v>432</v>
      </c>
      <c r="D115" s="936"/>
      <c r="E115" s="936"/>
      <c r="F115" s="936"/>
      <c r="G115" s="936"/>
      <c r="H115" s="936"/>
      <c r="I115" s="936"/>
      <c r="J115" s="936"/>
      <c r="K115" s="936"/>
      <c r="L115" s="936"/>
      <c r="M115" s="936"/>
      <c r="N115" s="936"/>
      <c r="O115" s="936"/>
      <c r="P115" s="936"/>
      <c r="Q115" s="936"/>
      <c r="R115" s="936"/>
      <c r="S115" s="936"/>
      <c r="T115" s="936"/>
      <c r="U115" s="936"/>
      <c r="V115" s="936"/>
      <c r="W115" s="936"/>
      <c r="X115" s="936"/>
      <c r="Y115" s="936"/>
      <c r="Z115" s="937"/>
      <c r="AA115" s="950">
        <v>59193</v>
      </c>
      <c r="AB115" s="951"/>
      <c r="AC115" s="951"/>
      <c r="AD115" s="951"/>
      <c r="AE115" s="952"/>
      <c r="AF115" s="953">
        <v>59193</v>
      </c>
      <c r="AG115" s="951"/>
      <c r="AH115" s="951"/>
      <c r="AI115" s="951"/>
      <c r="AJ115" s="952"/>
      <c r="AK115" s="953">
        <v>122360</v>
      </c>
      <c r="AL115" s="951"/>
      <c r="AM115" s="951"/>
      <c r="AN115" s="951"/>
      <c r="AO115" s="952"/>
      <c r="AP115" s="954">
        <v>0.7</v>
      </c>
      <c r="AQ115" s="955"/>
      <c r="AR115" s="955"/>
      <c r="AS115" s="955"/>
      <c r="AT115" s="956"/>
      <c r="AU115" s="921"/>
      <c r="AV115" s="922"/>
      <c r="AW115" s="922"/>
      <c r="AX115" s="922"/>
      <c r="AY115" s="922"/>
      <c r="AZ115" s="935" t="s">
        <v>433</v>
      </c>
      <c r="BA115" s="936"/>
      <c r="BB115" s="936"/>
      <c r="BC115" s="936"/>
      <c r="BD115" s="936"/>
      <c r="BE115" s="936"/>
      <c r="BF115" s="936"/>
      <c r="BG115" s="936"/>
      <c r="BH115" s="936"/>
      <c r="BI115" s="936"/>
      <c r="BJ115" s="936"/>
      <c r="BK115" s="936"/>
      <c r="BL115" s="936"/>
      <c r="BM115" s="936"/>
      <c r="BN115" s="936"/>
      <c r="BO115" s="936"/>
      <c r="BP115" s="937"/>
      <c r="BQ115" s="938" t="s">
        <v>122</v>
      </c>
      <c r="BR115" s="939"/>
      <c r="BS115" s="939"/>
      <c r="BT115" s="939"/>
      <c r="BU115" s="939"/>
      <c r="BV115" s="939" t="s">
        <v>122</v>
      </c>
      <c r="BW115" s="939"/>
      <c r="BX115" s="939"/>
      <c r="BY115" s="939"/>
      <c r="BZ115" s="939"/>
      <c r="CA115" s="939" t="s">
        <v>122</v>
      </c>
      <c r="CB115" s="939"/>
      <c r="CC115" s="939"/>
      <c r="CD115" s="939"/>
      <c r="CE115" s="939"/>
      <c r="CF115" s="933" t="s">
        <v>122</v>
      </c>
      <c r="CG115" s="934"/>
      <c r="CH115" s="934"/>
      <c r="CI115" s="934"/>
      <c r="CJ115" s="934"/>
      <c r="CK115" s="961"/>
      <c r="CL115" s="962"/>
      <c r="CM115" s="935" t="s">
        <v>434</v>
      </c>
      <c r="CN115" s="936"/>
      <c r="CO115" s="936"/>
      <c r="CP115" s="936"/>
      <c r="CQ115" s="936"/>
      <c r="CR115" s="936"/>
      <c r="CS115" s="936"/>
      <c r="CT115" s="936"/>
      <c r="CU115" s="936"/>
      <c r="CV115" s="936"/>
      <c r="CW115" s="936"/>
      <c r="CX115" s="936"/>
      <c r="CY115" s="936"/>
      <c r="CZ115" s="936"/>
      <c r="DA115" s="936"/>
      <c r="DB115" s="936"/>
      <c r="DC115" s="936"/>
      <c r="DD115" s="936"/>
      <c r="DE115" s="936"/>
      <c r="DF115" s="937"/>
      <c r="DG115" s="971" t="s">
        <v>122</v>
      </c>
      <c r="DH115" s="972"/>
      <c r="DI115" s="972"/>
      <c r="DJ115" s="972"/>
      <c r="DK115" s="973"/>
      <c r="DL115" s="974" t="s">
        <v>122</v>
      </c>
      <c r="DM115" s="972"/>
      <c r="DN115" s="972"/>
      <c r="DO115" s="972"/>
      <c r="DP115" s="973"/>
      <c r="DQ115" s="974" t="s">
        <v>122</v>
      </c>
      <c r="DR115" s="972"/>
      <c r="DS115" s="972"/>
      <c r="DT115" s="972"/>
      <c r="DU115" s="973"/>
      <c r="DV115" s="975" t="s">
        <v>122</v>
      </c>
      <c r="DW115" s="976"/>
      <c r="DX115" s="976"/>
      <c r="DY115" s="976"/>
      <c r="DZ115" s="977"/>
    </row>
    <row r="116" spans="1:130" s="212" customFormat="1" ht="26.25" customHeight="1" x14ac:dyDescent="0.2">
      <c r="A116" s="969"/>
      <c r="B116" s="970"/>
      <c r="C116" s="978" t="s">
        <v>435</v>
      </c>
      <c r="D116" s="978"/>
      <c r="E116" s="978"/>
      <c r="F116" s="978"/>
      <c r="G116" s="978"/>
      <c r="H116" s="978"/>
      <c r="I116" s="978"/>
      <c r="J116" s="978"/>
      <c r="K116" s="978"/>
      <c r="L116" s="978"/>
      <c r="M116" s="978"/>
      <c r="N116" s="978"/>
      <c r="O116" s="978"/>
      <c r="P116" s="978"/>
      <c r="Q116" s="978"/>
      <c r="R116" s="978"/>
      <c r="S116" s="978"/>
      <c r="T116" s="978"/>
      <c r="U116" s="978"/>
      <c r="V116" s="978"/>
      <c r="W116" s="978"/>
      <c r="X116" s="978"/>
      <c r="Y116" s="978"/>
      <c r="Z116" s="979"/>
      <c r="AA116" s="971">
        <v>44</v>
      </c>
      <c r="AB116" s="972"/>
      <c r="AC116" s="972"/>
      <c r="AD116" s="972"/>
      <c r="AE116" s="973"/>
      <c r="AF116" s="974">
        <v>824</v>
      </c>
      <c r="AG116" s="972"/>
      <c r="AH116" s="972"/>
      <c r="AI116" s="972"/>
      <c r="AJ116" s="973"/>
      <c r="AK116" s="974">
        <v>947</v>
      </c>
      <c r="AL116" s="972"/>
      <c r="AM116" s="972"/>
      <c r="AN116" s="972"/>
      <c r="AO116" s="973"/>
      <c r="AP116" s="975">
        <v>0</v>
      </c>
      <c r="AQ116" s="976"/>
      <c r="AR116" s="976"/>
      <c r="AS116" s="976"/>
      <c r="AT116" s="977"/>
      <c r="AU116" s="921"/>
      <c r="AV116" s="922"/>
      <c r="AW116" s="922"/>
      <c r="AX116" s="922"/>
      <c r="AY116" s="922"/>
      <c r="AZ116" s="980" t="s">
        <v>436</v>
      </c>
      <c r="BA116" s="981"/>
      <c r="BB116" s="981"/>
      <c r="BC116" s="981"/>
      <c r="BD116" s="981"/>
      <c r="BE116" s="981"/>
      <c r="BF116" s="981"/>
      <c r="BG116" s="981"/>
      <c r="BH116" s="981"/>
      <c r="BI116" s="981"/>
      <c r="BJ116" s="981"/>
      <c r="BK116" s="981"/>
      <c r="BL116" s="981"/>
      <c r="BM116" s="981"/>
      <c r="BN116" s="981"/>
      <c r="BO116" s="981"/>
      <c r="BP116" s="982"/>
      <c r="BQ116" s="938" t="s">
        <v>122</v>
      </c>
      <c r="BR116" s="939"/>
      <c r="BS116" s="939"/>
      <c r="BT116" s="939"/>
      <c r="BU116" s="939"/>
      <c r="BV116" s="939" t="s">
        <v>122</v>
      </c>
      <c r="BW116" s="939"/>
      <c r="BX116" s="939"/>
      <c r="BY116" s="939"/>
      <c r="BZ116" s="939"/>
      <c r="CA116" s="939" t="s">
        <v>122</v>
      </c>
      <c r="CB116" s="939"/>
      <c r="CC116" s="939"/>
      <c r="CD116" s="939"/>
      <c r="CE116" s="939"/>
      <c r="CF116" s="933" t="s">
        <v>122</v>
      </c>
      <c r="CG116" s="934"/>
      <c r="CH116" s="934"/>
      <c r="CI116" s="934"/>
      <c r="CJ116" s="934"/>
      <c r="CK116" s="961"/>
      <c r="CL116" s="962"/>
      <c r="CM116" s="935" t="s">
        <v>437</v>
      </c>
      <c r="CN116" s="936"/>
      <c r="CO116" s="936"/>
      <c r="CP116" s="936"/>
      <c r="CQ116" s="936"/>
      <c r="CR116" s="936"/>
      <c r="CS116" s="936"/>
      <c r="CT116" s="936"/>
      <c r="CU116" s="936"/>
      <c r="CV116" s="936"/>
      <c r="CW116" s="936"/>
      <c r="CX116" s="936"/>
      <c r="CY116" s="936"/>
      <c r="CZ116" s="936"/>
      <c r="DA116" s="936"/>
      <c r="DB116" s="936"/>
      <c r="DC116" s="936"/>
      <c r="DD116" s="936"/>
      <c r="DE116" s="936"/>
      <c r="DF116" s="937"/>
      <c r="DG116" s="971" t="s">
        <v>122</v>
      </c>
      <c r="DH116" s="972"/>
      <c r="DI116" s="972"/>
      <c r="DJ116" s="972"/>
      <c r="DK116" s="973"/>
      <c r="DL116" s="974" t="s">
        <v>122</v>
      </c>
      <c r="DM116" s="972"/>
      <c r="DN116" s="972"/>
      <c r="DO116" s="972"/>
      <c r="DP116" s="973"/>
      <c r="DQ116" s="974" t="s">
        <v>122</v>
      </c>
      <c r="DR116" s="972"/>
      <c r="DS116" s="972"/>
      <c r="DT116" s="972"/>
      <c r="DU116" s="973"/>
      <c r="DV116" s="975" t="s">
        <v>122</v>
      </c>
      <c r="DW116" s="976"/>
      <c r="DX116" s="976"/>
      <c r="DY116" s="976"/>
      <c r="DZ116" s="977"/>
    </row>
    <row r="117" spans="1:130" s="212" customFormat="1" ht="26.25" customHeight="1" x14ac:dyDescent="0.2">
      <c r="A117" s="925" t="s">
        <v>177</v>
      </c>
      <c r="B117" s="906"/>
      <c r="C117" s="906"/>
      <c r="D117" s="906"/>
      <c r="E117" s="906"/>
      <c r="F117" s="906"/>
      <c r="G117" s="906"/>
      <c r="H117" s="906"/>
      <c r="I117" s="906"/>
      <c r="J117" s="906"/>
      <c r="K117" s="906"/>
      <c r="L117" s="906"/>
      <c r="M117" s="906"/>
      <c r="N117" s="906"/>
      <c r="O117" s="906"/>
      <c r="P117" s="906"/>
      <c r="Q117" s="906"/>
      <c r="R117" s="906"/>
      <c r="S117" s="906"/>
      <c r="T117" s="906"/>
      <c r="U117" s="906"/>
      <c r="V117" s="906"/>
      <c r="W117" s="906"/>
      <c r="X117" s="906"/>
      <c r="Y117" s="990" t="s">
        <v>438</v>
      </c>
      <c r="Z117" s="907"/>
      <c r="AA117" s="991">
        <v>3646631</v>
      </c>
      <c r="AB117" s="992"/>
      <c r="AC117" s="992"/>
      <c r="AD117" s="992"/>
      <c r="AE117" s="993"/>
      <c r="AF117" s="994">
        <v>3402600</v>
      </c>
      <c r="AG117" s="992"/>
      <c r="AH117" s="992"/>
      <c r="AI117" s="992"/>
      <c r="AJ117" s="993"/>
      <c r="AK117" s="994">
        <v>3283123</v>
      </c>
      <c r="AL117" s="992"/>
      <c r="AM117" s="992"/>
      <c r="AN117" s="992"/>
      <c r="AO117" s="993"/>
      <c r="AP117" s="995"/>
      <c r="AQ117" s="996"/>
      <c r="AR117" s="996"/>
      <c r="AS117" s="996"/>
      <c r="AT117" s="997"/>
      <c r="AU117" s="921"/>
      <c r="AV117" s="922"/>
      <c r="AW117" s="922"/>
      <c r="AX117" s="922"/>
      <c r="AY117" s="922"/>
      <c r="AZ117" s="987" t="s">
        <v>439</v>
      </c>
      <c r="BA117" s="988"/>
      <c r="BB117" s="988"/>
      <c r="BC117" s="988"/>
      <c r="BD117" s="988"/>
      <c r="BE117" s="988"/>
      <c r="BF117" s="988"/>
      <c r="BG117" s="988"/>
      <c r="BH117" s="988"/>
      <c r="BI117" s="988"/>
      <c r="BJ117" s="988"/>
      <c r="BK117" s="988"/>
      <c r="BL117" s="988"/>
      <c r="BM117" s="988"/>
      <c r="BN117" s="988"/>
      <c r="BO117" s="988"/>
      <c r="BP117" s="989"/>
      <c r="BQ117" s="938" t="s">
        <v>122</v>
      </c>
      <c r="BR117" s="939"/>
      <c r="BS117" s="939"/>
      <c r="BT117" s="939"/>
      <c r="BU117" s="939"/>
      <c r="BV117" s="939" t="s">
        <v>122</v>
      </c>
      <c r="BW117" s="939"/>
      <c r="BX117" s="939"/>
      <c r="BY117" s="939"/>
      <c r="BZ117" s="939"/>
      <c r="CA117" s="939" t="s">
        <v>122</v>
      </c>
      <c r="CB117" s="939"/>
      <c r="CC117" s="939"/>
      <c r="CD117" s="939"/>
      <c r="CE117" s="939"/>
      <c r="CF117" s="933" t="s">
        <v>122</v>
      </c>
      <c r="CG117" s="934"/>
      <c r="CH117" s="934"/>
      <c r="CI117" s="934"/>
      <c r="CJ117" s="934"/>
      <c r="CK117" s="961"/>
      <c r="CL117" s="962"/>
      <c r="CM117" s="935" t="s">
        <v>440</v>
      </c>
      <c r="CN117" s="936"/>
      <c r="CO117" s="936"/>
      <c r="CP117" s="936"/>
      <c r="CQ117" s="936"/>
      <c r="CR117" s="936"/>
      <c r="CS117" s="936"/>
      <c r="CT117" s="936"/>
      <c r="CU117" s="936"/>
      <c r="CV117" s="936"/>
      <c r="CW117" s="936"/>
      <c r="CX117" s="936"/>
      <c r="CY117" s="936"/>
      <c r="CZ117" s="936"/>
      <c r="DA117" s="936"/>
      <c r="DB117" s="936"/>
      <c r="DC117" s="936"/>
      <c r="DD117" s="936"/>
      <c r="DE117" s="936"/>
      <c r="DF117" s="937"/>
      <c r="DG117" s="971" t="s">
        <v>122</v>
      </c>
      <c r="DH117" s="972"/>
      <c r="DI117" s="972"/>
      <c r="DJ117" s="972"/>
      <c r="DK117" s="973"/>
      <c r="DL117" s="974" t="s">
        <v>122</v>
      </c>
      <c r="DM117" s="972"/>
      <c r="DN117" s="972"/>
      <c r="DO117" s="972"/>
      <c r="DP117" s="973"/>
      <c r="DQ117" s="974" t="s">
        <v>122</v>
      </c>
      <c r="DR117" s="972"/>
      <c r="DS117" s="972"/>
      <c r="DT117" s="972"/>
      <c r="DU117" s="973"/>
      <c r="DV117" s="975" t="s">
        <v>122</v>
      </c>
      <c r="DW117" s="976"/>
      <c r="DX117" s="976"/>
      <c r="DY117" s="976"/>
      <c r="DZ117" s="977"/>
    </row>
    <row r="118" spans="1:130" s="212" customFormat="1" ht="26.25" customHeight="1" x14ac:dyDescent="0.2">
      <c r="A118" s="925" t="s">
        <v>414</v>
      </c>
      <c r="B118" s="906"/>
      <c r="C118" s="906"/>
      <c r="D118" s="906"/>
      <c r="E118" s="906"/>
      <c r="F118" s="906"/>
      <c r="G118" s="906"/>
      <c r="H118" s="906"/>
      <c r="I118" s="906"/>
      <c r="J118" s="906"/>
      <c r="K118" s="906"/>
      <c r="L118" s="906"/>
      <c r="M118" s="906"/>
      <c r="N118" s="906"/>
      <c r="O118" s="906"/>
      <c r="P118" s="906"/>
      <c r="Q118" s="906"/>
      <c r="R118" s="906"/>
      <c r="S118" s="906"/>
      <c r="T118" s="906"/>
      <c r="U118" s="906"/>
      <c r="V118" s="906"/>
      <c r="W118" s="906"/>
      <c r="X118" s="906"/>
      <c r="Y118" s="906"/>
      <c r="Z118" s="907"/>
      <c r="AA118" s="905" t="s">
        <v>411</v>
      </c>
      <c r="AB118" s="906"/>
      <c r="AC118" s="906"/>
      <c r="AD118" s="906"/>
      <c r="AE118" s="907"/>
      <c r="AF118" s="905" t="s">
        <v>412</v>
      </c>
      <c r="AG118" s="906"/>
      <c r="AH118" s="906"/>
      <c r="AI118" s="906"/>
      <c r="AJ118" s="907"/>
      <c r="AK118" s="905" t="s">
        <v>294</v>
      </c>
      <c r="AL118" s="906"/>
      <c r="AM118" s="906"/>
      <c r="AN118" s="906"/>
      <c r="AO118" s="907"/>
      <c r="AP118" s="983" t="s">
        <v>413</v>
      </c>
      <c r="AQ118" s="984"/>
      <c r="AR118" s="984"/>
      <c r="AS118" s="984"/>
      <c r="AT118" s="985"/>
      <c r="AU118" s="921"/>
      <c r="AV118" s="922"/>
      <c r="AW118" s="922"/>
      <c r="AX118" s="922"/>
      <c r="AY118" s="922"/>
      <c r="AZ118" s="986" t="s">
        <v>441</v>
      </c>
      <c r="BA118" s="978"/>
      <c r="BB118" s="978"/>
      <c r="BC118" s="978"/>
      <c r="BD118" s="978"/>
      <c r="BE118" s="978"/>
      <c r="BF118" s="978"/>
      <c r="BG118" s="978"/>
      <c r="BH118" s="978"/>
      <c r="BI118" s="978"/>
      <c r="BJ118" s="978"/>
      <c r="BK118" s="978"/>
      <c r="BL118" s="978"/>
      <c r="BM118" s="978"/>
      <c r="BN118" s="978"/>
      <c r="BO118" s="978"/>
      <c r="BP118" s="979"/>
      <c r="BQ118" s="1012" t="s">
        <v>122</v>
      </c>
      <c r="BR118" s="1013"/>
      <c r="BS118" s="1013"/>
      <c r="BT118" s="1013"/>
      <c r="BU118" s="1013"/>
      <c r="BV118" s="1013" t="s">
        <v>122</v>
      </c>
      <c r="BW118" s="1013"/>
      <c r="BX118" s="1013"/>
      <c r="BY118" s="1013"/>
      <c r="BZ118" s="1013"/>
      <c r="CA118" s="1013" t="s">
        <v>122</v>
      </c>
      <c r="CB118" s="1013"/>
      <c r="CC118" s="1013"/>
      <c r="CD118" s="1013"/>
      <c r="CE118" s="1013"/>
      <c r="CF118" s="933" t="s">
        <v>122</v>
      </c>
      <c r="CG118" s="934"/>
      <c r="CH118" s="934"/>
      <c r="CI118" s="934"/>
      <c r="CJ118" s="934"/>
      <c r="CK118" s="961"/>
      <c r="CL118" s="962"/>
      <c r="CM118" s="935" t="s">
        <v>442</v>
      </c>
      <c r="CN118" s="936"/>
      <c r="CO118" s="936"/>
      <c r="CP118" s="936"/>
      <c r="CQ118" s="936"/>
      <c r="CR118" s="936"/>
      <c r="CS118" s="936"/>
      <c r="CT118" s="936"/>
      <c r="CU118" s="936"/>
      <c r="CV118" s="936"/>
      <c r="CW118" s="936"/>
      <c r="CX118" s="936"/>
      <c r="CY118" s="936"/>
      <c r="CZ118" s="936"/>
      <c r="DA118" s="936"/>
      <c r="DB118" s="936"/>
      <c r="DC118" s="936"/>
      <c r="DD118" s="936"/>
      <c r="DE118" s="936"/>
      <c r="DF118" s="937"/>
      <c r="DG118" s="971" t="s">
        <v>122</v>
      </c>
      <c r="DH118" s="972"/>
      <c r="DI118" s="972"/>
      <c r="DJ118" s="972"/>
      <c r="DK118" s="973"/>
      <c r="DL118" s="974" t="s">
        <v>122</v>
      </c>
      <c r="DM118" s="972"/>
      <c r="DN118" s="972"/>
      <c r="DO118" s="972"/>
      <c r="DP118" s="973"/>
      <c r="DQ118" s="974" t="s">
        <v>122</v>
      </c>
      <c r="DR118" s="972"/>
      <c r="DS118" s="972"/>
      <c r="DT118" s="972"/>
      <c r="DU118" s="973"/>
      <c r="DV118" s="975" t="s">
        <v>122</v>
      </c>
      <c r="DW118" s="976"/>
      <c r="DX118" s="976"/>
      <c r="DY118" s="976"/>
      <c r="DZ118" s="977"/>
    </row>
    <row r="119" spans="1:130" s="212" customFormat="1" ht="26.25" customHeight="1" x14ac:dyDescent="0.2">
      <c r="A119" s="1069" t="s">
        <v>417</v>
      </c>
      <c r="B119" s="960"/>
      <c r="C119" s="942" t="s">
        <v>418</v>
      </c>
      <c r="D119" s="910"/>
      <c r="E119" s="910"/>
      <c r="F119" s="910"/>
      <c r="G119" s="910"/>
      <c r="H119" s="910"/>
      <c r="I119" s="910"/>
      <c r="J119" s="910"/>
      <c r="K119" s="910"/>
      <c r="L119" s="910"/>
      <c r="M119" s="910"/>
      <c r="N119" s="910"/>
      <c r="O119" s="910"/>
      <c r="P119" s="910"/>
      <c r="Q119" s="910"/>
      <c r="R119" s="910"/>
      <c r="S119" s="910"/>
      <c r="T119" s="910"/>
      <c r="U119" s="910"/>
      <c r="V119" s="910"/>
      <c r="W119" s="910"/>
      <c r="X119" s="910"/>
      <c r="Y119" s="910"/>
      <c r="Z119" s="911"/>
      <c r="AA119" s="912" t="s">
        <v>122</v>
      </c>
      <c r="AB119" s="913"/>
      <c r="AC119" s="913"/>
      <c r="AD119" s="913"/>
      <c r="AE119" s="914"/>
      <c r="AF119" s="915" t="s">
        <v>122</v>
      </c>
      <c r="AG119" s="913"/>
      <c r="AH119" s="913"/>
      <c r="AI119" s="913"/>
      <c r="AJ119" s="914"/>
      <c r="AK119" s="915" t="s">
        <v>122</v>
      </c>
      <c r="AL119" s="913"/>
      <c r="AM119" s="913"/>
      <c r="AN119" s="913"/>
      <c r="AO119" s="914"/>
      <c r="AP119" s="916" t="s">
        <v>122</v>
      </c>
      <c r="AQ119" s="917"/>
      <c r="AR119" s="917"/>
      <c r="AS119" s="917"/>
      <c r="AT119" s="918"/>
      <c r="AU119" s="923"/>
      <c r="AV119" s="924"/>
      <c r="AW119" s="924"/>
      <c r="AX119" s="924"/>
      <c r="AY119" s="924"/>
      <c r="AZ119" s="233" t="s">
        <v>177</v>
      </c>
      <c r="BA119" s="233"/>
      <c r="BB119" s="233"/>
      <c r="BC119" s="233"/>
      <c r="BD119" s="233"/>
      <c r="BE119" s="233"/>
      <c r="BF119" s="233"/>
      <c r="BG119" s="233"/>
      <c r="BH119" s="233"/>
      <c r="BI119" s="233"/>
      <c r="BJ119" s="233"/>
      <c r="BK119" s="233"/>
      <c r="BL119" s="233"/>
      <c r="BM119" s="233"/>
      <c r="BN119" s="233"/>
      <c r="BO119" s="990" t="s">
        <v>443</v>
      </c>
      <c r="BP119" s="1018"/>
      <c r="BQ119" s="1012">
        <v>35449812</v>
      </c>
      <c r="BR119" s="1013"/>
      <c r="BS119" s="1013"/>
      <c r="BT119" s="1013"/>
      <c r="BU119" s="1013"/>
      <c r="BV119" s="1013">
        <v>36879307</v>
      </c>
      <c r="BW119" s="1013"/>
      <c r="BX119" s="1013"/>
      <c r="BY119" s="1013"/>
      <c r="BZ119" s="1013"/>
      <c r="CA119" s="1013">
        <v>37477734</v>
      </c>
      <c r="CB119" s="1013"/>
      <c r="CC119" s="1013"/>
      <c r="CD119" s="1013"/>
      <c r="CE119" s="1013"/>
      <c r="CF119" s="1014"/>
      <c r="CG119" s="1015"/>
      <c r="CH119" s="1015"/>
      <c r="CI119" s="1015"/>
      <c r="CJ119" s="1016"/>
      <c r="CK119" s="963"/>
      <c r="CL119" s="964"/>
      <c r="CM119" s="986" t="s">
        <v>444</v>
      </c>
      <c r="CN119" s="978"/>
      <c r="CO119" s="978"/>
      <c r="CP119" s="978"/>
      <c r="CQ119" s="978"/>
      <c r="CR119" s="978"/>
      <c r="CS119" s="978"/>
      <c r="CT119" s="978"/>
      <c r="CU119" s="978"/>
      <c r="CV119" s="978"/>
      <c r="CW119" s="978"/>
      <c r="CX119" s="978"/>
      <c r="CY119" s="978"/>
      <c r="CZ119" s="978"/>
      <c r="DA119" s="978"/>
      <c r="DB119" s="978"/>
      <c r="DC119" s="978"/>
      <c r="DD119" s="978"/>
      <c r="DE119" s="978"/>
      <c r="DF119" s="979"/>
      <c r="DG119" s="1017">
        <v>521112</v>
      </c>
      <c r="DH119" s="999"/>
      <c r="DI119" s="999"/>
      <c r="DJ119" s="999"/>
      <c r="DK119" s="1000"/>
      <c r="DL119" s="998">
        <v>461919</v>
      </c>
      <c r="DM119" s="999"/>
      <c r="DN119" s="999"/>
      <c r="DO119" s="999"/>
      <c r="DP119" s="1000"/>
      <c r="DQ119" s="998">
        <v>800635</v>
      </c>
      <c r="DR119" s="999"/>
      <c r="DS119" s="999"/>
      <c r="DT119" s="999"/>
      <c r="DU119" s="1000"/>
      <c r="DV119" s="1001">
        <v>4.5999999999999996</v>
      </c>
      <c r="DW119" s="1002"/>
      <c r="DX119" s="1002"/>
      <c r="DY119" s="1002"/>
      <c r="DZ119" s="1003"/>
    </row>
    <row r="120" spans="1:130" s="212" customFormat="1" ht="26.25" customHeight="1" x14ac:dyDescent="0.2">
      <c r="A120" s="1070"/>
      <c r="B120" s="962"/>
      <c r="C120" s="935" t="s">
        <v>421</v>
      </c>
      <c r="D120" s="936"/>
      <c r="E120" s="936"/>
      <c r="F120" s="936"/>
      <c r="G120" s="936"/>
      <c r="H120" s="936"/>
      <c r="I120" s="936"/>
      <c r="J120" s="936"/>
      <c r="K120" s="936"/>
      <c r="L120" s="936"/>
      <c r="M120" s="936"/>
      <c r="N120" s="936"/>
      <c r="O120" s="936"/>
      <c r="P120" s="936"/>
      <c r="Q120" s="936"/>
      <c r="R120" s="936"/>
      <c r="S120" s="936"/>
      <c r="T120" s="936"/>
      <c r="U120" s="936"/>
      <c r="V120" s="936"/>
      <c r="W120" s="936"/>
      <c r="X120" s="936"/>
      <c r="Y120" s="936"/>
      <c r="Z120" s="937"/>
      <c r="AA120" s="971" t="s">
        <v>122</v>
      </c>
      <c r="AB120" s="972"/>
      <c r="AC120" s="972"/>
      <c r="AD120" s="972"/>
      <c r="AE120" s="973"/>
      <c r="AF120" s="974" t="s">
        <v>122</v>
      </c>
      <c r="AG120" s="972"/>
      <c r="AH120" s="972"/>
      <c r="AI120" s="972"/>
      <c r="AJ120" s="973"/>
      <c r="AK120" s="974" t="s">
        <v>122</v>
      </c>
      <c r="AL120" s="972"/>
      <c r="AM120" s="972"/>
      <c r="AN120" s="972"/>
      <c r="AO120" s="973"/>
      <c r="AP120" s="975" t="s">
        <v>122</v>
      </c>
      <c r="AQ120" s="976"/>
      <c r="AR120" s="976"/>
      <c r="AS120" s="976"/>
      <c r="AT120" s="977"/>
      <c r="AU120" s="1004" t="s">
        <v>445</v>
      </c>
      <c r="AV120" s="1005"/>
      <c r="AW120" s="1005"/>
      <c r="AX120" s="1005"/>
      <c r="AY120" s="1006"/>
      <c r="AZ120" s="942" t="s">
        <v>446</v>
      </c>
      <c r="BA120" s="910"/>
      <c r="BB120" s="910"/>
      <c r="BC120" s="910"/>
      <c r="BD120" s="910"/>
      <c r="BE120" s="910"/>
      <c r="BF120" s="910"/>
      <c r="BG120" s="910"/>
      <c r="BH120" s="910"/>
      <c r="BI120" s="910"/>
      <c r="BJ120" s="910"/>
      <c r="BK120" s="910"/>
      <c r="BL120" s="910"/>
      <c r="BM120" s="910"/>
      <c r="BN120" s="910"/>
      <c r="BO120" s="910"/>
      <c r="BP120" s="911"/>
      <c r="BQ120" s="943">
        <v>6760464</v>
      </c>
      <c r="BR120" s="944"/>
      <c r="BS120" s="944"/>
      <c r="BT120" s="944"/>
      <c r="BU120" s="944"/>
      <c r="BV120" s="944">
        <v>6624933</v>
      </c>
      <c r="BW120" s="944"/>
      <c r="BX120" s="944"/>
      <c r="BY120" s="944"/>
      <c r="BZ120" s="944"/>
      <c r="CA120" s="944">
        <v>6749568</v>
      </c>
      <c r="CB120" s="944"/>
      <c r="CC120" s="944"/>
      <c r="CD120" s="944"/>
      <c r="CE120" s="944"/>
      <c r="CF120" s="957">
        <v>38.4</v>
      </c>
      <c r="CG120" s="958"/>
      <c r="CH120" s="958"/>
      <c r="CI120" s="958"/>
      <c r="CJ120" s="958"/>
      <c r="CK120" s="1019" t="s">
        <v>447</v>
      </c>
      <c r="CL120" s="1020"/>
      <c r="CM120" s="1020"/>
      <c r="CN120" s="1020"/>
      <c r="CO120" s="1021"/>
      <c r="CP120" s="1027" t="s">
        <v>396</v>
      </c>
      <c r="CQ120" s="1028"/>
      <c r="CR120" s="1028"/>
      <c r="CS120" s="1028"/>
      <c r="CT120" s="1028"/>
      <c r="CU120" s="1028"/>
      <c r="CV120" s="1028"/>
      <c r="CW120" s="1028"/>
      <c r="CX120" s="1028"/>
      <c r="CY120" s="1028"/>
      <c r="CZ120" s="1028"/>
      <c r="DA120" s="1028"/>
      <c r="DB120" s="1028"/>
      <c r="DC120" s="1028"/>
      <c r="DD120" s="1028"/>
      <c r="DE120" s="1028"/>
      <c r="DF120" s="1029"/>
      <c r="DG120" s="943">
        <v>421024</v>
      </c>
      <c r="DH120" s="944"/>
      <c r="DI120" s="944"/>
      <c r="DJ120" s="944"/>
      <c r="DK120" s="944"/>
      <c r="DL120" s="944">
        <v>415406</v>
      </c>
      <c r="DM120" s="944"/>
      <c r="DN120" s="944"/>
      <c r="DO120" s="944"/>
      <c r="DP120" s="944"/>
      <c r="DQ120" s="944">
        <v>362128</v>
      </c>
      <c r="DR120" s="944"/>
      <c r="DS120" s="944"/>
      <c r="DT120" s="944"/>
      <c r="DU120" s="944"/>
      <c r="DV120" s="945">
        <v>2.1</v>
      </c>
      <c r="DW120" s="945"/>
      <c r="DX120" s="945"/>
      <c r="DY120" s="945"/>
      <c r="DZ120" s="946"/>
    </row>
    <row r="121" spans="1:130" s="212" customFormat="1" ht="26.25" customHeight="1" x14ac:dyDescent="0.2">
      <c r="A121" s="1070"/>
      <c r="B121" s="962"/>
      <c r="C121" s="987" t="s">
        <v>448</v>
      </c>
      <c r="D121" s="988"/>
      <c r="E121" s="988"/>
      <c r="F121" s="988"/>
      <c r="G121" s="988"/>
      <c r="H121" s="988"/>
      <c r="I121" s="988"/>
      <c r="J121" s="988"/>
      <c r="K121" s="988"/>
      <c r="L121" s="988"/>
      <c r="M121" s="988"/>
      <c r="N121" s="988"/>
      <c r="O121" s="988"/>
      <c r="P121" s="988"/>
      <c r="Q121" s="988"/>
      <c r="R121" s="988"/>
      <c r="S121" s="988"/>
      <c r="T121" s="988"/>
      <c r="U121" s="988"/>
      <c r="V121" s="988"/>
      <c r="W121" s="988"/>
      <c r="X121" s="988"/>
      <c r="Y121" s="988"/>
      <c r="Z121" s="989"/>
      <c r="AA121" s="971" t="s">
        <v>122</v>
      </c>
      <c r="AB121" s="972"/>
      <c r="AC121" s="972"/>
      <c r="AD121" s="972"/>
      <c r="AE121" s="973"/>
      <c r="AF121" s="974" t="s">
        <v>122</v>
      </c>
      <c r="AG121" s="972"/>
      <c r="AH121" s="972"/>
      <c r="AI121" s="972"/>
      <c r="AJ121" s="973"/>
      <c r="AK121" s="974" t="s">
        <v>122</v>
      </c>
      <c r="AL121" s="972"/>
      <c r="AM121" s="972"/>
      <c r="AN121" s="972"/>
      <c r="AO121" s="973"/>
      <c r="AP121" s="975" t="s">
        <v>122</v>
      </c>
      <c r="AQ121" s="976"/>
      <c r="AR121" s="976"/>
      <c r="AS121" s="976"/>
      <c r="AT121" s="977"/>
      <c r="AU121" s="1007"/>
      <c r="AV121" s="1008"/>
      <c r="AW121" s="1008"/>
      <c r="AX121" s="1008"/>
      <c r="AY121" s="1009"/>
      <c r="AZ121" s="935" t="s">
        <v>449</v>
      </c>
      <c r="BA121" s="936"/>
      <c r="BB121" s="936"/>
      <c r="BC121" s="936"/>
      <c r="BD121" s="936"/>
      <c r="BE121" s="936"/>
      <c r="BF121" s="936"/>
      <c r="BG121" s="936"/>
      <c r="BH121" s="936"/>
      <c r="BI121" s="936"/>
      <c r="BJ121" s="936"/>
      <c r="BK121" s="936"/>
      <c r="BL121" s="936"/>
      <c r="BM121" s="936"/>
      <c r="BN121" s="936"/>
      <c r="BO121" s="936"/>
      <c r="BP121" s="937"/>
      <c r="BQ121" s="938">
        <v>2018124</v>
      </c>
      <c r="BR121" s="939"/>
      <c r="BS121" s="939"/>
      <c r="BT121" s="939"/>
      <c r="BU121" s="939"/>
      <c r="BV121" s="939">
        <v>1906128</v>
      </c>
      <c r="BW121" s="939"/>
      <c r="BX121" s="939"/>
      <c r="BY121" s="939"/>
      <c r="BZ121" s="939"/>
      <c r="CA121" s="939">
        <v>1786983</v>
      </c>
      <c r="CB121" s="939"/>
      <c r="CC121" s="939"/>
      <c r="CD121" s="939"/>
      <c r="CE121" s="939"/>
      <c r="CF121" s="933">
        <v>10.199999999999999</v>
      </c>
      <c r="CG121" s="934"/>
      <c r="CH121" s="934"/>
      <c r="CI121" s="934"/>
      <c r="CJ121" s="934"/>
      <c r="CK121" s="1022"/>
      <c r="CL121" s="1023"/>
      <c r="CM121" s="1023"/>
      <c r="CN121" s="1023"/>
      <c r="CO121" s="1024"/>
      <c r="CP121" s="1032" t="s">
        <v>394</v>
      </c>
      <c r="CQ121" s="1033"/>
      <c r="CR121" s="1033"/>
      <c r="CS121" s="1033"/>
      <c r="CT121" s="1033"/>
      <c r="CU121" s="1033"/>
      <c r="CV121" s="1033"/>
      <c r="CW121" s="1033"/>
      <c r="CX121" s="1033"/>
      <c r="CY121" s="1033"/>
      <c r="CZ121" s="1033"/>
      <c r="DA121" s="1033"/>
      <c r="DB121" s="1033"/>
      <c r="DC121" s="1033"/>
      <c r="DD121" s="1033"/>
      <c r="DE121" s="1033"/>
      <c r="DF121" s="1034"/>
      <c r="DG121" s="938">
        <v>88861</v>
      </c>
      <c r="DH121" s="939"/>
      <c r="DI121" s="939"/>
      <c r="DJ121" s="939"/>
      <c r="DK121" s="939"/>
      <c r="DL121" s="939">
        <v>66107</v>
      </c>
      <c r="DM121" s="939"/>
      <c r="DN121" s="939"/>
      <c r="DO121" s="939"/>
      <c r="DP121" s="939"/>
      <c r="DQ121" s="939">
        <v>83995</v>
      </c>
      <c r="DR121" s="939"/>
      <c r="DS121" s="939"/>
      <c r="DT121" s="939"/>
      <c r="DU121" s="939"/>
      <c r="DV121" s="940">
        <v>0.5</v>
      </c>
      <c r="DW121" s="940"/>
      <c r="DX121" s="940"/>
      <c r="DY121" s="940"/>
      <c r="DZ121" s="941"/>
    </row>
    <row r="122" spans="1:130" s="212" customFormat="1" ht="26.25" customHeight="1" x14ac:dyDescent="0.2">
      <c r="A122" s="1070"/>
      <c r="B122" s="962"/>
      <c r="C122" s="935" t="s">
        <v>431</v>
      </c>
      <c r="D122" s="936"/>
      <c r="E122" s="936"/>
      <c r="F122" s="936"/>
      <c r="G122" s="936"/>
      <c r="H122" s="936"/>
      <c r="I122" s="936"/>
      <c r="J122" s="936"/>
      <c r="K122" s="936"/>
      <c r="L122" s="936"/>
      <c r="M122" s="936"/>
      <c r="N122" s="936"/>
      <c r="O122" s="936"/>
      <c r="P122" s="936"/>
      <c r="Q122" s="936"/>
      <c r="R122" s="936"/>
      <c r="S122" s="936"/>
      <c r="T122" s="936"/>
      <c r="U122" s="936"/>
      <c r="V122" s="936"/>
      <c r="W122" s="936"/>
      <c r="X122" s="936"/>
      <c r="Y122" s="936"/>
      <c r="Z122" s="937"/>
      <c r="AA122" s="971" t="s">
        <v>122</v>
      </c>
      <c r="AB122" s="972"/>
      <c r="AC122" s="972"/>
      <c r="AD122" s="972"/>
      <c r="AE122" s="973"/>
      <c r="AF122" s="974" t="s">
        <v>122</v>
      </c>
      <c r="AG122" s="972"/>
      <c r="AH122" s="972"/>
      <c r="AI122" s="972"/>
      <c r="AJ122" s="973"/>
      <c r="AK122" s="974" t="s">
        <v>122</v>
      </c>
      <c r="AL122" s="972"/>
      <c r="AM122" s="972"/>
      <c r="AN122" s="972"/>
      <c r="AO122" s="973"/>
      <c r="AP122" s="975" t="s">
        <v>122</v>
      </c>
      <c r="AQ122" s="976"/>
      <c r="AR122" s="976"/>
      <c r="AS122" s="976"/>
      <c r="AT122" s="977"/>
      <c r="AU122" s="1007"/>
      <c r="AV122" s="1008"/>
      <c r="AW122" s="1008"/>
      <c r="AX122" s="1008"/>
      <c r="AY122" s="1009"/>
      <c r="AZ122" s="986" t="s">
        <v>450</v>
      </c>
      <c r="BA122" s="978"/>
      <c r="BB122" s="978"/>
      <c r="BC122" s="978"/>
      <c r="BD122" s="978"/>
      <c r="BE122" s="978"/>
      <c r="BF122" s="978"/>
      <c r="BG122" s="978"/>
      <c r="BH122" s="978"/>
      <c r="BI122" s="978"/>
      <c r="BJ122" s="978"/>
      <c r="BK122" s="978"/>
      <c r="BL122" s="978"/>
      <c r="BM122" s="978"/>
      <c r="BN122" s="978"/>
      <c r="BO122" s="978"/>
      <c r="BP122" s="979"/>
      <c r="BQ122" s="1012">
        <v>19021412</v>
      </c>
      <c r="BR122" s="1013"/>
      <c r="BS122" s="1013"/>
      <c r="BT122" s="1013"/>
      <c r="BU122" s="1013"/>
      <c r="BV122" s="1013">
        <v>20690630</v>
      </c>
      <c r="BW122" s="1013"/>
      <c r="BX122" s="1013"/>
      <c r="BY122" s="1013"/>
      <c r="BZ122" s="1013"/>
      <c r="CA122" s="1013">
        <v>19679721</v>
      </c>
      <c r="CB122" s="1013"/>
      <c r="CC122" s="1013"/>
      <c r="CD122" s="1013"/>
      <c r="CE122" s="1013"/>
      <c r="CF122" s="1030">
        <v>111.8</v>
      </c>
      <c r="CG122" s="1031"/>
      <c r="CH122" s="1031"/>
      <c r="CI122" s="1031"/>
      <c r="CJ122" s="1031"/>
      <c r="CK122" s="1022"/>
      <c r="CL122" s="1023"/>
      <c r="CM122" s="1023"/>
      <c r="CN122" s="1023"/>
      <c r="CO122" s="1024"/>
      <c r="CP122" s="1032" t="s">
        <v>390</v>
      </c>
      <c r="CQ122" s="1033"/>
      <c r="CR122" s="1033"/>
      <c r="CS122" s="1033"/>
      <c r="CT122" s="1033"/>
      <c r="CU122" s="1033"/>
      <c r="CV122" s="1033"/>
      <c r="CW122" s="1033"/>
      <c r="CX122" s="1033"/>
      <c r="CY122" s="1033"/>
      <c r="CZ122" s="1033"/>
      <c r="DA122" s="1033"/>
      <c r="DB122" s="1033"/>
      <c r="DC122" s="1033"/>
      <c r="DD122" s="1033"/>
      <c r="DE122" s="1033"/>
      <c r="DF122" s="1034"/>
      <c r="DG122" s="938">
        <v>1577</v>
      </c>
      <c r="DH122" s="939"/>
      <c r="DI122" s="939"/>
      <c r="DJ122" s="939"/>
      <c r="DK122" s="939"/>
      <c r="DL122" s="939">
        <v>1403</v>
      </c>
      <c r="DM122" s="939"/>
      <c r="DN122" s="939"/>
      <c r="DO122" s="939"/>
      <c r="DP122" s="939"/>
      <c r="DQ122" s="939">
        <v>1311</v>
      </c>
      <c r="DR122" s="939"/>
      <c r="DS122" s="939"/>
      <c r="DT122" s="939"/>
      <c r="DU122" s="939"/>
      <c r="DV122" s="940">
        <v>0</v>
      </c>
      <c r="DW122" s="940"/>
      <c r="DX122" s="940"/>
      <c r="DY122" s="940"/>
      <c r="DZ122" s="941"/>
    </row>
    <row r="123" spans="1:130" s="212" customFormat="1" ht="26.25" customHeight="1" x14ac:dyDescent="0.2">
      <c r="A123" s="1070"/>
      <c r="B123" s="962"/>
      <c r="C123" s="935" t="s">
        <v>437</v>
      </c>
      <c r="D123" s="936"/>
      <c r="E123" s="936"/>
      <c r="F123" s="936"/>
      <c r="G123" s="936"/>
      <c r="H123" s="936"/>
      <c r="I123" s="936"/>
      <c r="J123" s="936"/>
      <c r="K123" s="936"/>
      <c r="L123" s="936"/>
      <c r="M123" s="936"/>
      <c r="N123" s="936"/>
      <c r="O123" s="936"/>
      <c r="P123" s="936"/>
      <c r="Q123" s="936"/>
      <c r="R123" s="936"/>
      <c r="S123" s="936"/>
      <c r="T123" s="936"/>
      <c r="U123" s="936"/>
      <c r="V123" s="936"/>
      <c r="W123" s="936"/>
      <c r="X123" s="936"/>
      <c r="Y123" s="936"/>
      <c r="Z123" s="937"/>
      <c r="AA123" s="971" t="s">
        <v>122</v>
      </c>
      <c r="AB123" s="972"/>
      <c r="AC123" s="972"/>
      <c r="AD123" s="972"/>
      <c r="AE123" s="973"/>
      <c r="AF123" s="974" t="s">
        <v>122</v>
      </c>
      <c r="AG123" s="972"/>
      <c r="AH123" s="972"/>
      <c r="AI123" s="972"/>
      <c r="AJ123" s="973"/>
      <c r="AK123" s="974" t="s">
        <v>122</v>
      </c>
      <c r="AL123" s="972"/>
      <c r="AM123" s="972"/>
      <c r="AN123" s="972"/>
      <c r="AO123" s="973"/>
      <c r="AP123" s="975" t="s">
        <v>122</v>
      </c>
      <c r="AQ123" s="976"/>
      <c r="AR123" s="976"/>
      <c r="AS123" s="976"/>
      <c r="AT123" s="977"/>
      <c r="AU123" s="1010"/>
      <c r="AV123" s="1011"/>
      <c r="AW123" s="1011"/>
      <c r="AX123" s="1011"/>
      <c r="AY123" s="1011"/>
      <c r="AZ123" s="233" t="s">
        <v>177</v>
      </c>
      <c r="BA123" s="233"/>
      <c r="BB123" s="233"/>
      <c r="BC123" s="233"/>
      <c r="BD123" s="233"/>
      <c r="BE123" s="233"/>
      <c r="BF123" s="233"/>
      <c r="BG123" s="233"/>
      <c r="BH123" s="233"/>
      <c r="BI123" s="233"/>
      <c r="BJ123" s="233"/>
      <c r="BK123" s="233"/>
      <c r="BL123" s="233"/>
      <c r="BM123" s="233"/>
      <c r="BN123" s="233"/>
      <c r="BO123" s="990" t="s">
        <v>451</v>
      </c>
      <c r="BP123" s="1018"/>
      <c r="BQ123" s="1076">
        <v>27800000</v>
      </c>
      <c r="BR123" s="1077"/>
      <c r="BS123" s="1077"/>
      <c r="BT123" s="1077"/>
      <c r="BU123" s="1077"/>
      <c r="BV123" s="1077">
        <v>29221691</v>
      </c>
      <c r="BW123" s="1077"/>
      <c r="BX123" s="1077"/>
      <c r="BY123" s="1077"/>
      <c r="BZ123" s="1077"/>
      <c r="CA123" s="1077">
        <v>28216272</v>
      </c>
      <c r="CB123" s="1077"/>
      <c r="CC123" s="1077"/>
      <c r="CD123" s="1077"/>
      <c r="CE123" s="1077"/>
      <c r="CF123" s="1014"/>
      <c r="CG123" s="1015"/>
      <c r="CH123" s="1015"/>
      <c r="CI123" s="1015"/>
      <c r="CJ123" s="1016"/>
      <c r="CK123" s="1022"/>
      <c r="CL123" s="1023"/>
      <c r="CM123" s="1023"/>
      <c r="CN123" s="1023"/>
      <c r="CO123" s="1024"/>
      <c r="CP123" s="1032" t="s">
        <v>393</v>
      </c>
      <c r="CQ123" s="1033"/>
      <c r="CR123" s="1033"/>
      <c r="CS123" s="1033"/>
      <c r="CT123" s="1033"/>
      <c r="CU123" s="1033"/>
      <c r="CV123" s="1033"/>
      <c r="CW123" s="1033"/>
      <c r="CX123" s="1033"/>
      <c r="CY123" s="1033"/>
      <c r="CZ123" s="1033"/>
      <c r="DA123" s="1033"/>
      <c r="DB123" s="1033"/>
      <c r="DC123" s="1033"/>
      <c r="DD123" s="1033"/>
      <c r="DE123" s="1033"/>
      <c r="DF123" s="1034"/>
      <c r="DG123" s="971" t="s">
        <v>122</v>
      </c>
      <c r="DH123" s="972"/>
      <c r="DI123" s="972"/>
      <c r="DJ123" s="972"/>
      <c r="DK123" s="973"/>
      <c r="DL123" s="974" t="s">
        <v>122</v>
      </c>
      <c r="DM123" s="972"/>
      <c r="DN123" s="972"/>
      <c r="DO123" s="972"/>
      <c r="DP123" s="973"/>
      <c r="DQ123" s="974" t="s">
        <v>122</v>
      </c>
      <c r="DR123" s="972"/>
      <c r="DS123" s="972"/>
      <c r="DT123" s="972"/>
      <c r="DU123" s="973"/>
      <c r="DV123" s="975" t="s">
        <v>122</v>
      </c>
      <c r="DW123" s="976"/>
      <c r="DX123" s="976"/>
      <c r="DY123" s="976"/>
      <c r="DZ123" s="977"/>
    </row>
    <row r="124" spans="1:130" s="212" customFormat="1" ht="26.25" customHeight="1" thickBot="1" x14ac:dyDescent="0.25">
      <c r="A124" s="1070"/>
      <c r="B124" s="962"/>
      <c r="C124" s="935" t="s">
        <v>440</v>
      </c>
      <c r="D124" s="936"/>
      <c r="E124" s="936"/>
      <c r="F124" s="936"/>
      <c r="G124" s="936"/>
      <c r="H124" s="936"/>
      <c r="I124" s="936"/>
      <c r="J124" s="936"/>
      <c r="K124" s="936"/>
      <c r="L124" s="936"/>
      <c r="M124" s="936"/>
      <c r="N124" s="936"/>
      <c r="O124" s="936"/>
      <c r="P124" s="936"/>
      <c r="Q124" s="936"/>
      <c r="R124" s="936"/>
      <c r="S124" s="936"/>
      <c r="T124" s="936"/>
      <c r="U124" s="936"/>
      <c r="V124" s="936"/>
      <c r="W124" s="936"/>
      <c r="X124" s="936"/>
      <c r="Y124" s="936"/>
      <c r="Z124" s="937"/>
      <c r="AA124" s="971" t="s">
        <v>122</v>
      </c>
      <c r="AB124" s="972"/>
      <c r="AC124" s="972"/>
      <c r="AD124" s="972"/>
      <c r="AE124" s="973"/>
      <c r="AF124" s="974" t="s">
        <v>122</v>
      </c>
      <c r="AG124" s="972"/>
      <c r="AH124" s="972"/>
      <c r="AI124" s="972"/>
      <c r="AJ124" s="973"/>
      <c r="AK124" s="974" t="s">
        <v>122</v>
      </c>
      <c r="AL124" s="972"/>
      <c r="AM124" s="972"/>
      <c r="AN124" s="972"/>
      <c r="AO124" s="973"/>
      <c r="AP124" s="975" t="s">
        <v>122</v>
      </c>
      <c r="AQ124" s="976"/>
      <c r="AR124" s="976"/>
      <c r="AS124" s="976"/>
      <c r="AT124" s="977"/>
      <c r="AU124" s="1072" t="s">
        <v>452</v>
      </c>
      <c r="AV124" s="1073"/>
      <c r="AW124" s="1073"/>
      <c r="AX124" s="1073"/>
      <c r="AY124" s="1073"/>
      <c r="AZ124" s="1073"/>
      <c r="BA124" s="1073"/>
      <c r="BB124" s="1073"/>
      <c r="BC124" s="1073"/>
      <c r="BD124" s="1073"/>
      <c r="BE124" s="1073"/>
      <c r="BF124" s="1073"/>
      <c r="BG124" s="1073"/>
      <c r="BH124" s="1073"/>
      <c r="BI124" s="1073"/>
      <c r="BJ124" s="1073"/>
      <c r="BK124" s="1073"/>
      <c r="BL124" s="1073"/>
      <c r="BM124" s="1073"/>
      <c r="BN124" s="1073"/>
      <c r="BO124" s="1073"/>
      <c r="BP124" s="1074"/>
      <c r="BQ124" s="1075">
        <v>47</v>
      </c>
      <c r="BR124" s="1040"/>
      <c r="BS124" s="1040"/>
      <c r="BT124" s="1040"/>
      <c r="BU124" s="1040"/>
      <c r="BV124" s="1040">
        <v>45.7</v>
      </c>
      <c r="BW124" s="1040"/>
      <c r="BX124" s="1040"/>
      <c r="BY124" s="1040"/>
      <c r="BZ124" s="1040"/>
      <c r="CA124" s="1040">
        <v>52.6</v>
      </c>
      <c r="CB124" s="1040"/>
      <c r="CC124" s="1040"/>
      <c r="CD124" s="1040"/>
      <c r="CE124" s="1040"/>
      <c r="CF124" s="1041"/>
      <c r="CG124" s="1042"/>
      <c r="CH124" s="1042"/>
      <c r="CI124" s="1042"/>
      <c r="CJ124" s="1043"/>
      <c r="CK124" s="1025"/>
      <c r="CL124" s="1025"/>
      <c r="CM124" s="1025"/>
      <c r="CN124" s="1025"/>
      <c r="CO124" s="1026"/>
      <c r="CP124" s="1032" t="s">
        <v>453</v>
      </c>
      <c r="CQ124" s="1033"/>
      <c r="CR124" s="1033"/>
      <c r="CS124" s="1033"/>
      <c r="CT124" s="1033"/>
      <c r="CU124" s="1033"/>
      <c r="CV124" s="1033"/>
      <c r="CW124" s="1033"/>
      <c r="CX124" s="1033"/>
      <c r="CY124" s="1033"/>
      <c r="CZ124" s="1033"/>
      <c r="DA124" s="1033"/>
      <c r="DB124" s="1033"/>
      <c r="DC124" s="1033"/>
      <c r="DD124" s="1033"/>
      <c r="DE124" s="1033"/>
      <c r="DF124" s="1034"/>
      <c r="DG124" s="1017" t="s">
        <v>122</v>
      </c>
      <c r="DH124" s="999"/>
      <c r="DI124" s="999"/>
      <c r="DJ124" s="999"/>
      <c r="DK124" s="1000"/>
      <c r="DL124" s="998" t="s">
        <v>122</v>
      </c>
      <c r="DM124" s="999"/>
      <c r="DN124" s="999"/>
      <c r="DO124" s="999"/>
      <c r="DP124" s="1000"/>
      <c r="DQ124" s="998" t="s">
        <v>122</v>
      </c>
      <c r="DR124" s="999"/>
      <c r="DS124" s="999"/>
      <c r="DT124" s="999"/>
      <c r="DU124" s="1000"/>
      <c r="DV124" s="1001" t="s">
        <v>122</v>
      </c>
      <c r="DW124" s="1002"/>
      <c r="DX124" s="1002"/>
      <c r="DY124" s="1002"/>
      <c r="DZ124" s="1003"/>
    </row>
    <row r="125" spans="1:130" s="212" customFormat="1" ht="26.25" customHeight="1" x14ac:dyDescent="0.2">
      <c r="A125" s="1070"/>
      <c r="B125" s="962"/>
      <c r="C125" s="935" t="s">
        <v>442</v>
      </c>
      <c r="D125" s="936"/>
      <c r="E125" s="936"/>
      <c r="F125" s="936"/>
      <c r="G125" s="936"/>
      <c r="H125" s="936"/>
      <c r="I125" s="936"/>
      <c r="J125" s="936"/>
      <c r="K125" s="936"/>
      <c r="L125" s="936"/>
      <c r="M125" s="936"/>
      <c r="N125" s="936"/>
      <c r="O125" s="936"/>
      <c r="P125" s="936"/>
      <c r="Q125" s="936"/>
      <c r="R125" s="936"/>
      <c r="S125" s="936"/>
      <c r="T125" s="936"/>
      <c r="U125" s="936"/>
      <c r="V125" s="936"/>
      <c r="W125" s="936"/>
      <c r="X125" s="936"/>
      <c r="Y125" s="936"/>
      <c r="Z125" s="937"/>
      <c r="AA125" s="971" t="s">
        <v>122</v>
      </c>
      <c r="AB125" s="972"/>
      <c r="AC125" s="972"/>
      <c r="AD125" s="972"/>
      <c r="AE125" s="973"/>
      <c r="AF125" s="974" t="s">
        <v>122</v>
      </c>
      <c r="AG125" s="972"/>
      <c r="AH125" s="972"/>
      <c r="AI125" s="972"/>
      <c r="AJ125" s="973"/>
      <c r="AK125" s="974" t="s">
        <v>122</v>
      </c>
      <c r="AL125" s="972"/>
      <c r="AM125" s="972"/>
      <c r="AN125" s="972"/>
      <c r="AO125" s="973"/>
      <c r="AP125" s="975" t="s">
        <v>122</v>
      </c>
      <c r="AQ125" s="976"/>
      <c r="AR125" s="976"/>
      <c r="AS125" s="976"/>
      <c r="AT125" s="977"/>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35" t="s">
        <v>454</v>
      </c>
      <c r="CL125" s="1020"/>
      <c r="CM125" s="1020"/>
      <c r="CN125" s="1020"/>
      <c r="CO125" s="1021"/>
      <c r="CP125" s="942" t="s">
        <v>455</v>
      </c>
      <c r="CQ125" s="910"/>
      <c r="CR125" s="910"/>
      <c r="CS125" s="910"/>
      <c r="CT125" s="910"/>
      <c r="CU125" s="910"/>
      <c r="CV125" s="910"/>
      <c r="CW125" s="910"/>
      <c r="CX125" s="910"/>
      <c r="CY125" s="910"/>
      <c r="CZ125" s="910"/>
      <c r="DA125" s="910"/>
      <c r="DB125" s="910"/>
      <c r="DC125" s="910"/>
      <c r="DD125" s="910"/>
      <c r="DE125" s="910"/>
      <c r="DF125" s="911"/>
      <c r="DG125" s="943" t="s">
        <v>122</v>
      </c>
      <c r="DH125" s="944"/>
      <c r="DI125" s="944"/>
      <c r="DJ125" s="944"/>
      <c r="DK125" s="944"/>
      <c r="DL125" s="944" t="s">
        <v>122</v>
      </c>
      <c r="DM125" s="944"/>
      <c r="DN125" s="944"/>
      <c r="DO125" s="944"/>
      <c r="DP125" s="944"/>
      <c r="DQ125" s="944" t="s">
        <v>122</v>
      </c>
      <c r="DR125" s="944"/>
      <c r="DS125" s="944"/>
      <c r="DT125" s="944"/>
      <c r="DU125" s="944"/>
      <c r="DV125" s="945" t="s">
        <v>122</v>
      </c>
      <c r="DW125" s="945"/>
      <c r="DX125" s="945"/>
      <c r="DY125" s="945"/>
      <c r="DZ125" s="946"/>
    </row>
    <row r="126" spans="1:130" s="212" customFormat="1" ht="26.25" customHeight="1" thickBot="1" x14ac:dyDescent="0.25">
      <c r="A126" s="1070"/>
      <c r="B126" s="962"/>
      <c r="C126" s="935" t="s">
        <v>444</v>
      </c>
      <c r="D126" s="936"/>
      <c r="E126" s="936"/>
      <c r="F126" s="936"/>
      <c r="G126" s="936"/>
      <c r="H126" s="936"/>
      <c r="I126" s="936"/>
      <c r="J126" s="936"/>
      <c r="K126" s="936"/>
      <c r="L126" s="936"/>
      <c r="M126" s="936"/>
      <c r="N126" s="936"/>
      <c r="O126" s="936"/>
      <c r="P126" s="936"/>
      <c r="Q126" s="936"/>
      <c r="R126" s="936"/>
      <c r="S126" s="936"/>
      <c r="T126" s="936"/>
      <c r="U126" s="936"/>
      <c r="V126" s="936"/>
      <c r="W126" s="936"/>
      <c r="X126" s="936"/>
      <c r="Y126" s="936"/>
      <c r="Z126" s="937"/>
      <c r="AA126" s="971">
        <v>59193</v>
      </c>
      <c r="AB126" s="972"/>
      <c r="AC126" s="972"/>
      <c r="AD126" s="972"/>
      <c r="AE126" s="973"/>
      <c r="AF126" s="974">
        <v>59193</v>
      </c>
      <c r="AG126" s="972"/>
      <c r="AH126" s="972"/>
      <c r="AI126" s="972"/>
      <c r="AJ126" s="973"/>
      <c r="AK126" s="974">
        <v>122360</v>
      </c>
      <c r="AL126" s="972"/>
      <c r="AM126" s="972"/>
      <c r="AN126" s="972"/>
      <c r="AO126" s="973"/>
      <c r="AP126" s="975">
        <v>0.7</v>
      </c>
      <c r="AQ126" s="976"/>
      <c r="AR126" s="976"/>
      <c r="AS126" s="976"/>
      <c r="AT126" s="977"/>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36"/>
      <c r="CL126" s="1023"/>
      <c r="CM126" s="1023"/>
      <c r="CN126" s="1023"/>
      <c r="CO126" s="1024"/>
      <c r="CP126" s="935" t="s">
        <v>456</v>
      </c>
      <c r="CQ126" s="936"/>
      <c r="CR126" s="936"/>
      <c r="CS126" s="936"/>
      <c r="CT126" s="936"/>
      <c r="CU126" s="936"/>
      <c r="CV126" s="936"/>
      <c r="CW126" s="936"/>
      <c r="CX126" s="936"/>
      <c r="CY126" s="936"/>
      <c r="CZ126" s="936"/>
      <c r="DA126" s="936"/>
      <c r="DB126" s="936"/>
      <c r="DC126" s="936"/>
      <c r="DD126" s="936"/>
      <c r="DE126" s="936"/>
      <c r="DF126" s="937"/>
      <c r="DG126" s="938" t="s">
        <v>122</v>
      </c>
      <c r="DH126" s="939"/>
      <c r="DI126" s="939"/>
      <c r="DJ126" s="939"/>
      <c r="DK126" s="939"/>
      <c r="DL126" s="939" t="s">
        <v>122</v>
      </c>
      <c r="DM126" s="939"/>
      <c r="DN126" s="939"/>
      <c r="DO126" s="939"/>
      <c r="DP126" s="939"/>
      <c r="DQ126" s="939" t="s">
        <v>122</v>
      </c>
      <c r="DR126" s="939"/>
      <c r="DS126" s="939"/>
      <c r="DT126" s="939"/>
      <c r="DU126" s="939"/>
      <c r="DV126" s="940" t="s">
        <v>122</v>
      </c>
      <c r="DW126" s="940"/>
      <c r="DX126" s="940"/>
      <c r="DY126" s="940"/>
      <c r="DZ126" s="941"/>
    </row>
    <row r="127" spans="1:130" s="212" customFormat="1" ht="26.25" customHeight="1" x14ac:dyDescent="0.2">
      <c r="A127" s="1071"/>
      <c r="B127" s="964"/>
      <c r="C127" s="986" t="s">
        <v>457</v>
      </c>
      <c r="D127" s="978"/>
      <c r="E127" s="978"/>
      <c r="F127" s="978"/>
      <c r="G127" s="978"/>
      <c r="H127" s="978"/>
      <c r="I127" s="978"/>
      <c r="J127" s="978"/>
      <c r="K127" s="978"/>
      <c r="L127" s="978"/>
      <c r="M127" s="978"/>
      <c r="N127" s="978"/>
      <c r="O127" s="978"/>
      <c r="P127" s="978"/>
      <c r="Q127" s="978"/>
      <c r="R127" s="978"/>
      <c r="S127" s="978"/>
      <c r="T127" s="978"/>
      <c r="U127" s="978"/>
      <c r="V127" s="978"/>
      <c r="W127" s="978"/>
      <c r="X127" s="978"/>
      <c r="Y127" s="978"/>
      <c r="Z127" s="979"/>
      <c r="AA127" s="971" t="s">
        <v>122</v>
      </c>
      <c r="AB127" s="972"/>
      <c r="AC127" s="972"/>
      <c r="AD127" s="972"/>
      <c r="AE127" s="973"/>
      <c r="AF127" s="974" t="s">
        <v>122</v>
      </c>
      <c r="AG127" s="972"/>
      <c r="AH127" s="972"/>
      <c r="AI127" s="972"/>
      <c r="AJ127" s="973"/>
      <c r="AK127" s="974" t="s">
        <v>122</v>
      </c>
      <c r="AL127" s="972"/>
      <c r="AM127" s="972"/>
      <c r="AN127" s="972"/>
      <c r="AO127" s="973"/>
      <c r="AP127" s="975" t="s">
        <v>122</v>
      </c>
      <c r="AQ127" s="976"/>
      <c r="AR127" s="976"/>
      <c r="AS127" s="976"/>
      <c r="AT127" s="977"/>
      <c r="AU127" s="214"/>
      <c r="AV127" s="214"/>
      <c r="AW127" s="214"/>
      <c r="AX127" s="1044" t="s">
        <v>458</v>
      </c>
      <c r="AY127" s="1045"/>
      <c r="AZ127" s="1045"/>
      <c r="BA127" s="1045"/>
      <c r="BB127" s="1045"/>
      <c r="BC127" s="1045"/>
      <c r="BD127" s="1045"/>
      <c r="BE127" s="1046"/>
      <c r="BF127" s="1047" t="s">
        <v>459</v>
      </c>
      <c r="BG127" s="1045"/>
      <c r="BH127" s="1045"/>
      <c r="BI127" s="1045"/>
      <c r="BJ127" s="1045"/>
      <c r="BK127" s="1045"/>
      <c r="BL127" s="1046"/>
      <c r="BM127" s="1047" t="s">
        <v>460</v>
      </c>
      <c r="BN127" s="1045"/>
      <c r="BO127" s="1045"/>
      <c r="BP127" s="1045"/>
      <c r="BQ127" s="1045"/>
      <c r="BR127" s="1045"/>
      <c r="BS127" s="1046"/>
      <c r="BT127" s="1047" t="s">
        <v>461</v>
      </c>
      <c r="BU127" s="1045"/>
      <c r="BV127" s="1045"/>
      <c r="BW127" s="1045"/>
      <c r="BX127" s="1045"/>
      <c r="BY127" s="1045"/>
      <c r="BZ127" s="1068"/>
      <c r="CA127" s="214"/>
      <c r="CB127" s="214"/>
      <c r="CC127" s="214"/>
      <c r="CD127" s="237"/>
      <c r="CE127" s="237"/>
      <c r="CF127" s="237"/>
      <c r="CG127" s="214"/>
      <c r="CH127" s="214"/>
      <c r="CI127" s="214"/>
      <c r="CJ127" s="236"/>
      <c r="CK127" s="1036"/>
      <c r="CL127" s="1023"/>
      <c r="CM127" s="1023"/>
      <c r="CN127" s="1023"/>
      <c r="CO127" s="1024"/>
      <c r="CP127" s="935" t="s">
        <v>462</v>
      </c>
      <c r="CQ127" s="936"/>
      <c r="CR127" s="936"/>
      <c r="CS127" s="936"/>
      <c r="CT127" s="936"/>
      <c r="CU127" s="936"/>
      <c r="CV127" s="936"/>
      <c r="CW127" s="936"/>
      <c r="CX127" s="936"/>
      <c r="CY127" s="936"/>
      <c r="CZ127" s="936"/>
      <c r="DA127" s="936"/>
      <c r="DB127" s="936"/>
      <c r="DC127" s="936"/>
      <c r="DD127" s="936"/>
      <c r="DE127" s="936"/>
      <c r="DF127" s="937"/>
      <c r="DG127" s="938" t="s">
        <v>122</v>
      </c>
      <c r="DH127" s="939"/>
      <c r="DI127" s="939"/>
      <c r="DJ127" s="939"/>
      <c r="DK127" s="939"/>
      <c r="DL127" s="939" t="s">
        <v>122</v>
      </c>
      <c r="DM127" s="939"/>
      <c r="DN127" s="939"/>
      <c r="DO127" s="939"/>
      <c r="DP127" s="939"/>
      <c r="DQ127" s="939" t="s">
        <v>122</v>
      </c>
      <c r="DR127" s="939"/>
      <c r="DS127" s="939"/>
      <c r="DT127" s="939"/>
      <c r="DU127" s="939"/>
      <c r="DV127" s="940" t="s">
        <v>122</v>
      </c>
      <c r="DW127" s="940"/>
      <c r="DX127" s="940"/>
      <c r="DY127" s="940"/>
      <c r="DZ127" s="941"/>
    </row>
    <row r="128" spans="1:130" s="212" customFormat="1" ht="26.25" customHeight="1" thickBot="1" x14ac:dyDescent="0.25">
      <c r="A128" s="1054" t="s">
        <v>463</v>
      </c>
      <c r="B128" s="1055"/>
      <c r="C128" s="1055"/>
      <c r="D128" s="1055"/>
      <c r="E128" s="1055"/>
      <c r="F128" s="1055"/>
      <c r="G128" s="1055"/>
      <c r="H128" s="1055"/>
      <c r="I128" s="1055"/>
      <c r="J128" s="1055"/>
      <c r="K128" s="1055"/>
      <c r="L128" s="1055"/>
      <c r="M128" s="1055"/>
      <c r="N128" s="1055"/>
      <c r="O128" s="1055"/>
      <c r="P128" s="1055"/>
      <c r="Q128" s="1055"/>
      <c r="R128" s="1055"/>
      <c r="S128" s="1055"/>
      <c r="T128" s="1055"/>
      <c r="U128" s="1055"/>
      <c r="V128" s="1055"/>
      <c r="W128" s="1056" t="s">
        <v>464</v>
      </c>
      <c r="X128" s="1056"/>
      <c r="Y128" s="1056"/>
      <c r="Z128" s="1057"/>
      <c r="AA128" s="1058">
        <v>302465</v>
      </c>
      <c r="AB128" s="1059"/>
      <c r="AC128" s="1059"/>
      <c r="AD128" s="1059"/>
      <c r="AE128" s="1060"/>
      <c r="AF128" s="1061">
        <v>324093</v>
      </c>
      <c r="AG128" s="1059"/>
      <c r="AH128" s="1059"/>
      <c r="AI128" s="1059"/>
      <c r="AJ128" s="1060"/>
      <c r="AK128" s="1061">
        <v>318873</v>
      </c>
      <c r="AL128" s="1059"/>
      <c r="AM128" s="1059"/>
      <c r="AN128" s="1059"/>
      <c r="AO128" s="1060"/>
      <c r="AP128" s="1062"/>
      <c r="AQ128" s="1063"/>
      <c r="AR128" s="1063"/>
      <c r="AS128" s="1063"/>
      <c r="AT128" s="1064"/>
      <c r="AU128" s="214"/>
      <c r="AV128" s="214"/>
      <c r="AW128" s="214"/>
      <c r="AX128" s="909" t="s">
        <v>465</v>
      </c>
      <c r="AY128" s="910"/>
      <c r="AZ128" s="910"/>
      <c r="BA128" s="910"/>
      <c r="BB128" s="910"/>
      <c r="BC128" s="910"/>
      <c r="BD128" s="910"/>
      <c r="BE128" s="911"/>
      <c r="BF128" s="1065" t="s">
        <v>122</v>
      </c>
      <c r="BG128" s="1066"/>
      <c r="BH128" s="1066"/>
      <c r="BI128" s="1066"/>
      <c r="BJ128" s="1066"/>
      <c r="BK128" s="1066"/>
      <c r="BL128" s="1067"/>
      <c r="BM128" s="1065">
        <v>12.54</v>
      </c>
      <c r="BN128" s="1066"/>
      <c r="BO128" s="1066"/>
      <c r="BP128" s="1066"/>
      <c r="BQ128" s="1066"/>
      <c r="BR128" s="1066"/>
      <c r="BS128" s="1067"/>
      <c r="BT128" s="1065">
        <v>20</v>
      </c>
      <c r="BU128" s="1066"/>
      <c r="BV128" s="1066"/>
      <c r="BW128" s="1066"/>
      <c r="BX128" s="1066"/>
      <c r="BY128" s="1066"/>
      <c r="BZ128" s="1089"/>
      <c r="CA128" s="237"/>
      <c r="CB128" s="237"/>
      <c r="CC128" s="237"/>
      <c r="CD128" s="237"/>
      <c r="CE128" s="237"/>
      <c r="CF128" s="237"/>
      <c r="CG128" s="214"/>
      <c r="CH128" s="214"/>
      <c r="CI128" s="214"/>
      <c r="CJ128" s="236"/>
      <c r="CK128" s="1037"/>
      <c r="CL128" s="1038"/>
      <c r="CM128" s="1038"/>
      <c r="CN128" s="1038"/>
      <c r="CO128" s="1039"/>
      <c r="CP128" s="1048" t="s">
        <v>466</v>
      </c>
      <c r="CQ128" s="739"/>
      <c r="CR128" s="739"/>
      <c r="CS128" s="739"/>
      <c r="CT128" s="739"/>
      <c r="CU128" s="739"/>
      <c r="CV128" s="739"/>
      <c r="CW128" s="739"/>
      <c r="CX128" s="739"/>
      <c r="CY128" s="739"/>
      <c r="CZ128" s="739"/>
      <c r="DA128" s="739"/>
      <c r="DB128" s="739"/>
      <c r="DC128" s="739"/>
      <c r="DD128" s="739"/>
      <c r="DE128" s="739"/>
      <c r="DF128" s="1049"/>
      <c r="DG128" s="1050" t="s">
        <v>122</v>
      </c>
      <c r="DH128" s="1051"/>
      <c r="DI128" s="1051"/>
      <c r="DJ128" s="1051"/>
      <c r="DK128" s="1051"/>
      <c r="DL128" s="1051" t="s">
        <v>122</v>
      </c>
      <c r="DM128" s="1051"/>
      <c r="DN128" s="1051"/>
      <c r="DO128" s="1051"/>
      <c r="DP128" s="1051"/>
      <c r="DQ128" s="1051" t="s">
        <v>122</v>
      </c>
      <c r="DR128" s="1051"/>
      <c r="DS128" s="1051"/>
      <c r="DT128" s="1051"/>
      <c r="DU128" s="1051"/>
      <c r="DV128" s="1052" t="s">
        <v>122</v>
      </c>
      <c r="DW128" s="1052"/>
      <c r="DX128" s="1052"/>
      <c r="DY128" s="1052"/>
      <c r="DZ128" s="1053"/>
    </row>
    <row r="129" spans="1:131" s="212" customFormat="1" ht="26.25" customHeight="1" x14ac:dyDescent="0.2">
      <c r="A129" s="947" t="s">
        <v>102</v>
      </c>
      <c r="B129" s="948"/>
      <c r="C129" s="948"/>
      <c r="D129" s="948"/>
      <c r="E129" s="948"/>
      <c r="F129" s="948"/>
      <c r="G129" s="948"/>
      <c r="H129" s="948"/>
      <c r="I129" s="948"/>
      <c r="J129" s="948"/>
      <c r="K129" s="948"/>
      <c r="L129" s="948"/>
      <c r="M129" s="948"/>
      <c r="N129" s="948"/>
      <c r="O129" s="948"/>
      <c r="P129" s="948"/>
      <c r="Q129" s="948"/>
      <c r="R129" s="948"/>
      <c r="S129" s="948"/>
      <c r="T129" s="948"/>
      <c r="U129" s="948"/>
      <c r="V129" s="948"/>
      <c r="W129" s="1083" t="s">
        <v>467</v>
      </c>
      <c r="X129" s="1084"/>
      <c r="Y129" s="1084"/>
      <c r="Z129" s="1085"/>
      <c r="AA129" s="971">
        <v>17991400</v>
      </c>
      <c r="AB129" s="972"/>
      <c r="AC129" s="972"/>
      <c r="AD129" s="972"/>
      <c r="AE129" s="973"/>
      <c r="AF129" s="974">
        <v>18396650</v>
      </c>
      <c r="AG129" s="972"/>
      <c r="AH129" s="972"/>
      <c r="AI129" s="972"/>
      <c r="AJ129" s="973"/>
      <c r="AK129" s="974">
        <v>19179245</v>
      </c>
      <c r="AL129" s="972"/>
      <c r="AM129" s="972"/>
      <c r="AN129" s="972"/>
      <c r="AO129" s="973"/>
      <c r="AP129" s="1086"/>
      <c r="AQ129" s="1087"/>
      <c r="AR129" s="1087"/>
      <c r="AS129" s="1087"/>
      <c r="AT129" s="1088"/>
      <c r="AU129" s="215"/>
      <c r="AV129" s="215"/>
      <c r="AW129" s="215"/>
      <c r="AX129" s="1078" t="s">
        <v>468</v>
      </c>
      <c r="AY129" s="936"/>
      <c r="AZ129" s="936"/>
      <c r="BA129" s="936"/>
      <c r="BB129" s="936"/>
      <c r="BC129" s="936"/>
      <c r="BD129" s="936"/>
      <c r="BE129" s="937"/>
      <c r="BF129" s="1079" t="s">
        <v>122</v>
      </c>
      <c r="BG129" s="1080"/>
      <c r="BH129" s="1080"/>
      <c r="BI129" s="1080"/>
      <c r="BJ129" s="1080"/>
      <c r="BK129" s="1080"/>
      <c r="BL129" s="1081"/>
      <c r="BM129" s="1079">
        <v>17.54</v>
      </c>
      <c r="BN129" s="1080"/>
      <c r="BO129" s="1080"/>
      <c r="BP129" s="1080"/>
      <c r="BQ129" s="1080"/>
      <c r="BR129" s="1080"/>
      <c r="BS129" s="1081"/>
      <c r="BT129" s="1079">
        <v>30</v>
      </c>
      <c r="BU129" s="1080"/>
      <c r="BV129" s="1080"/>
      <c r="BW129" s="1080"/>
      <c r="BX129" s="1080"/>
      <c r="BY129" s="1080"/>
      <c r="BZ129" s="1082"/>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47" t="s">
        <v>469</v>
      </c>
      <c r="B130" s="948"/>
      <c r="C130" s="948"/>
      <c r="D130" s="948"/>
      <c r="E130" s="948"/>
      <c r="F130" s="948"/>
      <c r="G130" s="948"/>
      <c r="H130" s="948"/>
      <c r="I130" s="948"/>
      <c r="J130" s="948"/>
      <c r="K130" s="948"/>
      <c r="L130" s="948"/>
      <c r="M130" s="948"/>
      <c r="N130" s="948"/>
      <c r="O130" s="948"/>
      <c r="P130" s="948"/>
      <c r="Q130" s="948"/>
      <c r="R130" s="948"/>
      <c r="S130" s="948"/>
      <c r="T130" s="948"/>
      <c r="U130" s="948"/>
      <c r="V130" s="948"/>
      <c r="W130" s="1083" t="s">
        <v>470</v>
      </c>
      <c r="X130" s="1084"/>
      <c r="Y130" s="1084"/>
      <c r="Z130" s="1085"/>
      <c r="AA130" s="971">
        <v>1745263</v>
      </c>
      <c r="AB130" s="972"/>
      <c r="AC130" s="972"/>
      <c r="AD130" s="972"/>
      <c r="AE130" s="973"/>
      <c r="AF130" s="974">
        <v>1662041</v>
      </c>
      <c r="AG130" s="972"/>
      <c r="AH130" s="972"/>
      <c r="AI130" s="972"/>
      <c r="AJ130" s="973"/>
      <c r="AK130" s="974">
        <v>1584405</v>
      </c>
      <c r="AL130" s="972"/>
      <c r="AM130" s="972"/>
      <c r="AN130" s="972"/>
      <c r="AO130" s="973"/>
      <c r="AP130" s="1086"/>
      <c r="AQ130" s="1087"/>
      <c r="AR130" s="1087"/>
      <c r="AS130" s="1087"/>
      <c r="AT130" s="1088"/>
      <c r="AU130" s="215"/>
      <c r="AV130" s="215"/>
      <c r="AW130" s="215"/>
      <c r="AX130" s="1078" t="s">
        <v>471</v>
      </c>
      <c r="AY130" s="936"/>
      <c r="AZ130" s="936"/>
      <c r="BA130" s="936"/>
      <c r="BB130" s="936"/>
      <c r="BC130" s="936"/>
      <c r="BD130" s="936"/>
      <c r="BE130" s="937"/>
      <c r="BF130" s="1114">
        <v>8.6999999999999993</v>
      </c>
      <c r="BG130" s="1115"/>
      <c r="BH130" s="1115"/>
      <c r="BI130" s="1115"/>
      <c r="BJ130" s="1115"/>
      <c r="BK130" s="1115"/>
      <c r="BL130" s="1116"/>
      <c r="BM130" s="1114">
        <v>25</v>
      </c>
      <c r="BN130" s="1115"/>
      <c r="BO130" s="1115"/>
      <c r="BP130" s="1115"/>
      <c r="BQ130" s="1115"/>
      <c r="BR130" s="1115"/>
      <c r="BS130" s="1116"/>
      <c r="BT130" s="1114">
        <v>35</v>
      </c>
      <c r="BU130" s="1115"/>
      <c r="BV130" s="1115"/>
      <c r="BW130" s="1115"/>
      <c r="BX130" s="1115"/>
      <c r="BY130" s="1115"/>
      <c r="BZ130" s="1117"/>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118"/>
      <c r="B131" s="1119"/>
      <c r="C131" s="1119"/>
      <c r="D131" s="1119"/>
      <c r="E131" s="1119"/>
      <c r="F131" s="1119"/>
      <c r="G131" s="1119"/>
      <c r="H131" s="1119"/>
      <c r="I131" s="1119"/>
      <c r="J131" s="1119"/>
      <c r="K131" s="1119"/>
      <c r="L131" s="1119"/>
      <c r="M131" s="1119"/>
      <c r="N131" s="1119"/>
      <c r="O131" s="1119"/>
      <c r="P131" s="1119"/>
      <c r="Q131" s="1119"/>
      <c r="R131" s="1119"/>
      <c r="S131" s="1119"/>
      <c r="T131" s="1119"/>
      <c r="U131" s="1119"/>
      <c r="V131" s="1119"/>
      <c r="W131" s="1120" t="s">
        <v>472</v>
      </c>
      <c r="X131" s="1121"/>
      <c r="Y131" s="1121"/>
      <c r="Z131" s="1122"/>
      <c r="AA131" s="1017">
        <v>16246137</v>
      </c>
      <c r="AB131" s="999"/>
      <c r="AC131" s="999"/>
      <c r="AD131" s="999"/>
      <c r="AE131" s="1000"/>
      <c r="AF131" s="998">
        <v>16734609</v>
      </c>
      <c r="AG131" s="999"/>
      <c r="AH131" s="999"/>
      <c r="AI131" s="999"/>
      <c r="AJ131" s="1000"/>
      <c r="AK131" s="998">
        <v>17594840</v>
      </c>
      <c r="AL131" s="999"/>
      <c r="AM131" s="999"/>
      <c r="AN131" s="999"/>
      <c r="AO131" s="1000"/>
      <c r="AP131" s="1123"/>
      <c r="AQ131" s="1124"/>
      <c r="AR131" s="1124"/>
      <c r="AS131" s="1124"/>
      <c r="AT131" s="1125"/>
      <c r="AU131" s="215"/>
      <c r="AV131" s="215"/>
      <c r="AW131" s="215"/>
      <c r="AX131" s="1096" t="s">
        <v>473</v>
      </c>
      <c r="AY131" s="739"/>
      <c r="AZ131" s="739"/>
      <c r="BA131" s="739"/>
      <c r="BB131" s="739"/>
      <c r="BC131" s="739"/>
      <c r="BD131" s="739"/>
      <c r="BE131" s="1049"/>
      <c r="BF131" s="1097">
        <v>52.6</v>
      </c>
      <c r="BG131" s="1098"/>
      <c r="BH131" s="1098"/>
      <c r="BI131" s="1098"/>
      <c r="BJ131" s="1098"/>
      <c r="BK131" s="1098"/>
      <c r="BL131" s="1099"/>
      <c r="BM131" s="1097">
        <v>350</v>
      </c>
      <c r="BN131" s="1098"/>
      <c r="BO131" s="1098"/>
      <c r="BP131" s="1098"/>
      <c r="BQ131" s="1098"/>
      <c r="BR131" s="1098"/>
      <c r="BS131" s="1099"/>
      <c r="BT131" s="1100"/>
      <c r="BU131" s="1101"/>
      <c r="BV131" s="1101"/>
      <c r="BW131" s="1101"/>
      <c r="BX131" s="1101"/>
      <c r="BY131" s="1101"/>
      <c r="BZ131" s="1102"/>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103" t="s">
        <v>474</v>
      </c>
      <c r="B132" s="1104"/>
      <c r="C132" s="1104"/>
      <c r="D132" s="1104"/>
      <c r="E132" s="1104"/>
      <c r="F132" s="1104"/>
      <c r="G132" s="1104"/>
      <c r="H132" s="1104"/>
      <c r="I132" s="1104"/>
      <c r="J132" s="1104"/>
      <c r="K132" s="1104"/>
      <c r="L132" s="1104"/>
      <c r="M132" s="1104"/>
      <c r="N132" s="1104"/>
      <c r="O132" s="1104"/>
      <c r="P132" s="1104"/>
      <c r="Q132" s="1104"/>
      <c r="R132" s="1104"/>
      <c r="S132" s="1104"/>
      <c r="T132" s="1104"/>
      <c r="U132" s="1104"/>
      <c r="V132" s="1107" t="s">
        <v>475</v>
      </c>
      <c r="W132" s="1107"/>
      <c r="X132" s="1107"/>
      <c r="Y132" s="1107"/>
      <c r="Z132" s="1108"/>
      <c r="AA132" s="1109">
        <v>9.8417426859999999</v>
      </c>
      <c r="AB132" s="1110"/>
      <c r="AC132" s="1110"/>
      <c r="AD132" s="1110"/>
      <c r="AE132" s="1111"/>
      <c r="AF132" s="1112">
        <v>8.4642909789999994</v>
      </c>
      <c r="AG132" s="1110"/>
      <c r="AH132" s="1110"/>
      <c r="AI132" s="1110"/>
      <c r="AJ132" s="1111"/>
      <c r="AK132" s="1112">
        <v>7.8423276370000004</v>
      </c>
      <c r="AL132" s="1110"/>
      <c r="AM132" s="1110"/>
      <c r="AN132" s="1110"/>
      <c r="AO132" s="1111"/>
      <c r="AP132" s="1014"/>
      <c r="AQ132" s="1015"/>
      <c r="AR132" s="1015"/>
      <c r="AS132" s="1015"/>
      <c r="AT132" s="111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105"/>
      <c r="B133" s="1106"/>
      <c r="C133" s="1106"/>
      <c r="D133" s="1106"/>
      <c r="E133" s="1106"/>
      <c r="F133" s="1106"/>
      <c r="G133" s="1106"/>
      <c r="H133" s="1106"/>
      <c r="I133" s="1106"/>
      <c r="J133" s="1106"/>
      <c r="K133" s="1106"/>
      <c r="L133" s="1106"/>
      <c r="M133" s="1106"/>
      <c r="N133" s="1106"/>
      <c r="O133" s="1106"/>
      <c r="P133" s="1106"/>
      <c r="Q133" s="1106"/>
      <c r="R133" s="1106"/>
      <c r="S133" s="1106"/>
      <c r="T133" s="1106"/>
      <c r="U133" s="1106"/>
      <c r="V133" s="1090" t="s">
        <v>476</v>
      </c>
      <c r="W133" s="1090"/>
      <c r="X133" s="1090"/>
      <c r="Y133" s="1090"/>
      <c r="Z133" s="1091"/>
      <c r="AA133" s="1092">
        <v>10.4</v>
      </c>
      <c r="AB133" s="1093"/>
      <c r="AC133" s="1093"/>
      <c r="AD133" s="1093"/>
      <c r="AE133" s="1094"/>
      <c r="AF133" s="1092">
        <v>9.4</v>
      </c>
      <c r="AG133" s="1093"/>
      <c r="AH133" s="1093"/>
      <c r="AI133" s="1093"/>
      <c r="AJ133" s="1094"/>
      <c r="AK133" s="1092">
        <v>8.6999999999999993</v>
      </c>
      <c r="AL133" s="1093"/>
      <c r="AM133" s="1093"/>
      <c r="AN133" s="1093"/>
      <c r="AO133" s="1094"/>
      <c r="AP133" s="1041"/>
      <c r="AQ133" s="1042"/>
      <c r="AR133" s="1042"/>
      <c r="AS133" s="1042"/>
      <c r="AT133" s="109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RnL7M9ObAXhlHN9C0p2RpLagPG9kvlqzjM+ERiciN5bi4b82O0UWgBiwr7S/IGnJyYUTPUDBMZ3muAAmW/y7Q==" saltValue="kTgO0SH3a47ItVf90h+Ylw=="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265625" style="242" customWidth="1"/>
    <col min="121" max="121" width="0" style="241" hidden="1" customWidth="1"/>
    <col min="122" max="16384" width="9" style="241" hidden="1"/>
  </cols>
  <sheetData>
    <row r="1" spans="1:120" ht="13"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1"/>
    </row>
    <row r="17" spans="119:120" ht="13" x14ac:dyDescent="0.2">
      <c r="DP17" s="241"/>
    </row>
    <row r="18" spans="119:120" ht="13" x14ac:dyDescent="0.2"/>
    <row r="19" spans="119:120" ht="13" x14ac:dyDescent="0.2"/>
    <row r="20" spans="119:120" ht="13" x14ac:dyDescent="0.2">
      <c r="DO20" s="241"/>
      <c r="DP20" s="241"/>
    </row>
    <row r="21" spans="119:120" ht="13" x14ac:dyDescent="0.2">
      <c r="DP21" s="241"/>
    </row>
    <row r="22" spans="119:120" ht="13" x14ac:dyDescent="0.2"/>
    <row r="23" spans="119:120" ht="13" x14ac:dyDescent="0.2">
      <c r="DO23" s="241"/>
      <c r="DP23" s="241"/>
    </row>
    <row r="24" spans="119:120" ht="13" x14ac:dyDescent="0.2">
      <c r="DP24" s="241"/>
    </row>
    <row r="25" spans="119:120" ht="13" x14ac:dyDescent="0.2">
      <c r="DP25" s="241"/>
    </row>
    <row r="26" spans="119:120" ht="13" x14ac:dyDescent="0.2">
      <c r="DO26" s="241"/>
      <c r="DP26" s="241"/>
    </row>
    <row r="27" spans="119:120" ht="13" x14ac:dyDescent="0.2"/>
    <row r="28" spans="119:120" ht="13" x14ac:dyDescent="0.2">
      <c r="DO28" s="241"/>
      <c r="DP28" s="241"/>
    </row>
    <row r="29" spans="119:120" ht="13" x14ac:dyDescent="0.2">
      <c r="DP29" s="241"/>
    </row>
    <row r="30" spans="119:120" ht="13" x14ac:dyDescent="0.2"/>
    <row r="31" spans="119:120" ht="13" x14ac:dyDescent="0.2">
      <c r="DO31" s="241"/>
      <c r="DP31" s="241"/>
    </row>
    <row r="32" spans="119:120" ht="13" x14ac:dyDescent="0.2"/>
    <row r="33" spans="98:120" ht="13" x14ac:dyDescent="0.2">
      <c r="DO33" s="241"/>
      <c r="DP33" s="241"/>
    </row>
    <row r="34" spans="98:120" ht="13" x14ac:dyDescent="0.2">
      <c r="DM34" s="241"/>
    </row>
    <row r="35" spans="98:120" ht="13" x14ac:dyDescent="0.2">
      <c r="CT35" s="241"/>
      <c r="CU35" s="241"/>
      <c r="CV35" s="241"/>
      <c r="CY35" s="241"/>
      <c r="CZ35" s="241"/>
      <c r="DA35" s="241"/>
      <c r="DD35" s="241"/>
      <c r="DE35" s="241"/>
      <c r="DF35" s="241"/>
      <c r="DI35" s="241"/>
      <c r="DJ35" s="241"/>
      <c r="DK35" s="241"/>
      <c r="DM35" s="241"/>
      <c r="DN35" s="241"/>
      <c r="DO35" s="241"/>
      <c r="DP35" s="241"/>
    </row>
    <row r="36" spans="98:120" ht="13" x14ac:dyDescent="0.2"/>
    <row r="37" spans="98:120" ht="13" x14ac:dyDescent="0.2">
      <c r="CW37" s="241"/>
      <c r="DB37" s="241"/>
      <c r="DG37" s="241"/>
      <c r="DL37" s="241"/>
      <c r="DP37" s="241"/>
    </row>
    <row r="38" spans="98:120" ht="13"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1"/>
      <c r="DO49" s="241"/>
      <c r="DP49" s="241"/>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1"/>
      <c r="CS63" s="241"/>
      <c r="CX63" s="241"/>
      <c r="DC63" s="241"/>
      <c r="DH63" s="241"/>
    </row>
    <row r="64" spans="22:120" ht="13" x14ac:dyDescent="0.2">
      <c r="V64" s="241"/>
    </row>
    <row r="65" spans="15:120" ht="13"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 x14ac:dyDescent="0.2">
      <c r="Q66" s="241"/>
      <c r="S66" s="241"/>
      <c r="U66" s="241"/>
      <c r="DM66" s="241"/>
    </row>
    <row r="67" spans="15:120" ht="13"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 x14ac:dyDescent="0.2"/>
    <row r="69" spans="15:120" ht="13" x14ac:dyDescent="0.2"/>
    <row r="70" spans="15:120" ht="13" x14ac:dyDescent="0.2"/>
    <row r="71" spans="15:120" ht="13" x14ac:dyDescent="0.2"/>
    <row r="72" spans="15:120" ht="13" x14ac:dyDescent="0.2">
      <c r="DP72" s="241"/>
    </row>
    <row r="73" spans="15:120" ht="13" x14ac:dyDescent="0.2">
      <c r="DP73" s="241"/>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1"/>
      <c r="CX96" s="241"/>
      <c r="DC96" s="241"/>
      <c r="DH96" s="241"/>
    </row>
    <row r="97" spans="24:120" ht="13" x14ac:dyDescent="0.2">
      <c r="CS97" s="241"/>
      <c r="CX97" s="241"/>
      <c r="DC97" s="241"/>
      <c r="DH97" s="241"/>
      <c r="DP97" s="242" t="s">
        <v>477</v>
      </c>
    </row>
    <row r="98" spans="24:120" ht="13" hidden="1" x14ac:dyDescent="0.2">
      <c r="CS98" s="241"/>
      <c r="CX98" s="241"/>
      <c r="DC98" s="241"/>
      <c r="DH98" s="241"/>
    </row>
    <row r="99" spans="24:120" ht="13"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 hidden="1" x14ac:dyDescent="0.2">
      <c r="CT103" s="241"/>
      <c r="CV103" s="241"/>
      <c r="CW103" s="241"/>
      <c r="CY103" s="241"/>
      <c r="DA103" s="241"/>
      <c r="DB103" s="241"/>
      <c r="DD103" s="241"/>
      <c r="DF103" s="241"/>
      <c r="DG103" s="241"/>
      <c r="DI103" s="241"/>
      <c r="DK103" s="241"/>
      <c r="DL103" s="241"/>
      <c r="DM103" s="241"/>
      <c r="DN103" s="241"/>
      <c r="DO103" s="241"/>
      <c r="DP103" s="241"/>
    </row>
    <row r="104" spans="24:120" ht="13"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RyeC75y9ttnFOuXe4w1XNdgSq8YhjPpa7l1VgKlxjXd8pTpgXyBgXJ0gsW6egusHi9nqguvSNPn48bV6LH8u5Q==" saltValue="GcUn2jQv9ufA8JMktUSgtw==" spinCount="100000" sheet="1" objects="1" scenarios="1"/>
  <dataConsolidate/>
  <phoneticPr fontId="2"/>
  <printOptions horizontalCentered="1" verticalCentered="1"/>
  <pageMargins left="0" right="0" top="0" bottom="0" header="0" footer="0"/>
  <pageSetup paperSize="9" scale="46"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328125" style="242" customWidth="1"/>
    <col min="117" max="16384" width="9" style="241" hidden="1"/>
  </cols>
  <sheetData>
    <row r="1" spans="2:116" ht="13"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 x14ac:dyDescent="0.2"/>
    <row r="3" spans="2:116" ht="13" x14ac:dyDescent="0.2"/>
    <row r="4" spans="2:116" ht="13"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 x14ac:dyDescent="0.2"/>
    <row r="20" spans="9:116" ht="13" x14ac:dyDescent="0.2"/>
    <row r="21" spans="9:116" ht="13" x14ac:dyDescent="0.2">
      <c r="DL21" s="241"/>
    </row>
    <row r="22" spans="9:116" ht="13" x14ac:dyDescent="0.2">
      <c r="DI22" s="241"/>
      <c r="DJ22" s="241"/>
      <c r="DK22" s="241"/>
      <c r="DL22" s="241"/>
    </row>
    <row r="23" spans="9:116" ht="13" x14ac:dyDescent="0.2">
      <c r="CY23" s="241"/>
      <c r="CZ23" s="241"/>
      <c r="DA23" s="241"/>
      <c r="DB23" s="241"/>
      <c r="DC23" s="241"/>
      <c r="DD23" s="241"/>
      <c r="DE23" s="241"/>
      <c r="DF23" s="241"/>
      <c r="DG23" s="241"/>
      <c r="DH23" s="241"/>
      <c r="DI23" s="241"/>
      <c r="DJ23" s="241"/>
      <c r="DK23" s="241"/>
      <c r="DL23" s="241"/>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1"/>
      <c r="DA35" s="241"/>
      <c r="DB35" s="241"/>
      <c r="DC35" s="241"/>
      <c r="DD35" s="241"/>
      <c r="DE35" s="241"/>
      <c r="DF35" s="241"/>
      <c r="DG35" s="241"/>
      <c r="DH35" s="241"/>
      <c r="DI35" s="241"/>
      <c r="DJ35" s="241"/>
      <c r="DK35" s="241"/>
      <c r="DL35" s="241"/>
    </row>
    <row r="36" spans="15:116" ht="13" x14ac:dyDescent="0.2"/>
    <row r="37" spans="15:116" ht="13" x14ac:dyDescent="0.2">
      <c r="DL37" s="241"/>
    </row>
    <row r="38" spans="15:116" ht="13" x14ac:dyDescent="0.2">
      <c r="DI38" s="241"/>
      <c r="DJ38" s="241"/>
      <c r="DK38" s="241"/>
      <c r="DL38" s="241"/>
    </row>
    <row r="39" spans="15:116" ht="13" x14ac:dyDescent="0.2"/>
    <row r="40" spans="15:116" ht="13" x14ac:dyDescent="0.2"/>
    <row r="41" spans="15:116" ht="13" x14ac:dyDescent="0.2"/>
    <row r="42" spans="15:116" ht="13" x14ac:dyDescent="0.2"/>
    <row r="43" spans="15:116" ht="13"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 x14ac:dyDescent="0.2">
      <c r="DL44" s="241"/>
    </row>
    <row r="45" spans="15:116" ht="13" x14ac:dyDescent="0.2"/>
    <row r="46" spans="15:116" ht="13" x14ac:dyDescent="0.2">
      <c r="DA46" s="241"/>
      <c r="DB46" s="241"/>
      <c r="DC46" s="241"/>
      <c r="DD46" s="241"/>
      <c r="DE46" s="241"/>
      <c r="DF46" s="241"/>
      <c r="DG46" s="241"/>
      <c r="DH46" s="241"/>
      <c r="DI46" s="241"/>
      <c r="DJ46" s="241"/>
      <c r="DK46" s="241"/>
      <c r="DL46" s="241"/>
    </row>
    <row r="47" spans="15:116" ht="13" x14ac:dyDescent="0.2"/>
    <row r="48" spans="15:116" ht="13" x14ac:dyDescent="0.2"/>
    <row r="49" spans="104:116" ht="13" x14ac:dyDescent="0.2"/>
    <row r="50" spans="104:116" ht="13" x14ac:dyDescent="0.2">
      <c r="CZ50" s="241"/>
      <c r="DA50" s="241"/>
      <c r="DB50" s="241"/>
      <c r="DC50" s="241"/>
      <c r="DD50" s="241"/>
      <c r="DE50" s="241"/>
      <c r="DF50" s="241"/>
      <c r="DG50" s="241"/>
      <c r="DH50" s="241"/>
      <c r="DI50" s="241"/>
      <c r="DJ50" s="241"/>
      <c r="DK50" s="241"/>
      <c r="DL50" s="241"/>
    </row>
    <row r="51" spans="104:116" ht="13" x14ac:dyDescent="0.2"/>
    <row r="52" spans="104:116" ht="13" x14ac:dyDescent="0.2"/>
    <row r="53" spans="104:116" ht="13" x14ac:dyDescent="0.2">
      <c r="DL53" s="241"/>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1"/>
      <c r="DD67" s="241"/>
      <c r="DE67" s="241"/>
      <c r="DF67" s="241"/>
      <c r="DG67" s="241"/>
      <c r="DH67" s="241"/>
      <c r="DI67" s="241"/>
      <c r="DJ67" s="241"/>
      <c r="DK67" s="241"/>
      <c r="DL67" s="241"/>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NOVX53b6MOUv7oJqIhjlwE06aL8ABD8VjK5IoU0wObCEB8CVOw1HuEnzB5XlRkLQ+iB6cDUV5SVvnxR3JAvi8Q==" saltValue="7to11j+VKf9VHtTEuY1OFw=="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53125" style="243" customWidth="1"/>
    <col min="37" max="44" width="17" style="243" customWidth="1"/>
    <col min="45" max="45" width="6.08984375" style="249" customWidth="1"/>
    <col min="46" max="46" width="3" style="247" customWidth="1"/>
    <col min="47" max="47" width="19.08984375" style="243" hidden="1" customWidth="1"/>
    <col min="48" max="52" width="12.6328125" style="243" hidden="1" customWidth="1"/>
    <col min="53" max="16384" width="8.6328125" style="243" hidden="1"/>
  </cols>
  <sheetData>
    <row r="1" spans="1:46" ht="13" x14ac:dyDescent="0.2">
      <c r="AS1" s="243"/>
      <c r="AT1" s="243"/>
    </row>
    <row r="2" spans="1:46" ht="13" x14ac:dyDescent="0.2">
      <c r="AS2" s="243"/>
      <c r="AT2" s="243"/>
    </row>
    <row r="3" spans="1:46" ht="13" x14ac:dyDescent="0.2">
      <c r="AS3" s="243"/>
      <c r="AT3" s="243"/>
    </row>
    <row r="4" spans="1:46" ht="13" x14ac:dyDescent="0.2">
      <c r="AS4" s="243"/>
      <c r="AT4" s="243"/>
    </row>
    <row r="5" spans="1:46" ht="16.5" x14ac:dyDescent="0.2">
      <c r="A5" s="244" t="s">
        <v>478</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 x14ac:dyDescent="0.2">
      <c r="A6" s="247"/>
      <c r="AK6" s="248" t="s">
        <v>479</v>
      </c>
      <c r="AL6" s="248"/>
      <c r="AM6" s="248"/>
      <c r="AN6" s="248"/>
    </row>
    <row r="7" spans="1:46" ht="13.5" customHeight="1" x14ac:dyDescent="0.2">
      <c r="A7" s="247"/>
      <c r="AK7" s="250"/>
      <c r="AL7" s="251"/>
      <c r="AM7" s="251"/>
      <c r="AN7" s="252"/>
      <c r="AO7" s="1127" t="s">
        <v>480</v>
      </c>
      <c r="AP7" s="253"/>
      <c r="AQ7" s="254" t="s">
        <v>481</v>
      </c>
      <c r="AR7" s="255"/>
    </row>
    <row r="8" spans="1:46" ht="13" x14ac:dyDescent="0.2">
      <c r="A8" s="247"/>
      <c r="AK8" s="256"/>
      <c r="AL8" s="257"/>
      <c r="AM8" s="257"/>
      <c r="AN8" s="258"/>
      <c r="AO8" s="1128"/>
      <c r="AP8" s="259" t="s">
        <v>482</v>
      </c>
      <c r="AQ8" s="260" t="s">
        <v>483</v>
      </c>
      <c r="AR8" s="261" t="s">
        <v>484</v>
      </c>
    </row>
    <row r="9" spans="1:46" ht="13" x14ac:dyDescent="0.2">
      <c r="A9" s="247"/>
      <c r="AK9" s="1129" t="s">
        <v>485</v>
      </c>
      <c r="AL9" s="1130"/>
      <c r="AM9" s="1130"/>
      <c r="AN9" s="1131"/>
      <c r="AO9" s="262">
        <v>4762461</v>
      </c>
      <c r="AP9" s="262">
        <v>60961</v>
      </c>
      <c r="AQ9" s="263">
        <v>72348</v>
      </c>
      <c r="AR9" s="264">
        <v>-15.7</v>
      </c>
    </row>
    <row r="10" spans="1:46" ht="13.5" customHeight="1" x14ac:dyDescent="0.2">
      <c r="A10" s="247"/>
      <c r="AK10" s="1129" t="s">
        <v>486</v>
      </c>
      <c r="AL10" s="1130"/>
      <c r="AM10" s="1130"/>
      <c r="AN10" s="1131"/>
      <c r="AO10" s="265">
        <v>15138</v>
      </c>
      <c r="AP10" s="265">
        <v>194</v>
      </c>
      <c r="AQ10" s="266">
        <v>6364</v>
      </c>
      <c r="AR10" s="267">
        <v>-97</v>
      </c>
    </row>
    <row r="11" spans="1:46" ht="13.5" customHeight="1" x14ac:dyDescent="0.2">
      <c r="A11" s="247"/>
      <c r="AK11" s="1129" t="s">
        <v>487</v>
      </c>
      <c r="AL11" s="1130"/>
      <c r="AM11" s="1130"/>
      <c r="AN11" s="1131"/>
      <c r="AO11" s="265">
        <v>1560</v>
      </c>
      <c r="AP11" s="265">
        <v>20</v>
      </c>
      <c r="AQ11" s="266">
        <v>1262</v>
      </c>
      <c r="AR11" s="267">
        <v>-98.4</v>
      </c>
    </row>
    <row r="12" spans="1:46" ht="13.5" customHeight="1" x14ac:dyDescent="0.2">
      <c r="A12" s="247"/>
      <c r="AK12" s="1129" t="s">
        <v>488</v>
      </c>
      <c r="AL12" s="1130"/>
      <c r="AM12" s="1130"/>
      <c r="AN12" s="1131"/>
      <c r="AO12" s="265" t="s">
        <v>489</v>
      </c>
      <c r="AP12" s="265" t="s">
        <v>489</v>
      </c>
      <c r="AQ12" s="266">
        <v>10</v>
      </c>
      <c r="AR12" s="267" t="s">
        <v>489</v>
      </c>
    </row>
    <row r="13" spans="1:46" ht="13.5" customHeight="1" x14ac:dyDescent="0.2">
      <c r="A13" s="247"/>
      <c r="AK13" s="1129" t="s">
        <v>490</v>
      </c>
      <c r="AL13" s="1130"/>
      <c r="AM13" s="1130"/>
      <c r="AN13" s="1131"/>
      <c r="AO13" s="265">
        <v>151247</v>
      </c>
      <c r="AP13" s="265">
        <v>1936</v>
      </c>
      <c r="AQ13" s="266">
        <v>3257</v>
      </c>
      <c r="AR13" s="267">
        <v>-40.6</v>
      </c>
    </row>
    <row r="14" spans="1:46" ht="13.5" customHeight="1" x14ac:dyDescent="0.2">
      <c r="A14" s="247"/>
      <c r="AK14" s="1129" t="s">
        <v>491</v>
      </c>
      <c r="AL14" s="1130"/>
      <c r="AM14" s="1130"/>
      <c r="AN14" s="1131"/>
      <c r="AO14" s="265">
        <v>543136</v>
      </c>
      <c r="AP14" s="265">
        <v>6952</v>
      </c>
      <c r="AQ14" s="266">
        <v>1617</v>
      </c>
      <c r="AR14" s="267">
        <v>329.9</v>
      </c>
    </row>
    <row r="15" spans="1:46" ht="13.5" customHeight="1" x14ac:dyDescent="0.2">
      <c r="A15" s="247"/>
      <c r="AK15" s="1132" t="s">
        <v>492</v>
      </c>
      <c r="AL15" s="1133"/>
      <c r="AM15" s="1133"/>
      <c r="AN15" s="1134"/>
      <c r="AO15" s="265">
        <v>-219566</v>
      </c>
      <c r="AP15" s="265">
        <v>-2811</v>
      </c>
      <c r="AQ15" s="266">
        <v>-3947</v>
      </c>
      <c r="AR15" s="267">
        <v>-28.8</v>
      </c>
    </row>
    <row r="16" spans="1:46" ht="13" x14ac:dyDescent="0.2">
      <c r="A16" s="247"/>
      <c r="AK16" s="1132" t="s">
        <v>177</v>
      </c>
      <c r="AL16" s="1133"/>
      <c r="AM16" s="1133"/>
      <c r="AN16" s="1134"/>
      <c r="AO16" s="265">
        <v>5253976</v>
      </c>
      <c r="AP16" s="265">
        <v>67253</v>
      </c>
      <c r="AQ16" s="266">
        <v>80912</v>
      </c>
      <c r="AR16" s="267">
        <v>-16.899999999999999</v>
      </c>
    </row>
    <row r="17" spans="1:46" ht="13" x14ac:dyDescent="0.2">
      <c r="A17" s="247"/>
    </row>
    <row r="18" spans="1:46" ht="13" x14ac:dyDescent="0.2">
      <c r="A18" s="247"/>
      <c r="AQ18" s="268"/>
      <c r="AR18" s="268"/>
    </row>
    <row r="19" spans="1:46" ht="13" x14ac:dyDescent="0.2">
      <c r="A19" s="247"/>
      <c r="AK19" s="243" t="s">
        <v>493</v>
      </c>
    </row>
    <row r="20" spans="1:46" ht="13" x14ac:dyDescent="0.2">
      <c r="A20" s="247"/>
      <c r="AK20" s="269"/>
      <c r="AL20" s="270"/>
      <c r="AM20" s="270"/>
      <c r="AN20" s="271"/>
      <c r="AO20" s="272" t="s">
        <v>494</v>
      </c>
      <c r="AP20" s="273" t="s">
        <v>495</v>
      </c>
      <c r="AQ20" s="274" t="s">
        <v>496</v>
      </c>
      <c r="AR20" s="275"/>
    </row>
    <row r="21" spans="1:46" s="248" customFormat="1" ht="13" x14ac:dyDescent="0.2">
      <c r="A21" s="276"/>
      <c r="AK21" s="1135" t="s">
        <v>497</v>
      </c>
      <c r="AL21" s="1136"/>
      <c r="AM21" s="1136"/>
      <c r="AN21" s="1137"/>
      <c r="AO21" s="277">
        <v>6.82</v>
      </c>
      <c r="AP21" s="278">
        <v>6.71</v>
      </c>
      <c r="AQ21" s="279">
        <v>0.11</v>
      </c>
      <c r="AS21" s="280"/>
      <c r="AT21" s="276"/>
    </row>
    <row r="22" spans="1:46" s="248" customFormat="1" ht="13" x14ac:dyDescent="0.2">
      <c r="A22" s="276"/>
      <c r="AK22" s="1135" t="s">
        <v>498</v>
      </c>
      <c r="AL22" s="1136"/>
      <c r="AM22" s="1136"/>
      <c r="AN22" s="1137"/>
      <c r="AO22" s="281">
        <v>99.6</v>
      </c>
      <c r="AP22" s="282">
        <v>98.3</v>
      </c>
      <c r="AQ22" s="283">
        <v>1.3</v>
      </c>
      <c r="AR22" s="268"/>
      <c r="AS22" s="280"/>
      <c r="AT22" s="276"/>
    </row>
    <row r="23" spans="1:46" s="248" customFormat="1" ht="13" x14ac:dyDescent="0.2">
      <c r="A23" s="276"/>
      <c r="AP23" s="268"/>
      <c r="AQ23" s="268"/>
      <c r="AR23" s="268"/>
      <c r="AS23" s="280"/>
      <c r="AT23" s="276"/>
    </row>
    <row r="24" spans="1:46" s="248" customFormat="1" ht="13" x14ac:dyDescent="0.2">
      <c r="A24" s="276"/>
      <c r="AP24" s="268"/>
      <c r="AQ24" s="268"/>
      <c r="AR24" s="268"/>
      <c r="AS24" s="280"/>
      <c r="AT24" s="276"/>
    </row>
    <row r="25" spans="1:46" s="248" customFormat="1" ht="13"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 x14ac:dyDescent="0.2">
      <c r="A26" s="1126" t="s">
        <v>499</v>
      </c>
      <c r="B26" s="1126"/>
      <c r="C26" s="1126"/>
      <c r="D26" s="1126"/>
      <c r="E26" s="1126"/>
      <c r="F26" s="1126"/>
      <c r="G26" s="1126"/>
      <c r="H26" s="1126"/>
      <c r="I26" s="1126"/>
      <c r="J26" s="1126"/>
      <c r="K26" s="1126"/>
      <c r="L26" s="1126"/>
      <c r="M26" s="1126"/>
      <c r="N26" s="1126"/>
      <c r="O26" s="1126"/>
      <c r="P26" s="1126"/>
      <c r="Q26" s="1126"/>
      <c r="R26" s="1126"/>
      <c r="S26" s="1126"/>
      <c r="T26" s="1126"/>
      <c r="U26" s="1126"/>
      <c r="V26" s="1126"/>
      <c r="W26" s="1126"/>
      <c r="X26" s="1126"/>
      <c r="Y26" s="1126"/>
      <c r="Z26" s="1126"/>
      <c r="AA26" s="1126"/>
      <c r="AB26" s="1126"/>
      <c r="AC26" s="1126"/>
      <c r="AD26" s="1126"/>
      <c r="AE26" s="1126"/>
      <c r="AF26" s="1126"/>
      <c r="AG26" s="1126"/>
      <c r="AH26" s="1126"/>
      <c r="AI26" s="1126"/>
      <c r="AJ26" s="1126"/>
      <c r="AK26" s="1126"/>
      <c r="AL26" s="1126"/>
      <c r="AM26" s="1126"/>
      <c r="AN26" s="1126"/>
      <c r="AO26" s="1126"/>
      <c r="AP26" s="1126"/>
      <c r="AQ26" s="1126"/>
      <c r="AR26" s="1126"/>
      <c r="AS26" s="1126"/>
    </row>
    <row r="27" spans="1:46" ht="13" x14ac:dyDescent="0.2">
      <c r="A27" s="288"/>
      <c r="AS27" s="243"/>
      <c r="AT27" s="243"/>
    </row>
    <row r="28" spans="1:46" ht="16.5" x14ac:dyDescent="0.2">
      <c r="A28" s="244" t="s">
        <v>500</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 x14ac:dyDescent="0.2">
      <c r="A29" s="247"/>
      <c r="AK29" s="248" t="s">
        <v>501</v>
      </c>
      <c r="AL29" s="248"/>
      <c r="AM29" s="248"/>
      <c r="AN29" s="248"/>
      <c r="AS29" s="290"/>
    </row>
    <row r="30" spans="1:46" ht="13.5" customHeight="1" x14ac:dyDescent="0.2">
      <c r="A30" s="247"/>
      <c r="AK30" s="250"/>
      <c r="AL30" s="251"/>
      <c r="AM30" s="251"/>
      <c r="AN30" s="252"/>
      <c r="AO30" s="1127" t="s">
        <v>480</v>
      </c>
      <c r="AP30" s="253"/>
      <c r="AQ30" s="254" t="s">
        <v>481</v>
      </c>
      <c r="AR30" s="255"/>
    </row>
    <row r="31" spans="1:46" ht="13" x14ac:dyDescent="0.2">
      <c r="A31" s="247"/>
      <c r="AK31" s="256"/>
      <c r="AL31" s="257"/>
      <c r="AM31" s="257"/>
      <c r="AN31" s="258"/>
      <c r="AO31" s="1128"/>
      <c r="AP31" s="259" t="s">
        <v>482</v>
      </c>
      <c r="AQ31" s="260" t="s">
        <v>483</v>
      </c>
      <c r="AR31" s="261" t="s">
        <v>484</v>
      </c>
    </row>
    <row r="32" spans="1:46" ht="27" customHeight="1" x14ac:dyDescent="0.2">
      <c r="A32" s="247"/>
      <c r="AK32" s="1143" t="s">
        <v>502</v>
      </c>
      <c r="AL32" s="1144"/>
      <c r="AM32" s="1144"/>
      <c r="AN32" s="1145"/>
      <c r="AO32" s="291">
        <v>3102295</v>
      </c>
      <c r="AP32" s="291">
        <v>39710</v>
      </c>
      <c r="AQ32" s="292">
        <v>34344</v>
      </c>
      <c r="AR32" s="293">
        <v>15.6</v>
      </c>
    </row>
    <row r="33" spans="1:46" ht="13.5" customHeight="1" x14ac:dyDescent="0.2">
      <c r="A33" s="247"/>
      <c r="AK33" s="1143" t="s">
        <v>503</v>
      </c>
      <c r="AL33" s="1144"/>
      <c r="AM33" s="1144"/>
      <c r="AN33" s="1145"/>
      <c r="AO33" s="291" t="s">
        <v>489</v>
      </c>
      <c r="AP33" s="291" t="s">
        <v>489</v>
      </c>
      <c r="AQ33" s="292" t="s">
        <v>489</v>
      </c>
      <c r="AR33" s="293" t="s">
        <v>489</v>
      </c>
    </row>
    <row r="34" spans="1:46" ht="27" customHeight="1" x14ac:dyDescent="0.2">
      <c r="A34" s="247"/>
      <c r="AK34" s="1143" t="s">
        <v>504</v>
      </c>
      <c r="AL34" s="1144"/>
      <c r="AM34" s="1144"/>
      <c r="AN34" s="1145"/>
      <c r="AO34" s="291" t="s">
        <v>489</v>
      </c>
      <c r="AP34" s="291" t="s">
        <v>489</v>
      </c>
      <c r="AQ34" s="292">
        <v>3</v>
      </c>
      <c r="AR34" s="293" t="s">
        <v>489</v>
      </c>
    </row>
    <row r="35" spans="1:46" ht="27" customHeight="1" x14ac:dyDescent="0.2">
      <c r="A35" s="247"/>
      <c r="AK35" s="1143" t="s">
        <v>505</v>
      </c>
      <c r="AL35" s="1144"/>
      <c r="AM35" s="1144"/>
      <c r="AN35" s="1145"/>
      <c r="AO35" s="291">
        <v>57521</v>
      </c>
      <c r="AP35" s="291">
        <v>736</v>
      </c>
      <c r="AQ35" s="292">
        <v>7806</v>
      </c>
      <c r="AR35" s="293">
        <v>-90.6</v>
      </c>
    </row>
    <row r="36" spans="1:46" ht="27" customHeight="1" x14ac:dyDescent="0.2">
      <c r="A36" s="247"/>
      <c r="AK36" s="1143" t="s">
        <v>506</v>
      </c>
      <c r="AL36" s="1144"/>
      <c r="AM36" s="1144"/>
      <c r="AN36" s="1145"/>
      <c r="AO36" s="291" t="s">
        <v>489</v>
      </c>
      <c r="AP36" s="291" t="s">
        <v>489</v>
      </c>
      <c r="AQ36" s="292">
        <v>1690</v>
      </c>
      <c r="AR36" s="293" t="s">
        <v>489</v>
      </c>
    </row>
    <row r="37" spans="1:46" ht="13.5" customHeight="1" x14ac:dyDescent="0.2">
      <c r="A37" s="247"/>
      <c r="AK37" s="1143" t="s">
        <v>507</v>
      </c>
      <c r="AL37" s="1144"/>
      <c r="AM37" s="1144"/>
      <c r="AN37" s="1145"/>
      <c r="AO37" s="291">
        <v>122360</v>
      </c>
      <c r="AP37" s="291">
        <v>1566</v>
      </c>
      <c r="AQ37" s="292">
        <v>666</v>
      </c>
      <c r="AR37" s="293">
        <v>135.1</v>
      </c>
    </row>
    <row r="38" spans="1:46" ht="27" customHeight="1" x14ac:dyDescent="0.2">
      <c r="A38" s="247"/>
      <c r="AK38" s="1146" t="s">
        <v>508</v>
      </c>
      <c r="AL38" s="1147"/>
      <c r="AM38" s="1147"/>
      <c r="AN38" s="1148"/>
      <c r="AO38" s="294">
        <v>947</v>
      </c>
      <c r="AP38" s="294">
        <v>12</v>
      </c>
      <c r="AQ38" s="295">
        <v>3</v>
      </c>
      <c r="AR38" s="283">
        <v>300</v>
      </c>
      <c r="AS38" s="290"/>
    </row>
    <row r="39" spans="1:46" ht="13" x14ac:dyDescent="0.2">
      <c r="A39" s="247"/>
      <c r="AK39" s="1146" t="s">
        <v>509</v>
      </c>
      <c r="AL39" s="1147"/>
      <c r="AM39" s="1147"/>
      <c r="AN39" s="1148"/>
      <c r="AO39" s="291">
        <v>-318873</v>
      </c>
      <c r="AP39" s="291">
        <v>-4082</v>
      </c>
      <c r="AQ39" s="292">
        <v>-5822</v>
      </c>
      <c r="AR39" s="293">
        <v>-29.9</v>
      </c>
      <c r="AS39" s="290"/>
    </row>
    <row r="40" spans="1:46" ht="27" customHeight="1" x14ac:dyDescent="0.2">
      <c r="A40" s="247"/>
      <c r="AK40" s="1143" t="s">
        <v>510</v>
      </c>
      <c r="AL40" s="1144"/>
      <c r="AM40" s="1144"/>
      <c r="AN40" s="1145"/>
      <c r="AO40" s="291">
        <v>-1584405</v>
      </c>
      <c r="AP40" s="291">
        <v>-20281</v>
      </c>
      <c r="AQ40" s="292">
        <v>-26710</v>
      </c>
      <c r="AR40" s="293">
        <v>-24.1</v>
      </c>
      <c r="AS40" s="290"/>
    </row>
    <row r="41" spans="1:46" ht="13" x14ac:dyDescent="0.2">
      <c r="A41" s="247"/>
      <c r="AK41" s="1149" t="s">
        <v>287</v>
      </c>
      <c r="AL41" s="1150"/>
      <c r="AM41" s="1150"/>
      <c r="AN41" s="1151"/>
      <c r="AO41" s="291">
        <v>1379845</v>
      </c>
      <c r="AP41" s="291">
        <v>17662</v>
      </c>
      <c r="AQ41" s="292">
        <v>11979</v>
      </c>
      <c r="AR41" s="293">
        <v>47.4</v>
      </c>
      <c r="AS41" s="290"/>
    </row>
    <row r="42" spans="1:46" ht="13" x14ac:dyDescent="0.2">
      <c r="A42" s="247"/>
      <c r="AK42" s="296"/>
      <c r="AQ42" s="268"/>
      <c r="AR42" s="268"/>
      <c r="AS42" s="290"/>
    </row>
    <row r="43" spans="1:46" ht="13" x14ac:dyDescent="0.2">
      <c r="A43" s="247"/>
      <c r="AP43" s="297"/>
      <c r="AQ43" s="268"/>
      <c r="AS43" s="290"/>
    </row>
    <row r="44" spans="1:46" ht="13" x14ac:dyDescent="0.2">
      <c r="A44" s="247"/>
      <c r="AQ44" s="268"/>
    </row>
    <row r="45" spans="1:46" ht="13"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511</v>
      </c>
    </row>
    <row r="48" spans="1:46" ht="13" x14ac:dyDescent="0.2">
      <c r="A48" s="247"/>
      <c r="AK48" s="301" t="s">
        <v>512</v>
      </c>
      <c r="AL48" s="301"/>
      <c r="AM48" s="301"/>
      <c r="AN48" s="301"/>
      <c r="AO48" s="301"/>
      <c r="AP48" s="301"/>
      <c r="AQ48" s="302"/>
      <c r="AR48" s="301"/>
    </row>
    <row r="49" spans="1:44" ht="13.5" customHeight="1" x14ac:dyDescent="0.2">
      <c r="A49" s="247"/>
      <c r="AK49" s="303"/>
      <c r="AL49" s="304"/>
      <c r="AM49" s="1138" t="s">
        <v>480</v>
      </c>
      <c r="AN49" s="1140" t="s">
        <v>513</v>
      </c>
      <c r="AO49" s="1141"/>
      <c r="AP49" s="1141"/>
      <c r="AQ49" s="1141"/>
      <c r="AR49" s="1142"/>
    </row>
    <row r="50" spans="1:44" ht="13" x14ac:dyDescent="0.2">
      <c r="A50" s="247"/>
      <c r="AK50" s="305"/>
      <c r="AL50" s="306"/>
      <c r="AM50" s="1139"/>
      <c r="AN50" s="307" t="s">
        <v>514</v>
      </c>
      <c r="AO50" s="308" t="s">
        <v>515</v>
      </c>
      <c r="AP50" s="309" t="s">
        <v>516</v>
      </c>
      <c r="AQ50" s="310" t="s">
        <v>517</v>
      </c>
      <c r="AR50" s="311" t="s">
        <v>518</v>
      </c>
    </row>
    <row r="51" spans="1:44" ht="13" x14ac:dyDescent="0.2">
      <c r="A51" s="247"/>
      <c r="AK51" s="303" t="s">
        <v>519</v>
      </c>
      <c r="AL51" s="304"/>
      <c r="AM51" s="312">
        <v>4307984</v>
      </c>
      <c r="AN51" s="313">
        <v>55436</v>
      </c>
      <c r="AO51" s="314">
        <v>-28</v>
      </c>
      <c r="AP51" s="315">
        <v>45483</v>
      </c>
      <c r="AQ51" s="316">
        <v>-0.2</v>
      </c>
      <c r="AR51" s="317">
        <v>-27.8</v>
      </c>
    </row>
    <row r="52" spans="1:44" ht="13" x14ac:dyDescent="0.2">
      <c r="A52" s="247"/>
      <c r="AK52" s="318"/>
      <c r="AL52" s="319" t="s">
        <v>520</v>
      </c>
      <c r="AM52" s="320">
        <v>2430311</v>
      </c>
      <c r="AN52" s="321">
        <v>31274</v>
      </c>
      <c r="AO52" s="322">
        <v>-34.200000000000003</v>
      </c>
      <c r="AP52" s="323">
        <v>24241</v>
      </c>
      <c r="AQ52" s="324">
        <v>0.4</v>
      </c>
      <c r="AR52" s="325">
        <v>-34.6</v>
      </c>
    </row>
    <row r="53" spans="1:44" ht="13" x14ac:dyDescent="0.2">
      <c r="A53" s="247"/>
      <c r="AK53" s="303" t="s">
        <v>521</v>
      </c>
      <c r="AL53" s="304"/>
      <c r="AM53" s="312">
        <v>5393822</v>
      </c>
      <c r="AN53" s="313">
        <v>69237</v>
      </c>
      <c r="AO53" s="314">
        <v>24.9</v>
      </c>
      <c r="AP53" s="315">
        <v>45945</v>
      </c>
      <c r="AQ53" s="316">
        <v>1</v>
      </c>
      <c r="AR53" s="317">
        <v>23.9</v>
      </c>
    </row>
    <row r="54" spans="1:44" ht="13" x14ac:dyDescent="0.2">
      <c r="A54" s="247"/>
      <c r="AK54" s="318"/>
      <c r="AL54" s="319" t="s">
        <v>520</v>
      </c>
      <c r="AM54" s="320">
        <v>4291368</v>
      </c>
      <c r="AN54" s="321">
        <v>55085</v>
      </c>
      <c r="AO54" s="322">
        <v>76.099999999999994</v>
      </c>
      <c r="AP54" s="323">
        <v>25180</v>
      </c>
      <c r="AQ54" s="324">
        <v>3.9</v>
      </c>
      <c r="AR54" s="325">
        <v>72.2</v>
      </c>
    </row>
    <row r="55" spans="1:44" ht="13" x14ac:dyDescent="0.2">
      <c r="A55" s="247"/>
      <c r="AK55" s="303" t="s">
        <v>522</v>
      </c>
      <c r="AL55" s="304"/>
      <c r="AM55" s="312">
        <v>3846185</v>
      </c>
      <c r="AN55" s="313">
        <v>49261</v>
      </c>
      <c r="AO55" s="314">
        <v>-28.9</v>
      </c>
      <c r="AP55" s="315">
        <v>44475</v>
      </c>
      <c r="AQ55" s="316">
        <v>-3.2</v>
      </c>
      <c r="AR55" s="317">
        <v>-25.7</v>
      </c>
    </row>
    <row r="56" spans="1:44" ht="13" x14ac:dyDescent="0.2">
      <c r="A56" s="247"/>
      <c r="AK56" s="318"/>
      <c r="AL56" s="319" t="s">
        <v>520</v>
      </c>
      <c r="AM56" s="320">
        <v>2556292</v>
      </c>
      <c r="AN56" s="321">
        <v>32741</v>
      </c>
      <c r="AO56" s="322">
        <v>-40.6</v>
      </c>
      <c r="AP56" s="323">
        <v>24780</v>
      </c>
      <c r="AQ56" s="324">
        <v>-1.6</v>
      </c>
      <c r="AR56" s="325">
        <v>-39</v>
      </c>
    </row>
    <row r="57" spans="1:44" ht="13" x14ac:dyDescent="0.2">
      <c r="A57" s="247"/>
      <c r="AK57" s="303" t="s">
        <v>523</v>
      </c>
      <c r="AL57" s="304"/>
      <c r="AM57" s="312">
        <v>6503433</v>
      </c>
      <c r="AN57" s="313">
        <v>83145</v>
      </c>
      <c r="AO57" s="314">
        <v>68.8</v>
      </c>
      <c r="AP57" s="315">
        <v>45982</v>
      </c>
      <c r="AQ57" s="316">
        <v>3.4</v>
      </c>
      <c r="AR57" s="317">
        <v>65.400000000000006</v>
      </c>
    </row>
    <row r="58" spans="1:44" ht="13" x14ac:dyDescent="0.2">
      <c r="A58" s="247"/>
      <c r="AK58" s="318"/>
      <c r="AL58" s="319" t="s">
        <v>520</v>
      </c>
      <c r="AM58" s="320">
        <v>4450252</v>
      </c>
      <c r="AN58" s="321">
        <v>56895</v>
      </c>
      <c r="AO58" s="322">
        <v>73.8</v>
      </c>
      <c r="AP58" s="323">
        <v>25583</v>
      </c>
      <c r="AQ58" s="324">
        <v>3.2</v>
      </c>
      <c r="AR58" s="325">
        <v>70.599999999999994</v>
      </c>
    </row>
    <row r="59" spans="1:44" ht="13" x14ac:dyDescent="0.2">
      <c r="A59" s="247"/>
      <c r="AK59" s="303" t="s">
        <v>524</v>
      </c>
      <c r="AL59" s="304"/>
      <c r="AM59" s="312">
        <v>4945729</v>
      </c>
      <c r="AN59" s="313">
        <v>63307</v>
      </c>
      <c r="AO59" s="314">
        <v>-23.9</v>
      </c>
      <c r="AP59" s="315">
        <v>50538</v>
      </c>
      <c r="AQ59" s="316">
        <v>9.9</v>
      </c>
      <c r="AR59" s="317">
        <v>-33.799999999999997</v>
      </c>
    </row>
    <row r="60" spans="1:44" ht="13" x14ac:dyDescent="0.2">
      <c r="A60" s="247"/>
      <c r="AK60" s="318"/>
      <c r="AL60" s="319" t="s">
        <v>520</v>
      </c>
      <c r="AM60" s="320">
        <v>3157054</v>
      </c>
      <c r="AN60" s="321">
        <v>40411</v>
      </c>
      <c r="AO60" s="322">
        <v>-29</v>
      </c>
      <c r="AP60" s="323">
        <v>29053</v>
      </c>
      <c r="AQ60" s="324">
        <v>13.6</v>
      </c>
      <c r="AR60" s="325">
        <v>-42.6</v>
      </c>
    </row>
    <row r="61" spans="1:44" ht="13" x14ac:dyDescent="0.2">
      <c r="A61" s="247"/>
      <c r="AK61" s="303" t="s">
        <v>525</v>
      </c>
      <c r="AL61" s="326"/>
      <c r="AM61" s="312">
        <v>4999431</v>
      </c>
      <c r="AN61" s="313">
        <v>64077</v>
      </c>
      <c r="AO61" s="314">
        <v>2.6</v>
      </c>
      <c r="AP61" s="315">
        <v>46485</v>
      </c>
      <c r="AQ61" s="327">
        <v>2.2000000000000002</v>
      </c>
      <c r="AR61" s="317">
        <v>0.4</v>
      </c>
    </row>
    <row r="62" spans="1:44" ht="13" x14ac:dyDescent="0.2">
      <c r="A62" s="247"/>
      <c r="AK62" s="318"/>
      <c r="AL62" s="319" t="s">
        <v>520</v>
      </c>
      <c r="AM62" s="320">
        <v>3377055</v>
      </c>
      <c r="AN62" s="321">
        <v>43281</v>
      </c>
      <c r="AO62" s="322">
        <v>9.1999999999999993</v>
      </c>
      <c r="AP62" s="323">
        <v>25767</v>
      </c>
      <c r="AQ62" s="324">
        <v>3.9</v>
      </c>
      <c r="AR62" s="325">
        <v>5.3</v>
      </c>
    </row>
    <row r="63" spans="1:44" ht="13" x14ac:dyDescent="0.2">
      <c r="A63" s="247"/>
    </row>
    <row r="64" spans="1:44" ht="13" x14ac:dyDescent="0.2">
      <c r="A64" s="247"/>
    </row>
    <row r="65" spans="1:46" ht="13" x14ac:dyDescent="0.2">
      <c r="A65" s="247"/>
    </row>
    <row r="66" spans="1:46" ht="13"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 hidden="1" x14ac:dyDescent="0.2"/>
    <row r="71" spans="1:46" ht="13" hidden="1" x14ac:dyDescent="0.2"/>
    <row r="72" spans="1:46" ht="13" hidden="1" x14ac:dyDescent="0.2"/>
    <row r="73" spans="1:46" ht="13" hidden="1" x14ac:dyDescent="0.2"/>
  </sheetData>
  <sheetProtection algorithmName="SHA-512" hashValue="kE2RWmbq6gyp9kevpUBcz2SEXOA1m2MvYLsCw60XhXcfP/RO1C4lvVkg2FNKhhVU6JWzCcgi9vCiHysnDDf90g==" saltValue="gHkjyWnTYfZ8cDhY2ORNAg=="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531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 x14ac:dyDescent="0.2">
      <c r="B2" s="241"/>
      <c r="DG2" s="241"/>
    </row>
    <row r="3" spans="2:125" ht="13"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 x14ac:dyDescent="0.2"/>
    <row r="5" spans="2:125" ht="13" x14ac:dyDescent="0.2"/>
    <row r="6" spans="2:125" ht="13" x14ac:dyDescent="0.2"/>
    <row r="7" spans="2:125" ht="13" x14ac:dyDescent="0.2"/>
    <row r="8" spans="2:125" ht="13" x14ac:dyDescent="0.2"/>
    <row r="9" spans="2:125" ht="13" x14ac:dyDescent="0.2">
      <c r="DU9" s="241"/>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1"/>
    </row>
    <row r="18" spans="125:125" ht="13" x14ac:dyDescent="0.2"/>
    <row r="19" spans="125:125" ht="13" x14ac:dyDescent="0.2"/>
    <row r="20" spans="125:125" ht="13" x14ac:dyDescent="0.2">
      <c r="DU20" s="241"/>
    </row>
    <row r="21" spans="125:125" ht="13" x14ac:dyDescent="0.2">
      <c r="DU21" s="241"/>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1"/>
    </row>
    <row r="29" spans="125:125" ht="13" x14ac:dyDescent="0.2"/>
    <row r="30" spans="125:125" ht="13" x14ac:dyDescent="0.2"/>
    <row r="31" spans="125:125" ht="13" x14ac:dyDescent="0.2"/>
    <row r="32" spans="125:125" ht="13" x14ac:dyDescent="0.2"/>
    <row r="33" spans="2:125" ht="13" x14ac:dyDescent="0.2">
      <c r="B33" s="241"/>
      <c r="G33" s="241"/>
      <c r="I33" s="241"/>
    </row>
    <row r="34" spans="2:125" ht="13" x14ac:dyDescent="0.2">
      <c r="C34" s="241"/>
      <c r="P34" s="241"/>
      <c r="DE34" s="241"/>
      <c r="DH34" s="241"/>
    </row>
    <row r="35" spans="2:125" ht="13" x14ac:dyDescent="0.2">
      <c r="D35" s="241"/>
      <c r="E35" s="241"/>
      <c r="DG35" s="241"/>
      <c r="DJ35" s="241"/>
      <c r="DP35" s="241"/>
      <c r="DQ35" s="241"/>
      <c r="DR35" s="241"/>
      <c r="DS35" s="241"/>
      <c r="DT35" s="241"/>
      <c r="DU35" s="241"/>
    </row>
    <row r="36" spans="2:125" ht="13"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 x14ac:dyDescent="0.2">
      <c r="DU37" s="241"/>
    </row>
    <row r="38" spans="2:125" ht="13" x14ac:dyDescent="0.2">
      <c r="DT38" s="241"/>
      <c r="DU38" s="241"/>
    </row>
    <row r="39" spans="2:125" ht="13" x14ac:dyDescent="0.2"/>
    <row r="40" spans="2:125" ht="13" x14ac:dyDescent="0.2">
      <c r="DH40" s="241"/>
    </row>
    <row r="41" spans="2:125" ht="13" x14ac:dyDescent="0.2">
      <c r="DE41" s="241"/>
    </row>
    <row r="42" spans="2:125" ht="13" x14ac:dyDescent="0.2">
      <c r="DG42" s="241"/>
      <c r="DJ42" s="241"/>
    </row>
    <row r="43" spans="2:125" ht="13"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 x14ac:dyDescent="0.2">
      <c r="DU44" s="241"/>
    </row>
    <row r="45" spans="2:125" ht="13" x14ac:dyDescent="0.2"/>
    <row r="46" spans="2:125" ht="13" x14ac:dyDescent="0.2"/>
    <row r="47" spans="2:125" ht="13" x14ac:dyDescent="0.2"/>
    <row r="48" spans="2:125" ht="13" x14ac:dyDescent="0.2">
      <c r="DT48" s="241"/>
      <c r="DU48" s="241"/>
    </row>
    <row r="49" spans="120:125" ht="13" x14ac:dyDescent="0.2">
      <c r="DU49" s="241"/>
    </row>
    <row r="50" spans="120:125" ht="13" x14ac:dyDescent="0.2">
      <c r="DU50" s="241"/>
    </row>
    <row r="51" spans="120:125" ht="13" x14ac:dyDescent="0.2">
      <c r="DP51" s="241"/>
      <c r="DQ51" s="241"/>
      <c r="DR51" s="241"/>
      <c r="DS51" s="241"/>
      <c r="DT51" s="241"/>
      <c r="DU51" s="241"/>
    </row>
    <row r="52" spans="120:125" ht="13" x14ac:dyDescent="0.2"/>
    <row r="53" spans="120:125" ht="13" x14ac:dyDescent="0.2"/>
    <row r="54" spans="120:125" ht="13" x14ac:dyDescent="0.2">
      <c r="DU54" s="241"/>
    </row>
    <row r="55" spans="120:125" ht="13" x14ac:dyDescent="0.2"/>
    <row r="56" spans="120:125" ht="13" x14ac:dyDescent="0.2"/>
    <row r="57" spans="120:125" ht="13" x14ac:dyDescent="0.2"/>
    <row r="58" spans="120:125" ht="13" x14ac:dyDescent="0.2">
      <c r="DU58" s="241"/>
    </row>
    <row r="59" spans="120:125" ht="13" x14ac:dyDescent="0.2"/>
    <row r="60" spans="120:125" ht="13" x14ac:dyDescent="0.2"/>
    <row r="61" spans="120:125" ht="13" x14ac:dyDescent="0.2"/>
    <row r="62" spans="120:125" ht="13" x14ac:dyDescent="0.2"/>
    <row r="63" spans="120:125" ht="13" x14ac:dyDescent="0.2">
      <c r="DU63" s="241"/>
    </row>
    <row r="64" spans="120:125" ht="13" x14ac:dyDescent="0.2">
      <c r="DT64" s="241"/>
      <c r="DU64" s="241"/>
    </row>
    <row r="65" spans="123:125" ht="13" x14ac:dyDescent="0.2"/>
    <row r="66" spans="123:125" ht="13" x14ac:dyDescent="0.2"/>
    <row r="67" spans="123:125" ht="13" x14ac:dyDescent="0.2"/>
    <row r="68" spans="123:125" ht="13" x14ac:dyDescent="0.2"/>
    <row r="69" spans="123:125" ht="13" x14ac:dyDescent="0.2">
      <c r="DS69" s="241"/>
      <c r="DT69" s="241"/>
      <c r="DU69" s="241"/>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1"/>
    </row>
    <row r="83" spans="116:125" ht="13" x14ac:dyDescent="0.2">
      <c r="DM83" s="241"/>
      <c r="DN83" s="241"/>
      <c r="DO83" s="241"/>
      <c r="DP83" s="241"/>
      <c r="DQ83" s="241"/>
      <c r="DR83" s="241"/>
      <c r="DS83" s="241"/>
      <c r="DT83" s="241"/>
      <c r="DU83" s="241"/>
    </row>
    <row r="84" spans="116:125" ht="13" x14ac:dyDescent="0.2"/>
    <row r="85" spans="116:125" ht="13" x14ac:dyDescent="0.2"/>
    <row r="86" spans="116:125" ht="13" x14ac:dyDescent="0.2"/>
    <row r="87" spans="116:125" ht="13" x14ac:dyDescent="0.2"/>
    <row r="88" spans="116:125" ht="13" x14ac:dyDescent="0.2">
      <c r="DU88" s="241"/>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477</v>
      </c>
    </row>
    <row r="121" spans="125:125" ht="13.5" hidden="1" customHeight="1" x14ac:dyDescent="0.2">
      <c r="DU121" s="241"/>
    </row>
  </sheetData>
  <sheetProtection algorithmName="SHA-512" hashValue="zzF5wTnHrsRMmOIG9f0wgdZR1dYHux0g8yKuczM4s9TZzYNY6dQnXm+80MUqmEyXhVyJYU+XdlKZnZwWCLlwug==" saltValue="6s2zZLakrjFlzPK7FwT8Aw=="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531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 x14ac:dyDescent="0.2">
      <c r="B2" s="241"/>
      <c r="T2" s="241"/>
    </row>
    <row r="3" spans="1:125"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1"/>
      <c r="G33" s="241"/>
      <c r="I33" s="241"/>
    </row>
    <row r="34" spans="2:125" ht="13" x14ac:dyDescent="0.2">
      <c r="C34" s="241"/>
      <c r="P34" s="241"/>
      <c r="R34" s="241"/>
      <c r="U34" s="241"/>
    </row>
    <row r="35" spans="2:125" ht="13"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 x14ac:dyDescent="0.2">
      <c r="F36" s="241"/>
      <c r="H36" s="241"/>
      <c r="J36" s="241"/>
      <c r="K36" s="241"/>
      <c r="L36" s="241"/>
      <c r="M36" s="241"/>
      <c r="N36" s="241"/>
      <c r="O36" s="241"/>
      <c r="Q36" s="241"/>
      <c r="S36" s="241"/>
      <c r="V36" s="241"/>
    </row>
    <row r="37" spans="2:125" ht="13" x14ac:dyDescent="0.2"/>
    <row r="38" spans="2:125" ht="13" x14ac:dyDescent="0.2"/>
    <row r="39" spans="2:125" ht="13" x14ac:dyDescent="0.2"/>
    <row r="40" spans="2:125" ht="13" x14ac:dyDescent="0.2">
      <c r="U40" s="241"/>
    </row>
    <row r="41" spans="2:125" ht="13" x14ac:dyDescent="0.2">
      <c r="R41" s="241"/>
    </row>
    <row r="42" spans="2:125" ht="13"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 x14ac:dyDescent="0.2">
      <c r="Q43" s="241"/>
      <c r="S43" s="241"/>
      <c r="V43" s="241"/>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477</v>
      </c>
    </row>
  </sheetData>
  <sheetProtection algorithmName="SHA-512" hashValue="1tEzaTVspugYabZk8BWwHTp9mTKS4Dz0hncNKAXtpMCyaJBOYg52gb1oV8klu6zITO/5Q7jUzaAE1ny5lr8iRQ==" saltValue="ANcUN0EHzhr4Be3lN7SY+Q=="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2695312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527</v>
      </c>
      <c r="G46" s="8" t="s">
        <v>528</v>
      </c>
      <c r="H46" s="8" t="s">
        <v>529</v>
      </c>
      <c r="I46" s="8" t="s">
        <v>530</v>
      </c>
      <c r="J46" s="9" t="s">
        <v>531</v>
      </c>
    </row>
    <row r="47" spans="2:10" ht="57.75" customHeight="1" x14ac:dyDescent="0.2">
      <c r="B47" s="10"/>
      <c r="C47" s="1152" t="s">
        <v>3</v>
      </c>
      <c r="D47" s="1152"/>
      <c r="E47" s="1153"/>
      <c r="F47" s="11">
        <v>5.48</v>
      </c>
      <c r="G47" s="12">
        <v>9.5</v>
      </c>
      <c r="H47" s="12">
        <v>14.02</v>
      </c>
      <c r="I47" s="12">
        <v>14.71</v>
      </c>
      <c r="J47" s="13">
        <v>15.88</v>
      </c>
    </row>
    <row r="48" spans="2:10" ht="57.75" customHeight="1" x14ac:dyDescent="0.2">
      <c r="B48" s="14"/>
      <c r="C48" s="1154" t="s">
        <v>4</v>
      </c>
      <c r="D48" s="1154"/>
      <c r="E48" s="1155"/>
      <c r="F48" s="15">
        <v>3.49</v>
      </c>
      <c r="G48" s="16">
        <v>7.62</v>
      </c>
      <c r="H48" s="16">
        <v>5.0999999999999996</v>
      </c>
      <c r="I48" s="16">
        <v>6.74</v>
      </c>
      <c r="J48" s="17">
        <v>5.91</v>
      </c>
    </row>
    <row r="49" spans="2:10" ht="57.75" customHeight="1" thickBot="1" x14ac:dyDescent="0.25">
      <c r="B49" s="18"/>
      <c r="C49" s="1156" t="s">
        <v>5</v>
      </c>
      <c r="D49" s="1156"/>
      <c r="E49" s="1157"/>
      <c r="F49" s="19" t="s">
        <v>532</v>
      </c>
      <c r="G49" s="20">
        <v>6.96</v>
      </c>
      <c r="H49" s="20" t="s">
        <v>533</v>
      </c>
      <c r="I49" s="20">
        <v>0.03</v>
      </c>
      <c r="J49" s="21" t="s">
        <v>534</v>
      </c>
    </row>
    <row r="50" spans="2:10" ht="13" x14ac:dyDescent="0.2"/>
  </sheetData>
  <sheetProtection algorithmName="SHA-512" hashValue="xyimc6Nr4AatbtiHM4Ybkm6CYvyUWnRp3doJ1UeTFA6lkKUVFS2x61GVLeLdoL3u0C3l061hSrkT4fkdlbJZTQ==" saltValue="hZt1Fuw2vM2/fVU9qtId+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527</v>
      </c>
      <c r="G33" s="29" t="s">
        <v>528</v>
      </c>
      <c r="H33" s="29" t="s">
        <v>529</v>
      </c>
      <c r="I33" s="29" t="s">
        <v>530</v>
      </c>
      <c r="J33" s="30" t="s">
        <v>531</v>
      </c>
      <c r="K33" s="22"/>
      <c r="L33" s="22"/>
      <c r="M33" s="22"/>
      <c r="N33" s="22"/>
      <c r="O33" s="22"/>
      <c r="P33" s="22"/>
    </row>
    <row r="34" spans="1:16" ht="39" customHeight="1" x14ac:dyDescent="0.2">
      <c r="A34" s="22"/>
      <c r="B34" s="31"/>
      <c r="C34" s="1162" t="s">
        <v>535</v>
      </c>
      <c r="D34" s="1162"/>
      <c r="E34" s="1163"/>
      <c r="F34" s="32">
        <v>9.84</v>
      </c>
      <c r="G34" s="33">
        <v>9.8800000000000008</v>
      </c>
      <c r="H34" s="33">
        <v>8.93</v>
      </c>
      <c r="I34" s="33">
        <v>9.14</v>
      </c>
      <c r="J34" s="34">
        <v>9.0299999999999994</v>
      </c>
      <c r="K34" s="22"/>
      <c r="L34" s="22"/>
      <c r="M34" s="22"/>
      <c r="N34" s="22"/>
      <c r="O34" s="22"/>
      <c r="P34" s="22"/>
    </row>
    <row r="35" spans="1:16" ht="39" customHeight="1" x14ac:dyDescent="0.2">
      <c r="A35" s="22"/>
      <c r="B35" s="35"/>
      <c r="C35" s="1158" t="s">
        <v>536</v>
      </c>
      <c r="D35" s="1158"/>
      <c r="E35" s="1159"/>
      <c r="F35" s="36">
        <v>3.49</v>
      </c>
      <c r="G35" s="37">
        <v>7.62</v>
      </c>
      <c r="H35" s="37">
        <v>5.09</v>
      </c>
      <c r="I35" s="37">
        <v>6.74</v>
      </c>
      <c r="J35" s="38">
        <v>5.9</v>
      </c>
      <c r="K35" s="22"/>
      <c r="L35" s="22"/>
      <c r="M35" s="22"/>
      <c r="N35" s="22"/>
      <c r="O35" s="22"/>
      <c r="P35" s="22"/>
    </row>
    <row r="36" spans="1:16" ht="39" customHeight="1" x14ac:dyDescent="0.2">
      <c r="A36" s="22"/>
      <c r="B36" s="35"/>
      <c r="C36" s="1158" t="s">
        <v>537</v>
      </c>
      <c r="D36" s="1158"/>
      <c r="E36" s="1159"/>
      <c r="F36" s="36">
        <v>1.81</v>
      </c>
      <c r="G36" s="37">
        <v>1.67</v>
      </c>
      <c r="H36" s="37">
        <v>1.7</v>
      </c>
      <c r="I36" s="37">
        <v>1.64</v>
      </c>
      <c r="J36" s="38">
        <v>1.49</v>
      </c>
      <c r="K36" s="22"/>
      <c r="L36" s="22"/>
      <c r="M36" s="22"/>
      <c r="N36" s="22"/>
      <c r="O36" s="22"/>
      <c r="P36" s="22"/>
    </row>
    <row r="37" spans="1:16" ht="39" customHeight="1" x14ac:dyDescent="0.2">
      <c r="A37" s="22"/>
      <c r="B37" s="35"/>
      <c r="C37" s="1158" t="s">
        <v>538</v>
      </c>
      <c r="D37" s="1158"/>
      <c r="E37" s="1159"/>
      <c r="F37" s="36">
        <v>0.34</v>
      </c>
      <c r="G37" s="37">
        <v>1.87</v>
      </c>
      <c r="H37" s="37">
        <v>2.2599999999999998</v>
      </c>
      <c r="I37" s="37">
        <v>0.98</v>
      </c>
      <c r="J37" s="38">
        <v>0.88</v>
      </c>
      <c r="K37" s="22"/>
      <c r="L37" s="22"/>
      <c r="M37" s="22"/>
      <c r="N37" s="22"/>
      <c r="O37" s="22"/>
      <c r="P37" s="22"/>
    </row>
    <row r="38" spans="1:16" ht="39" customHeight="1" x14ac:dyDescent="0.2">
      <c r="A38" s="22"/>
      <c r="B38" s="35"/>
      <c r="C38" s="1158" t="s">
        <v>539</v>
      </c>
      <c r="D38" s="1158"/>
      <c r="E38" s="1159"/>
      <c r="F38" s="36">
        <v>1.2</v>
      </c>
      <c r="G38" s="37">
        <v>0.93</v>
      </c>
      <c r="H38" s="37">
        <v>0.59</v>
      </c>
      <c r="I38" s="37">
        <v>0.31</v>
      </c>
      <c r="J38" s="38">
        <v>0.22</v>
      </c>
      <c r="K38" s="22"/>
      <c r="L38" s="22"/>
      <c r="M38" s="22"/>
      <c r="N38" s="22"/>
      <c r="O38" s="22"/>
      <c r="P38" s="22"/>
    </row>
    <row r="39" spans="1:16" ht="39" customHeight="1" x14ac:dyDescent="0.2">
      <c r="A39" s="22"/>
      <c r="B39" s="35"/>
      <c r="C39" s="1158" t="s">
        <v>540</v>
      </c>
      <c r="D39" s="1158"/>
      <c r="E39" s="1159"/>
      <c r="F39" s="36">
        <v>0.12</v>
      </c>
      <c r="G39" s="37">
        <v>0.04</v>
      </c>
      <c r="H39" s="37">
        <v>0.05</v>
      </c>
      <c r="I39" s="37">
        <v>0</v>
      </c>
      <c r="J39" s="38">
        <v>0.04</v>
      </c>
      <c r="K39" s="22"/>
      <c r="L39" s="22"/>
      <c r="M39" s="22"/>
      <c r="N39" s="22"/>
      <c r="O39" s="22"/>
      <c r="P39" s="22"/>
    </row>
    <row r="40" spans="1:16" ht="39" customHeight="1" x14ac:dyDescent="0.2">
      <c r="A40" s="22"/>
      <c r="B40" s="35"/>
      <c r="C40" s="1158" t="s">
        <v>541</v>
      </c>
      <c r="D40" s="1158"/>
      <c r="E40" s="1159"/>
      <c r="F40" s="36">
        <v>0.02</v>
      </c>
      <c r="G40" s="37">
        <v>0.03</v>
      </c>
      <c r="H40" s="37">
        <v>0.03</v>
      </c>
      <c r="I40" s="37">
        <v>0.04</v>
      </c>
      <c r="J40" s="38">
        <v>0.04</v>
      </c>
      <c r="K40" s="22"/>
      <c r="L40" s="22"/>
      <c r="M40" s="22"/>
      <c r="N40" s="22"/>
      <c r="O40" s="22"/>
      <c r="P40" s="22"/>
    </row>
    <row r="41" spans="1:16" ht="39" customHeight="1" x14ac:dyDescent="0.2">
      <c r="A41" s="22"/>
      <c r="B41" s="35"/>
      <c r="C41" s="1158" t="s">
        <v>542</v>
      </c>
      <c r="D41" s="1158"/>
      <c r="E41" s="1159"/>
      <c r="F41" s="36">
        <v>0.03</v>
      </c>
      <c r="G41" s="37">
        <v>0.03</v>
      </c>
      <c r="H41" s="37">
        <v>0.02</v>
      </c>
      <c r="I41" s="37">
        <v>0.02</v>
      </c>
      <c r="J41" s="38">
        <v>0.02</v>
      </c>
      <c r="K41" s="22"/>
      <c r="L41" s="22"/>
      <c r="M41" s="22"/>
      <c r="N41" s="22"/>
      <c r="O41" s="22"/>
      <c r="P41" s="22"/>
    </row>
    <row r="42" spans="1:16" ht="39" customHeight="1" x14ac:dyDescent="0.2">
      <c r="A42" s="22"/>
      <c r="B42" s="39"/>
      <c r="C42" s="1158" t="s">
        <v>543</v>
      </c>
      <c r="D42" s="1158"/>
      <c r="E42" s="1159"/>
      <c r="F42" s="36" t="s">
        <v>489</v>
      </c>
      <c r="G42" s="37" t="s">
        <v>489</v>
      </c>
      <c r="H42" s="37" t="s">
        <v>489</v>
      </c>
      <c r="I42" s="37" t="s">
        <v>489</v>
      </c>
      <c r="J42" s="38" t="s">
        <v>489</v>
      </c>
      <c r="K42" s="22"/>
      <c r="L42" s="22"/>
      <c r="M42" s="22"/>
      <c r="N42" s="22"/>
      <c r="O42" s="22"/>
      <c r="P42" s="22"/>
    </row>
    <row r="43" spans="1:16" ht="39" customHeight="1" thickBot="1" x14ac:dyDescent="0.25">
      <c r="A43" s="22"/>
      <c r="B43" s="40"/>
      <c r="C43" s="1160" t="s">
        <v>544</v>
      </c>
      <c r="D43" s="1160"/>
      <c r="E43" s="1161"/>
      <c r="F43" s="41">
        <v>0</v>
      </c>
      <c r="G43" s="42">
        <v>0</v>
      </c>
      <c r="H43" s="42">
        <v>0</v>
      </c>
      <c r="I43" s="42">
        <v>0</v>
      </c>
      <c r="J43" s="43">
        <v>0</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86YF5zpmb67RxSEYlYfvzkjqdgpWjXE0PwN8of9MJMjHC58OsEJTovqXJSZMan3nyk0JjiPMsmBS1SBpEdyEIg==" saltValue="P1QGKC62/fZjzfGwzDmZa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5" customHeight="1" zeroHeight="1" x14ac:dyDescent="0.2"/>
  <cols>
    <col min="1" max="1" width="6.6328125" style="47" customWidth="1"/>
    <col min="2" max="3" width="10.90625" style="47" customWidth="1"/>
    <col min="4" max="4" width="10" style="47" customWidth="1"/>
    <col min="5" max="10" width="11" style="47" customWidth="1"/>
    <col min="11" max="15" width="13.08984375" style="47" customWidth="1"/>
    <col min="16" max="21" width="11.4531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
      <c r="A44" s="46"/>
      <c r="B44" s="49" t="s">
        <v>8</v>
      </c>
      <c r="C44" s="50"/>
      <c r="D44" s="50"/>
      <c r="E44" s="51"/>
      <c r="F44" s="51"/>
      <c r="G44" s="51"/>
      <c r="H44" s="51"/>
      <c r="I44" s="51"/>
      <c r="J44" s="52" t="s">
        <v>2</v>
      </c>
      <c r="K44" s="53" t="s">
        <v>527</v>
      </c>
      <c r="L44" s="54" t="s">
        <v>528</v>
      </c>
      <c r="M44" s="54" t="s">
        <v>529</v>
      </c>
      <c r="N44" s="54" t="s">
        <v>530</v>
      </c>
      <c r="O44" s="55" t="s">
        <v>531</v>
      </c>
      <c r="P44" s="46"/>
      <c r="Q44" s="46"/>
      <c r="R44" s="46"/>
      <c r="S44" s="46"/>
      <c r="T44" s="46"/>
      <c r="U44" s="46"/>
    </row>
    <row r="45" spans="1:21" ht="30.75" customHeight="1" x14ac:dyDescent="0.2">
      <c r="A45" s="46"/>
      <c r="B45" s="1164" t="s">
        <v>9</v>
      </c>
      <c r="C45" s="1165"/>
      <c r="D45" s="56"/>
      <c r="E45" s="1170" t="s">
        <v>10</v>
      </c>
      <c r="F45" s="1170"/>
      <c r="G45" s="1170"/>
      <c r="H45" s="1170"/>
      <c r="I45" s="1170"/>
      <c r="J45" s="1171"/>
      <c r="K45" s="57">
        <v>3796</v>
      </c>
      <c r="L45" s="58">
        <v>3678</v>
      </c>
      <c r="M45" s="58">
        <v>3533</v>
      </c>
      <c r="N45" s="58">
        <v>3287</v>
      </c>
      <c r="O45" s="59">
        <v>3102</v>
      </c>
      <c r="P45" s="46"/>
      <c r="Q45" s="46"/>
      <c r="R45" s="46"/>
      <c r="S45" s="46"/>
      <c r="T45" s="46"/>
      <c r="U45" s="46"/>
    </row>
    <row r="46" spans="1:21" ht="30.75" customHeight="1" x14ac:dyDescent="0.2">
      <c r="A46" s="46"/>
      <c r="B46" s="1166"/>
      <c r="C46" s="1167"/>
      <c r="D46" s="60"/>
      <c r="E46" s="1172" t="s">
        <v>11</v>
      </c>
      <c r="F46" s="1172"/>
      <c r="G46" s="1172"/>
      <c r="H46" s="1172"/>
      <c r="I46" s="1172"/>
      <c r="J46" s="1173"/>
      <c r="K46" s="61" t="s">
        <v>489</v>
      </c>
      <c r="L46" s="62" t="s">
        <v>489</v>
      </c>
      <c r="M46" s="62" t="s">
        <v>489</v>
      </c>
      <c r="N46" s="62" t="s">
        <v>489</v>
      </c>
      <c r="O46" s="63" t="s">
        <v>489</v>
      </c>
      <c r="P46" s="46"/>
      <c r="Q46" s="46"/>
      <c r="R46" s="46"/>
      <c r="S46" s="46"/>
      <c r="T46" s="46"/>
      <c r="U46" s="46"/>
    </row>
    <row r="47" spans="1:21" ht="30.75" customHeight="1" x14ac:dyDescent="0.2">
      <c r="A47" s="46"/>
      <c r="B47" s="1166"/>
      <c r="C47" s="1167"/>
      <c r="D47" s="60"/>
      <c r="E47" s="1172" t="s">
        <v>12</v>
      </c>
      <c r="F47" s="1172"/>
      <c r="G47" s="1172"/>
      <c r="H47" s="1172"/>
      <c r="I47" s="1172"/>
      <c r="J47" s="1173"/>
      <c r="K47" s="61" t="s">
        <v>489</v>
      </c>
      <c r="L47" s="62" t="s">
        <v>489</v>
      </c>
      <c r="M47" s="62" t="s">
        <v>489</v>
      </c>
      <c r="N47" s="62" t="s">
        <v>489</v>
      </c>
      <c r="O47" s="63" t="s">
        <v>489</v>
      </c>
      <c r="P47" s="46"/>
      <c r="Q47" s="46"/>
      <c r="R47" s="46"/>
      <c r="S47" s="46"/>
      <c r="T47" s="46"/>
      <c r="U47" s="46"/>
    </row>
    <row r="48" spans="1:21" ht="30.75" customHeight="1" x14ac:dyDescent="0.2">
      <c r="A48" s="46"/>
      <c r="B48" s="1166"/>
      <c r="C48" s="1167"/>
      <c r="D48" s="60"/>
      <c r="E48" s="1172" t="s">
        <v>13</v>
      </c>
      <c r="F48" s="1172"/>
      <c r="G48" s="1172"/>
      <c r="H48" s="1172"/>
      <c r="I48" s="1172"/>
      <c r="J48" s="1173"/>
      <c r="K48" s="61">
        <v>56</v>
      </c>
      <c r="L48" s="62">
        <v>52</v>
      </c>
      <c r="M48" s="62">
        <v>55</v>
      </c>
      <c r="N48" s="62">
        <v>56</v>
      </c>
      <c r="O48" s="63">
        <v>58</v>
      </c>
      <c r="P48" s="46"/>
      <c r="Q48" s="46"/>
      <c r="R48" s="46"/>
      <c r="S48" s="46"/>
      <c r="T48" s="46"/>
      <c r="U48" s="46"/>
    </row>
    <row r="49" spans="1:21" ht="30.75" customHeight="1" x14ac:dyDescent="0.2">
      <c r="A49" s="46"/>
      <c r="B49" s="1166"/>
      <c r="C49" s="1167"/>
      <c r="D49" s="60"/>
      <c r="E49" s="1172" t="s">
        <v>14</v>
      </c>
      <c r="F49" s="1172"/>
      <c r="G49" s="1172"/>
      <c r="H49" s="1172"/>
      <c r="I49" s="1172"/>
      <c r="J49" s="1173"/>
      <c r="K49" s="61" t="s">
        <v>489</v>
      </c>
      <c r="L49" s="62" t="s">
        <v>489</v>
      </c>
      <c r="M49" s="62" t="s">
        <v>489</v>
      </c>
      <c r="N49" s="62" t="s">
        <v>489</v>
      </c>
      <c r="O49" s="63" t="s">
        <v>489</v>
      </c>
      <c r="P49" s="46"/>
      <c r="Q49" s="46"/>
      <c r="R49" s="46"/>
      <c r="S49" s="46"/>
      <c r="T49" s="46"/>
      <c r="U49" s="46"/>
    </row>
    <row r="50" spans="1:21" ht="30.75" customHeight="1" x14ac:dyDescent="0.2">
      <c r="A50" s="46"/>
      <c r="B50" s="1166"/>
      <c r="C50" s="1167"/>
      <c r="D50" s="60"/>
      <c r="E50" s="1172" t="s">
        <v>15</v>
      </c>
      <c r="F50" s="1172"/>
      <c r="G50" s="1172"/>
      <c r="H50" s="1172"/>
      <c r="I50" s="1172"/>
      <c r="J50" s="1173"/>
      <c r="K50" s="61">
        <v>92</v>
      </c>
      <c r="L50" s="62">
        <v>61</v>
      </c>
      <c r="M50" s="62">
        <v>59</v>
      </c>
      <c r="N50" s="62">
        <v>59</v>
      </c>
      <c r="O50" s="63">
        <v>122</v>
      </c>
      <c r="P50" s="46"/>
      <c r="Q50" s="46"/>
      <c r="R50" s="46"/>
      <c r="S50" s="46"/>
      <c r="T50" s="46"/>
      <c r="U50" s="46"/>
    </row>
    <row r="51" spans="1:21" ht="30.75" customHeight="1" x14ac:dyDescent="0.2">
      <c r="A51" s="46"/>
      <c r="B51" s="1168"/>
      <c r="C51" s="1169"/>
      <c r="D51" s="64"/>
      <c r="E51" s="1172" t="s">
        <v>16</v>
      </c>
      <c r="F51" s="1172"/>
      <c r="G51" s="1172"/>
      <c r="H51" s="1172"/>
      <c r="I51" s="1172"/>
      <c r="J51" s="1173"/>
      <c r="K51" s="61">
        <v>0</v>
      </c>
      <c r="L51" s="62">
        <v>1</v>
      </c>
      <c r="M51" s="62">
        <v>0</v>
      </c>
      <c r="N51" s="62">
        <v>1</v>
      </c>
      <c r="O51" s="63">
        <v>1</v>
      </c>
      <c r="P51" s="46"/>
      <c r="Q51" s="46"/>
      <c r="R51" s="46"/>
      <c r="S51" s="46"/>
      <c r="T51" s="46"/>
      <c r="U51" s="46"/>
    </row>
    <row r="52" spans="1:21" ht="30.75" customHeight="1" x14ac:dyDescent="0.2">
      <c r="A52" s="46"/>
      <c r="B52" s="1174" t="s">
        <v>17</v>
      </c>
      <c r="C52" s="1175"/>
      <c r="D52" s="64"/>
      <c r="E52" s="1172" t="s">
        <v>18</v>
      </c>
      <c r="F52" s="1172"/>
      <c r="G52" s="1172"/>
      <c r="H52" s="1172"/>
      <c r="I52" s="1172"/>
      <c r="J52" s="1173"/>
      <c r="K52" s="61">
        <v>2166</v>
      </c>
      <c r="L52" s="62">
        <v>2098</v>
      </c>
      <c r="M52" s="62">
        <v>2047</v>
      </c>
      <c r="N52" s="62">
        <v>1987</v>
      </c>
      <c r="O52" s="63">
        <v>1904</v>
      </c>
      <c r="P52" s="46"/>
      <c r="Q52" s="46"/>
      <c r="R52" s="46"/>
      <c r="S52" s="46"/>
      <c r="T52" s="46"/>
      <c r="U52" s="46"/>
    </row>
    <row r="53" spans="1:21" ht="30.75" customHeight="1" thickBot="1" x14ac:dyDescent="0.25">
      <c r="A53" s="46"/>
      <c r="B53" s="1176" t="s">
        <v>19</v>
      </c>
      <c r="C53" s="1177"/>
      <c r="D53" s="65"/>
      <c r="E53" s="1178" t="s">
        <v>20</v>
      </c>
      <c r="F53" s="1178"/>
      <c r="G53" s="1178"/>
      <c r="H53" s="1178"/>
      <c r="I53" s="1178"/>
      <c r="J53" s="1179"/>
      <c r="K53" s="66">
        <v>1778</v>
      </c>
      <c r="L53" s="67">
        <v>1694</v>
      </c>
      <c r="M53" s="67">
        <v>1600</v>
      </c>
      <c r="N53" s="67">
        <v>1416</v>
      </c>
      <c r="O53" s="68">
        <v>1379</v>
      </c>
      <c r="P53" s="46"/>
      <c r="Q53" s="46"/>
      <c r="R53" s="46"/>
      <c r="S53" s="46"/>
      <c r="T53" s="46"/>
      <c r="U53" s="46"/>
    </row>
    <row r="54" spans="1:21" ht="24" customHeight="1" x14ac:dyDescent="0.2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
      <c r="A57" s="46"/>
      <c r="B57" s="74"/>
      <c r="C57" s="75"/>
      <c r="D57" s="75"/>
      <c r="E57" s="76"/>
      <c r="F57" s="76"/>
      <c r="G57" s="76"/>
      <c r="H57" s="76"/>
      <c r="I57" s="76"/>
      <c r="J57" s="77" t="s">
        <v>2</v>
      </c>
      <c r="K57" s="78" t="s">
        <v>545</v>
      </c>
      <c r="L57" s="79" t="s">
        <v>546</v>
      </c>
      <c r="M57" s="79" t="s">
        <v>547</v>
      </c>
      <c r="N57" s="79" t="s">
        <v>548</v>
      </c>
      <c r="O57" s="80" t="s">
        <v>549</v>
      </c>
      <c r="P57" s="46"/>
      <c r="Q57" s="46"/>
      <c r="R57" s="46"/>
      <c r="S57" s="46"/>
      <c r="T57" s="46"/>
      <c r="U57" s="46"/>
    </row>
    <row r="58" spans="1:21" ht="31.5" customHeight="1" x14ac:dyDescent="0.2">
      <c r="B58" s="1180" t="s">
        <v>24</v>
      </c>
      <c r="C58" s="1181"/>
      <c r="D58" s="1186" t="s">
        <v>25</v>
      </c>
      <c r="E58" s="1187"/>
      <c r="F58" s="1187"/>
      <c r="G58" s="1187"/>
      <c r="H58" s="1187"/>
      <c r="I58" s="1187"/>
      <c r="J58" s="1188"/>
      <c r="K58" s="81"/>
      <c r="L58" s="82"/>
      <c r="M58" s="82"/>
      <c r="N58" s="82"/>
      <c r="O58" s="83"/>
    </row>
    <row r="59" spans="1:21" ht="31.5" customHeight="1" x14ac:dyDescent="0.2">
      <c r="B59" s="1182"/>
      <c r="C59" s="1183"/>
      <c r="D59" s="1189" t="s">
        <v>26</v>
      </c>
      <c r="E59" s="1190"/>
      <c r="F59" s="1190"/>
      <c r="G59" s="1190"/>
      <c r="H59" s="1190"/>
      <c r="I59" s="1190"/>
      <c r="J59" s="1191"/>
      <c r="K59" s="84"/>
      <c r="L59" s="85"/>
      <c r="M59" s="85"/>
      <c r="N59" s="85"/>
      <c r="O59" s="86"/>
    </row>
    <row r="60" spans="1:21" ht="31.5" customHeight="1" thickBot="1" x14ac:dyDescent="0.25">
      <c r="B60" s="1184"/>
      <c r="C60" s="1185"/>
      <c r="D60" s="1192" t="s">
        <v>27</v>
      </c>
      <c r="E60" s="1193"/>
      <c r="F60" s="1193"/>
      <c r="G60" s="1193"/>
      <c r="H60" s="1193"/>
      <c r="I60" s="1193"/>
      <c r="J60" s="1194"/>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KI7hr6dl1KCm9IJRFm7kPLastTUZhe4oJb4pNSe25FVCdg7d0tbrW6CorQU5cSKkDCpwsvSvKn9/flHgkdWObQ==" saltValue="aQElpJx9e5UtitZGXRxgJw=="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Normal="100" zoomScaleSheetLayoutView="100" workbookViewId="0"/>
  </sheetViews>
  <sheetFormatPr defaultColWidth="0" defaultRowHeight="13.5" customHeight="1" zeroHeight="1" x14ac:dyDescent="0.2"/>
  <cols>
    <col min="1" max="1" width="6.6328125" style="94" customWidth="1"/>
    <col min="2" max="3" width="12.6328125" style="94" customWidth="1"/>
    <col min="4" max="4" width="11.6328125" style="94" customWidth="1"/>
    <col min="5" max="8" width="10.36328125" style="94" customWidth="1"/>
    <col min="9" max="13" width="16.36328125" style="94" customWidth="1"/>
    <col min="14" max="19" width="12.63281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3">
      <c r="B40" s="96" t="s">
        <v>8</v>
      </c>
      <c r="C40" s="97"/>
      <c r="D40" s="97"/>
      <c r="E40" s="98"/>
      <c r="F40" s="98"/>
      <c r="G40" s="98"/>
      <c r="H40" s="99" t="s">
        <v>2</v>
      </c>
      <c r="I40" s="100" t="s">
        <v>527</v>
      </c>
      <c r="J40" s="101" t="s">
        <v>528</v>
      </c>
      <c r="K40" s="101" t="s">
        <v>529</v>
      </c>
      <c r="L40" s="101" t="s">
        <v>530</v>
      </c>
      <c r="M40" s="102" t="s">
        <v>531</v>
      </c>
    </row>
    <row r="41" spans="2:13" ht="27.75" customHeight="1" x14ac:dyDescent="0.2">
      <c r="B41" s="1195" t="s">
        <v>30</v>
      </c>
      <c r="C41" s="1196"/>
      <c r="D41" s="103"/>
      <c r="E41" s="1201" t="s">
        <v>31</v>
      </c>
      <c r="F41" s="1201"/>
      <c r="G41" s="1201"/>
      <c r="H41" s="1202"/>
      <c r="I41" s="330">
        <v>30639</v>
      </c>
      <c r="J41" s="331">
        <v>31271</v>
      </c>
      <c r="K41" s="331">
        <v>30456</v>
      </c>
      <c r="L41" s="331">
        <v>32147</v>
      </c>
      <c r="M41" s="332">
        <v>32364</v>
      </c>
    </row>
    <row r="42" spans="2:13" ht="27.75" customHeight="1" x14ac:dyDescent="0.2">
      <c r="B42" s="1197"/>
      <c r="C42" s="1198"/>
      <c r="D42" s="104"/>
      <c r="E42" s="1203" t="s">
        <v>32</v>
      </c>
      <c r="F42" s="1203"/>
      <c r="G42" s="1203"/>
      <c r="H42" s="1204"/>
      <c r="I42" s="333">
        <v>641</v>
      </c>
      <c r="J42" s="334">
        <v>580</v>
      </c>
      <c r="K42" s="334">
        <v>521</v>
      </c>
      <c r="L42" s="334">
        <v>462</v>
      </c>
      <c r="M42" s="335">
        <v>801</v>
      </c>
    </row>
    <row r="43" spans="2:13" ht="27.75" customHeight="1" x14ac:dyDescent="0.2">
      <c r="B43" s="1197"/>
      <c r="C43" s="1198"/>
      <c r="D43" s="104"/>
      <c r="E43" s="1203" t="s">
        <v>33</v>
      </c>
      <c r="F43" s="1203"/>
      <c r="G43" s="1203"/>
      <c r="H43" s="1204"/>
      <c r="I43" s="333">
        <v>690</v>
      </c>
      <c r="J43" s="334">
        <v>574</v>
      </c>
      <c r="K43" s="334">
        <v>511</v>
      </c>
      <c r="L43" s="334">
        <v>483</v>
      </c>
      <c r="M43" s="335">
        <v>447</v>
      </c>
    </row>
    <row r="44" spans="2:13" ht="27.75" customHeight="1" x14ac:dyDescent="0.2">
      <c r="B44" s="1197"/>
      <c r="C44" s="1198"/>
      <c r="D44" s="104"/>
      <c r="E44" s="1203" t="s">
        <v>34</v>
      </c>
      <c r="F44" s="1203"/>
      <c r="G44" s="1203"/>
      <c r="H44" s="1204"/>
      <c r="I44" s="333" t="s">
        <v>489</v>
      </c>
      <c r="J44" s="334" t="s">
        <v>489</v>
      </c>
      <c r="K44" s="334" t="s">
        <v>489</v>
      </c>
      <c r="L44" s="334" t="s">
        <v>489</v>
      </c>
      <c r="M44" s="335" t="s">
        <v>489</v>
      </c>
    </row>
    <row r="45" spans="2:13" ht="27.75" customHeight="1" x14ac:dyDescent="0.2">
      <c r="B45" s="1197"/>
      <c r="C45" s="1198"/>
      <c r="D45" s="104"/>
      <c r="E45" s="1203" t="s">
        <v>35</v>
      </c>
      <c r="F45" s="1203"/>
      <c r="G45" s="1203"/>
      <c r="H45" s="1204"/>
      <c r="I45" s="333">
        <v>3612</v>
      </c>
      <c r="J45" s="334">
        <v>3989</v>
      </c>
      <c r="K45" s="334">
        <v>3962</v>
      </c>
      <c r="L45" s="334">
        <v>3788</v>
      </c>
      <c r="M45" s="335">
        <v>3866</v>
      </c>
    </row>
    <row r="46" spans="2:13" ht="27.75" customHeight="1" x14ac:dyDescent="0.2">
      <c r="B46" s="1197"/>
      <c r="C46" s="1198"/>
      <c r="D46" s="105"/>
      <c r="E46" s="1203" t="s">
        <v>36</v>
      </c>
      <c r="F46" s="1203"/>
      <c r="G46" s="1203"/>
      <c r="H46" s="1204"/>
      <c r="I46" s="333" t="s">
        <v>489</v>
      </c>
      <c r="J46" s="334" t="s">
        <v>489</v>
      </c>
      <c r="K46" s="334" t="s">
        <v>489</v>
      </c>
      <c r="L46" s="334" t="s">
        <v>489</v>
      </c>
      <c r="M46" s="335" t="s">
        <v>489</v>
      </c>
    </row>
    <row r="47" spans="2:13" ht="27.75" customHeight="1" x14ac:dyDescent="0.2">
      <c r="B47" s="1197"/>
      <c r="C47" s="1198"/>
      <c r="D47" s="106"/>
      <c r="E47" s="1205" t="s">
        <v>37</v>
      </c>
      <c r="F47" s="1206"/>
      <c r="G47" s="1206"/>
      <c r="H47" s="1207"/>
      <c r="I47" s="333" t="s">
        <v>489</v>
      </c>
      <c r="J47" s="334" t="s">
        <v>489</v>
      </c>
      <c r="K47" s="334" t="s">
        <v>489</v>
      </c>
      <c r="L47" s="334" t="s">
        <v>489</v>
      </c>
      <c r="M47" s="335" t="s">
        <v>489</v>
      </c>
    </row>
    <row r="48" spans="2:13" ht="27.75" customHeight="1" x14ac:dyDescent="0.2">
      <c r="B48" s="1197"/>
      <c r="C48" s="1198"/>
      <c r="D48" s="104"/>
      <c r="E48" s="1203" t="s">
        <v>38</v>
      </c>
      <c r="F48" s="1203"/>
      <c r="G48" s="1203"/>
      <c r="H48" s="1204"/>
      <c r="I48" s="333" t="s">
        <v>489</v>
      </c>
      <c r="J48" s="334" t="s">
        <v>489</v>
      </c>
      <c r="K48" s="334" t="s">
        <v>489</v>
      </c>
      <c r="L48" s="334" t="s">
        <v>489</v>
      </c>
      <c r="M48" s="335" t="s">
        <v>489</v>
      </c>
    </row>
    <row r="49" spans="2:13" ht="27.75" customHeight="1" x14ac:dyDescent="0.2">
      <c r="B49" s="1199"/>
      <c r="C49" s="1200"/>
      <c r="D49" s="104"/>
      <c r="E49" s="1203" t="s">
        <v>39</v>
      </c>
      <c r="F49" s="1203"/>
      <c r="G49" s="1203"/>
      <c r="H49" s="1204"/>
      <c r="I49" s="333" t="s">
        <v>489</v>
      </c>
      <c r="J49" s="334" t="s">
        <v>489</v>
      </c>
      <c r="K49" s="334" t="s">
        <v>489</v>
      </c>
      <c r="L49" s="334" t="s">
        <v>489</v>
      </c>
      <c r="M49" s="335" t="s">
        <v>489</v>
      </c>
    </row>
    <row r="50" spans="2:13" ht="27.75" customHeight="1" x14ac:dyDescent="0.2">
      <c r="B50" s="1208" t="s">
        <v>40</v>
      </c>
      <c r="C50" s="1209"/>
      <c r="D50" s="107"/>
      <c r="E50" s="1203" t="s">
        <v>41</v>
      </c>
      <c r="F50" s="1203"/>
      <c r="G50" s="1203"/>
      <c r="H50" s="1204"/>
      <c r="I50" s="333">
        <v>4369</v>
      </c>
      <c r="J50" s="334">
        <v>5881</v>
      </c>
      <c r="K50" s="334">
        <v>6760</v>
      </c>
      <c r="L50" s="334">
        <v>6625</v>
      </c>
      <c r="M50" s="335">
        <v>6750</v>
      </c>
    </row>
    <row r="51" spans="2:13" ht="27.75" customHeight="1" x14ac:dyDescent="0.2">
      <c r="B51" s="1197"/>
      <c r="C51" s="1198"/>
      <c r="D51" s="104"/>
      <c r="E51" s="1203" t="s">
        <v>42</v>
      </c>
      <c r="F51" s="1203"/>
      <c r="G51" s="1203"/>
      <c r="H51" s="1204"/>
      <c r="I51" s="333">
        <v>2138</v>
      </c>
      <c r="J51" s="334">
        <v>1993</v>
      </c>
      <c r="K51" s="334">
        <v>2018</v>
      </c>
      <c r="L51" s="334">
        <v>1906</v>
      </c>
      <c r="M51" s="335">
        <v>1787</v>
      </c>
    </row>
    <row r="52" spans="2:13" ht="27.75" customHeight="1" x14ac:dyDescent="0.2">
      <c r="B52" s="1199"/>
      <c r="C52" s="1200"/>
      <c r="D52" s="104"/>
      <c r="E52" s="1203" t="s">
        <v>43</v>
      </c>
      <c r="F52" s="1203"/>
      <c r="G52" s="1203"/>
      <c r="H52" s="1204"/>
      <c r="I52" s="333">
        <v>19207</v>
      </c>
      <c r="J52" s="334">
        <v>19448</v>
      </c>
      <c r="K52" s="334">
        <v>19021</v>
      </c>
      <c r="L52" s="334">
        <v>20691</v>
      </c>
      <c r="M52" s="335">
        <v>19680</v>
      </c>
    </row>
    <row r="53" spans="2:13" ht="27.75" customHeight="1" thickBot="1" x14ac:dyDescent="0.25">
      <c r="B53" s="1210" t="s">
        <v>19</v>
      </c>
      <c r="C53" s="1211"/>
      <c r="D53" s="108"/>
      <c r="E53" s="1212" t="s">
        <v>44</v>
      </c>
      <c r="F53" s="1212"/>
      <c r="G53" s="1212"/>
      <c r="H53" s="1213"/>
      <c r="I53" s="336">
        <v>9869</v>
      </c>
      <c r="J53" s="337">
        <v>9093</v>
      </c>
      <c r="K53" s="337">
        <v>7650</v>
      </c>
      <c r="L53" s="337">
        <v>7658</v>
      </c>
      <c r="M53" s="338">
        <v>9261</v>
      </c>
    </row>
    <row r="54" spans="2:13" ht="27.75" customHeight="1" x14ac:dyDescent="0.25">
      <c r="B54" s="109"/>
      <c r="C54" s="110"/>
      <c r="D54" s="110"/>
      <c r="E54" s="111"/>
      <c r="F54" s="111"/>
      <c r="G54" s="111"/>
      <c r="H54" s="111"/>
      <c r="I54" s="112"/>
      <c r="J54" s="112"/>
      <c r="K54" s="112"/>
      <c r="L54" s="112"/>
      <c r="M54" s="112"/>
    </row>
    <row r="55" spans="2:13" ht="13" x14ac:dyDescent="0.2"/>
  </sheetData>
  <sheetProtection algorithmName="SHA-512" hashValue="Zlvy96cEF5mI2iV/SM7j8cqLajOEt865nqzRWEJuQSpymYTnRm807dKp/sUf+MXoxGLEdLQbLT06W3kT+F8AmA==" saltValue="quT1plaM/c6DFfvgEkSVgQ=="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2"/>
  <cols>
    <col min="1" max="1" width="8.26953125" style="1" customWidth="1"/>
    <col min="2" max="2" width="16.36328125" style="1" customWidth="1"/>
    <col min="3" max="5" width="26.26953125" style="1" customWidth="1"/>
    <col min="6" max="8" width="24.2695312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3" t="s">
        <v>45</v>
      </c>
    </row>
    <row r="54" spans="2:8" ht="29.25" customHeight="1" thickBot="1" x14ac:dyDescent="0.35">
      <c r="B54" s="114" t="s">
        <v>1</v>
      </c>
      <c r="C54" s="115"/>
      <c r="D54" s="115"/>
      <c r="E54" s="116" t="s">
        <v>2</v>
      </c>
      <c r="F54" s="117" t="s">
        <v>529</v>
      </c>
      <c r="G54" s="117" t="s">
        <v>530</v>
      </c>
      <c r="H54" s="118" t="s">
        <v>531</v>
      </c>
    </row>
    <row r="55" spans="2:8" ht="52.5" customHeight="1" x14ac:dyDescent="0.2">
      <c r="B55" s="119"/>
      <c r="C55" s="1222" t="s">
        <v>46</v>
      </c>
      <c r="D55" s="1222"/>
      <c r="E55" s="1223"/>
      <c r="F55" s="339">
        <v>2523</v>
      </c>
      <c r="G55" s="339">
        <v>2705</v>
      </c>
      <c r="H55" s="340">
        <v>3046</v>
      </c>
    </row>
    <row r="56" spans="2:8" ht="52.5" customHeight="1" x14ac:dyDescent="0.2">
      <c r="B56" s="120"/>
      <c r="C56" s="1224" t="s">
        <v>47</v>
      </c>
      <c r="D56" s="1224"/>
      <c r="E56" s="1225"/>
      <c r="F56" s="341">
        <v>395</v>
      </c>
      <c r="G56" s="341">
        <v>404</v>
      </c>
      <c r="H56" s="342">
        <v>466</v>
      </c>
    </row>
    <row r="57" spans="2:8" ht="53.25" customHeight="1" x14ac:dyDescent="0.2">
      <c r="B57" s="120"/>
      <c r="C57" s="1226" t="s">
        <v>48</v>
      </c>
      <c r="D57" s="1226"/>
      <c r="E57" s="1227"/>
      <c r="F57" s="343">
        <v>2368</v>
      </c>
      <c r="G57" s="343">
        <v>2023</v>
      </c>
      <c r="H57" s="344">
        <v>1819</v>
      </c>
    </row>
    <row r="58" spans="2:8" ht="45.75" customHeight="1" x14ac:dyDescent="0.2">
      <c r="B58" s="121"/>
      <c r="C58" s="1214" t="s">
        <v>560</v>
      </c>
      <c r="D58" s="1215"/>
      <c r="E58" s="1216"/>
      <c r="F58" s="345">
        <v>608</v>
      </c>
      <c r="G58" s="345">
        <v>608</v>
      </c>
      <c r="H58" s="346">
        <v>608</v>
      </c>
    </row>
    <row r="59" spans="2:8" ht="45.75" customHeight="1" x14ac:dyDescent="0.2">
      <c r="B59" s="121"/>
      <c r="C59" s="1214" t="s">
        <v>561</v>
      </c>
      <c r="D59" s="1215"/>
      <c r="E59" s="1216"/>
      <c r="F59" s="345">
        <v>659</v>
      </c>
      <c r="G59" s="345">
        <v>527</v>
      </c>
      <c r="H59" s="346">
        <v>573</v>
      </c>
    </row>
    <row r="60" spans="2:8" ht="45.75" customHeight="1" x14ac:dyDescent="0.2">
      <c r="B60" s="121"/>
      <c r="C60" s="1214" t="s">
        <v>562</v>
      </c>
      <c r="D60" s="1215"/>
      <c r="E60" s="1216"/>
      <c r="F60" s="345">
        <v>208</v>
      </c>
      <c r="G60" s="345">
        <v>221</v>
      </c>
      <c r="H60" s="346">
        <v>192</v>
      </c>
    </row>
    <row r="61" spans="2:8" ht="45.75" customHeight="1" x14ac:dyDescent="0.2">
      <c r="B61" s="121"/>
      <c r="C61" s="1214" t="s">
        <v>564</v>
      </c>
      <c r="D61" s="1215"/>
      <c r="E61" s="1216"/>
      <c r="F61" s="345">
        <v>89</v>
      </c>
      <c r="G61" s="345">
        <v>84</v>
      </c>
      <c r="H61" s="346">
        <v>102</v>
      </c>
    </row>
    <row r="62" spans="2:8" ht="45.75" customHeight="1" thickBot="1" x14ac:dyDescent="0.25">
      <c r="B62" s="122"/>
      <c r="C62" s="1217" t="s">
        <v>563</v>
      </c>
      <c r="D62" s="1218"/>
      <c r="E62" s="1219"/>
      <c r="F62" s="347">
        <v>490</v>
      </c>
      <c r="G62" s="347">
        <v>306</v>
      </c>
      <c r="H62" s="348">
        <v>77</v>
      </c>
    </row>
    <row r="63" spans="2:8" ht="52.5" customHeight="1" thickBot="1" x14ac:dyDescent="0.25">
      <c r="B63" s="123"/>
      <c r="C63" s="1220" t="s">
        <v>49</v>
      </c>
      <c r="D63" s="1220"/>
      <c r="E63" s="1221"/>
      <c r="F63" s="349">
        <v>5286</v>
      </c>
      <c r="G63" s="349">
        <v>5131</v>
      </c>
      <c r="H63" s="350">
        <v>5331</v>
      </c>
    </row>
    <row r="64" spans="2:8" ht="13" x14ac:dyDescent="0.2"/>
  </sheetData>
  <sheetProtection algorithmName="SHA-512" hashValue="kX5iJSzyrJpIZM/8OB8uKaoa7dNNaFxNmxztWnOMIgep4Wk5Xu/XJI8ZKyAczvaZeAz340buboj8ZHCNGXmsdw==" saltValue="6r1rO3O2Fy2b30yGFPQU7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DE85"/>
  <sheetViews>
    <sheetView showGridLines="0" zoomScaleNormal="100" zoomScaleSheetLayoutView="55" workbookViewId="0"/>
  </sheetViews>
  <sheetFormatPr defaultColWidth="0" defaultRowHeight="0" customHeight="1" zeroHeight="1" x14ac:dyDescent="0.2"/>
  <cols>
    <col min="1" max="1" width="6.36328125" style="243" customWidth="1"/>
    <col min="2" max="107" width="2.453125" style="243" customWidth="1"/>
    <col min="108" max="108" width="6.08984375" style="249" customWidth="1"/>
    <col min="109" max="109" width="5.90625" style="247" customWidth="1"/>
    <col min="110" max="16384" width="8.6328125" style="243" hidden="1"/>
  </cols>
  <sheetData>
    <row r="1" spans="1:109" ht="42.75" customHeight="1" x14ac:dyDescent="0.2">
      <c r="A1" s="376"/>
      <c r="B1" s="375"/>
      <c r="DD1" s="243"/>
      <c r="DE1" s="243"/>
    </row>
    <row r="2" spans="1:109" ht="25.5" customHeight="1" x14ac:dyDescent="0.2">
      <c r="A2" s="374"/>
      <c r="C2" s="374"/>
      <c r="O2" s="374"/>
      <c r="P2" s="374"/>
      <c r="Q2" s="374"/>
      <c r="R2" s="374"/>
      <c r="S2" s="374"/>
      <c r="T2" s="374"/>
      <c r="U2" s="374"/>
      <c r="V2" s="374"/>
      <c r="W2" s="374"/>
      <c r="X2" s="374"/>
      <c r="Y2" s="374"/>
      <c r="Z2" s="374"/>
      <c r="AA2" s="374"/>
      <c r="AB2" s="374"/>
      <c r="AC2" s="374"/>
      <c r="AD2" s="374"/>
      <c r="AE2" s="374"/>
      <c r="AF2" s="374"/>
      <c r="AG2" s="374"/>
      <c r="AH2" s="374"/>
      <c r="AI2" s="374"/>
      <c r="AU2" s="374"/>
      <c r="BG2" s="374"/>
      <c r="BS2" s="374"/>
      <c r="CE2" s="374"/>
      <c r="CQ2" s="374"/>
      <c r="DD2" s="243"/>
      <c r="DE2" s="243"/>
    </row>
    <row r="3" spans="1:109" ht="25.5" customHeight="1" x14ac:dyDescent="0.2">
      <c r="A3" s="374"/>
      <c r="C3" s="374"/>
      <c r="O3" s="374"/>
      <c r="P3" s="374"/>
      <c r="Q3" s="374"/>
      <c r="R3" s="374"/>
      <c r="S3" s="374"/>
      <c r="T3" s="374"/>
      <c r="U3" s="374"/>
      <c r="V3" s="374"/>
      <c r="W3" s="374"/>
      <c r="X3" s="374"/>
      <c r="Y3" s="374"/>
      <c r="Z3" s="374"/>
      <c r="AA3" s="374"/>
      <c r="AB3" s="374"/>
      <c r="AC3" s="374"/>
      <c r="AD3" s="374"/>
      <c r="AE3" s="374"/>
      <c r="AF3" s="374"/>
      <c r="AG3" s="374"/>
      <c r="AH3" s="374"/>
      <c r="AI3" s="374"/>
      <c r="AU3" s="374"/>
      <c r="BG3" s="374"/>
      <c r="BS3" s="374"/>
      <c r="CE3" s="374"/>
      <c r="CQ3" s="374"/>
      <c r="DD3" s="243"/>
      <c r="DE3" s="243"/>
    </row>
    <row r="4" spans="1:109" s="241" customFormat="1" ht="13" x14ac:dyDescent="0.2">
      <c r="A4" s="374"/>
      <c r="B4" s="374"/>
      <c r="C4" s="374"/>
      <c r="D4" s="374"/>
      <c r="E4" s="374"/>
      <c r="F4" s="374"/>
      <c r="G4" s="374"/>
      <c r="H4" s="374"/>
      <c r="I4" s="374"/>
      <c r="J4" s="374"/>
      <c r="K4" s="374"/>
      <c r="L4" s="374"/>
      <c r="M4" s="374"/>
      <c r="N4" s="374"/>
      <c r="O4" s="374"/>
      <c r="P4" s="374"/>
      <c r="Q4" s="374"/>
      <c r="R4" s="374"/>
      <c r="S4" s="374"/>
      <c r="T4" s="374"/>
      <c r="U4" s="374"/>
      <c r="V4" s="374"/>
      <c r="W4" s="374"/>
      <c r="X4" s="374"/>
      <c r="Y4" s="374"/>
      <c r="Z4" s="374"/>
      <c r="AA4" s="374"/>
      <c r="AB4" s="374"/>
      <c r="AC4" s="374"/>
      <c r="AD4" s="374"/>
      <c r="AE4" s="374"/>
      <c r="AF4" s="374"/>
      <c r="AG4" s="374"/>
      <c r="AH4" s="374"/>
      <c r="AI4" s="374"/>
      <c r="AJ4" s="374"/>
      <c r="AK4" s="374"/>
      <c r="AL4" s="374"/>
      <c r="AM4" s="374"/>
      <c r="AN4" s="374"/>
      <c r="AO4" s="374"/>
      <c r="AP4" s="374"/>
      <c r="AQ4" s="374"/>
      <c r="AR4" s="374"/>
      <c r="AS4" s="374"/>
      <c r="AT4" s="374"/>
      <c r="AU4" s="374"/>
      <c r="AV4" s="374"/>
      <c r="AW4" s="374"/>
      <c r="AX4" s="374"/>
      <c r="AY4" s="374"/>
      <c r="AZ4" s="374"/>
      <c r="BA4" s="374"/>
      <c r="BB4" s="374"/>
      <c r="BC4" s="374"/>
      <c r="BD4" s="374"/>
      <c r="BE4" s="374"/>
      <c r="BF4" s="374"/>
      <c r="BG4" s="374"/>
      <c r="BH4" s="374"/>
      <c r="BI4" s="374"/>
      <c r="BJ4" s="374"/>
      <c r="BK4" s="374"/>
      <c r="BL4" s="374"/>
      <c r="BM4" s="374"/>
      <c r="BN4" s="374"/>
      <c r="BO4" s="374"/>
      <c r="BP4" s="374"/>
      <c r="BQ4" s="374"/>
      <c r="BR4" s="374"/>
      <c r="BS4" s="374"/>
      <c r="BT4" s="374"/>
      <c r="BU4" s="374"/>
      <c r="BV4" s="374"/>
      <c r="BW4" s="374"/>
      <c r="BX4" s="374"/>
      <c r="BY4" s="374"/>
      <c r="BZ4" s="374"/>
      <c r="CA4" s="374"/>
      <c r="CB4" s="374"/>
      <c r="CC4" s="374"/>
      <c r="CD4" s="374"/>
      <c r="CE4" s="374"/>
      <c r="CF4" s="374"/>
      <c r="CG4" s="374"/>
      <c r="CH4" s="374"/>
      <c r="CI4" s="374"/>
      <c r="CJ4" s="374"/>
      <c r="CK4" s="374"/>
      <c r="CL4" s="374"/>
      <c r="CM4" s="374"/>
      <c r="CN4" s="374"/>
      <c r="CO4" s="374"/>
      <c r="CP4" s="374"/>
      <c r="CQ4" s="374"/>
      <c r="CR4" s="374"/>
      <c r="CS4" s="374"/>
      <c r="CT4" s="374"/>
      <c r="CU4" s="374"/>
      <c r="CV4" s="374"/>
      <c r="CW4" s="374"/>
      <c r="CX4" s="374"/>
      <c r="CY4" s="374"/>
      <c r="CZ4" s="374"/>
      <c r="DA4" s="374"/>
      <c r="DB4" s="374"/>
      <c r="DC4" s="374"/>
      <c r="DD4" s="374"/>
      <c r="DE4" s="374"/>
    </row>
    <row r="5" spans="1:109" s="241" customFormat="1" ht="13" x14ac:dyDescent="0.2">
      <c r="A5" s="374"/>
      <c r="B5" s="374"/>
      <c r="C5" s="374"/>
      <c r="D5" s="374"/>
      <c r="E5" s="374"/>
      <c r="F5" s="374"/>
      <c r="G5" s="374"/>
      <c r="H5" s="374"/>
      <c r="I5" s="374"/>
      <c r="J5" s="374"/>
      <c r="K5" s="374"/>
      <c r="L5" s="374"/>
      <c r="M5" s="374"/>
      <c r="N5" s="374"/>
      <c r="O5" s="374"/>
      <c r="P5" s="374"/>
      <c r="Q5" s="374"/>
      <c r="R5" s="374"/>
      <c r="S5" s="374"/>
      <c r="T5" s="374"/>
      <c r="U5" s="374"/>
      <c r="V5" s="374"/>
      <c r="W5" s="374"/>
      <c r="X5" s="374"/>
      <c r="Y5" s="374"/>
      <c r="Z5" s="374"/>
      <c r="AA5" s="374"/>
      <c r="AB5" s="374"/>
      <c r="AC5" s="374"/>
      <c r="AD5" s="374"/>
      <c r="AE5" s="374"/>
      <c r="AF5" s="374"/>
      <c r="AG5" s="374"/>
      <c r="AH5" s="374"/>
      <c r="AI5" s="374"/>
      <c r="AJ5" s="374"/>
      <c r="AK5" s="374"/>
      <c r="AL5" s="374"/>
      <c r="AM5" s="374"/>
      <c r="AN5" s="374"/>
      <c r="AO5" s="374"/>
      <c r="AP5" s="374"/>
      <c r="AQ5" s="374"/>
      <c r="AR5" s="374"/>
      <c r="AS5" s="374"/>
      <c r="AT5" s="374"/>
      <c r="AU5" s="374"/>
      <c r="AV5" s="374"/>
      <c r="AW5" s="374"/>
      <c r="AX5" s="374"/>
      <c r="AY5" s="374"/>
      <c r="AZ5" s="374"/>
      <c r="BA5" s="374"/>
      <c r="BB5" s="374"/>
      <c r="BC5" s="374"/>
      <c r="BD5" s="374"/>
      <c r="BE5" s="374"/>
      <c r="BF5" s="374"/>
      <c r="BG5" s="374"/>
      <c r="BH5" s="374"/>
      <c r="BI5" s="374"/>
      <c r="BJ5" s="374"/>
      <c r="BK5" s="374"/>
      <c r="BL5" s="374"/>
      <c r="BM5" s="374"/>
      <c r="BN5" s="374"/>
      <c r="BO5" s="374"/>
      <c r="BP5" s="374"/>
      <c r="BQ5" s="374"/>
      <c r="BR5" s="374"/>
      <c r="BS5" s="374"/>
      <c r="BT5" s="374"/>
      <c r="BU5" s="374"/>
      <c r="BV5" s="374"/>
      <c r="BW5" s="374"/>
      <c r="BX5" s="374"/>
      <c r="BY5" s="374"/>
      <c r="BZ5" s="374"/>
      <c r="CA5" s="374"/>
      <c r="CB5" s="374"/>
      <c r="CC5" s="374"/>
      <c r="CD5" s="374"/>
      <c r="CE5" s="374"/>
      <c r="CF5" s="374"/>
      <c r="CG5" s="374"/>
      <c r="CH5" s="374"/>
      <c r="CI5" s="374"/>
      <c r="CJ5" s="374"/>
      <c r="CK5" s="374"/>
      <c r="CL5" s="374"/>
      <c r="CM5" s="374"/>
      <c r="CN5" s="374"/>
      <c r="CO5" s="374"/>
      <c r="CP5" s="374"/>
      <c r="CQ5" s="374"/>
      <c r="CR5" s="374"/>
      <c r="CS5" s="374"/>
      <c r="CT5" s="374"/>
      <c r="CU5" s="374"/>
      <c r="CV5" s="374"/>
      <c r="CW5" s="374"/>
      <c r="CX5" s="374"/>
      <c r="CY5" s="374"/>
      <c r="CZ5" s="374"/>
      <c r="DA5" s="374"/>
      <c r="DB5" s="374"/>
      <c r="DC5" s="374"/>
      <c r="DD5" s="374"/>
      <c r="DE5" s="374"/>
    </row>
    <row r="6" spans="1:109" s="241" customFormat="1" ht="13" x14ac:dyDescent="0.2">
      <c r="A6" s="374"/>
      <c r="B6" s="374"/>
      <c r="C6" s="374"/>
      <c r="D6" s="374"/>
      <c r="E6" s="374"/>
      <c r="F6" s="374"/>
      <c r="G6" s="374"/>
      <c r="H6" s="374"/>
      <c r="I6" s="374"/>
      <c r="J6" s="374"/>
      <c r="K6" s="374"/>
      <c r="L6" s="374"/>
      <c r="M6" s="374"/>
      <c r="N6" s="374"/>
      <c r="O6" s="374"/>
      <c r="P6" s="374"/>
      <c r="Q6" s="374"/>
      <c r="R6" s="374"/>
      <c r="S6" s="374"/>
      <c r="T6" s="374"/>
      <c r="U6" s="374"/>
      <c r="V6" s="374"/>
      <c r="W6" s="374"/>
      <c r="X6" s="374"/>
      <c r="Y6" s="374"/>
      <c r="Z6" s="374"/>
      <c r="AA6" s="374"/>
      <c r="AB6" s="374"/>
      <c r="AC6" s="374"/>
      <c r="AD6" s="374"/>
      <c r="AE6" s="374"/>
      <c r="AF6" s="374"/>
      <c r="AG6" s="374"/>
      <c r="AH6" s="374"/>
      <c r="AI6" s="374"/>
      <c r="AJ6" s="374"/>
      <c r="AK6" s="374"/>
      <c r="AL6" s="374"/>
      <c r="AM6" s="374"/>
      <c r="AN6" s="374"/>
      <c r="AO6" s="374"/>
      <c r="AP6" s="374"/>
      <c r="AQ6" s="374"/>
      <c r="AR6" s="374"/>
      <c r="AS6" s="374"/>
      <c r="AT6" s="374"/>
      <c r="AU6" s="374"/>
      <c r="AV6" s="374"/>
      <c r="AW6" s="374"/>
      <c r="AX6" s="374"/>
      <c r="AY6" s="374"/>
      <c r="AZ6" s="374"/>
      <c r="BA6" s="374"/>
      <c r="BB6" s="374"/>
      <c r="BC6" s="374"/>
      <c r="BD6" s="374"/>
      <c r="BE6" s="374"/>
      <c r="BF6" s="374"/>
      <c r="BG6" s="374"/>
      <c r="BH6" s="374"/>
      <c r="BI6" s="374"/>
      <c r="BJ6" s="374"/>
      <c r="BK6" s="374"/>
      <c r="BL6" s="374"/>
      <c r="BM6" s="374"/>
      <c r="BN6" s="374"/>
      <c r="BO6" s="374"/>
      <c r="BP6" s="374"/>
      <c r="BQ6" s="374"/>
      <c r="BR6" s="374"/>
      <c r="BS6" s="374"/>
      <c r="BT6" s="374"/>
      <c r="BU6" s="374"/>
      <c r="BV6" s="374"/>
      <c r="BW6" s="374"/>
      <c r="BX6" s="374"/>
      <c r="BY6" s="374"/>
      <c r="BZ6" s="374"/>
      <c r="CA6" s="374"/>
      <c r="CB6" s="374"/>
      <c r="CC6" s="374"/>
      <c r="CD6" s="374"/>
      <c r="CE6" s="374"/>
      <c r="CF6" s="374"/>
      <c r="CG6" s="374"/>
      <c r="CH6" s="374"/>
      <c r="CI6" s="374"/>
      <c r="CJ6" s="374"/>
      <c r="CK6" s="374"/>
      <c r="CL6" s="374"/>
      <c r="CM6" s="374"/>
      <c r="CN6" s="374"/>
      <c r="CO6" s="374"/>
      <c r="CP6" s="374"/>
      <c r="CQ6" s="374"/>
      <c r="CR6" s="374"/>
      <c r="CS6" s="374"/>
      <c r="CT6" s="374"/>
      <c r="CU6" s="374"/>
      <c r="CV6" s="374"/>
      <c r="CW6" s="374"/>
      <c r="CX6" s="374"/>
      <c r="CY6" s="374"/>
      <c r="CZ6" s="374"/>
      <c r="DA6" s="374"/>
      <c r="DB6" s="374"/>
      <c r="DC6" s="374"/>
      <c r="DD6" s="374"/>
      <c r="DE6" s="374"/>
    </row>
    <row r="7" spans="1:109" s="241" customFormat="1" ht="13" x14ac:dyDescent="0.2">
      <c r="A7" s="374"/>
      <c r="B7" s="374"/>
      <c r="C7" s="374"/>
      <c r="D7" s="374"/>
      <c r="E7" s="374"/>
      <c r="F7" s="374"/>
      <c r="G7" s="374"/>
      <c r="H7" s="374"/>
      <c r="I7" s="374"/>
      <c r="J7" s="374"/>
      <c r="K7" s="374"/>
      <c r="L7" s="374"/>
      <c r="M7" s="374"/>
      <c r="N7" s="374"/>
      <c r="O7" s="374"/>
      <c r="P7" s="374"/>
      <c r="Q7" s="374"/>
      <c r="R7" s="374"/>
      <c r="S7" s="374"/>
      <c r="T7" s="374"/>
      <c r="U7" s="374"/>
      <c r="V7" s="374"/>
      <c r="W7" s="374"/>
      <c r="X7" s="374"/>
      <c r="Y7" s="374"/>
      <c r="Z7" s="374"/>
      <c r="AA7" s="374"/>
      <c r="AB7" s="374"/>
      <c r="AC7" s="374"/>
      <c r="AD7" s="374"/>
      <c r="AE7" s="374"/>
      <c r="AF7" s="374"/>
      <c r="AG7" s="374"/>
      <c r="AH7" s="374"/>
      <c r="AI7" s="374"/>
      <c r="AJ7" s="374"/>
      <c r="AK7" s="374"/>
      <c r="AL7" s="374"/>
      <c r="AM7" s="374"/>
      <c r="AN7" s="374"/>
      <c r="AO7" s="374"/>
      <c r="AP7" s="374"/>
      <c r="AQ7" s="374"/>
      <c r="AR7" s="374"/>
      <c r="AS7" s="374"/>
      <c r="AT7" s="374"/>
      <c r="AU7" s="374"/>
      <c r="AV7" s="374"/>
      <c r="AW7" s="374"/>
      <c r="AX7" s="374"/>
      <c r="AY7" s="374"/>
      <c r="AZ7" s="374"/>
      <c r="BA7" s="374"/>
      <c r="BB7" s="374"/>
      <c r="BC7" s="374"/>
      <c r="BD7" s="374"/>
      <c r="BE7" s="374"/>
      <c r="BF7" s="374"/>
      <c r="BG7" s="374"/>
      <c r="BH7" s="374"/>
      <c r="BI7" s="374"/>
      <c r="BJ7" s="374"/>
      <c r="BK7" s="374"/>
      <c r="BL7" s="374"/>
      <c r="BM7" s="374"/>
      <c r="BN7" s="374"/>
      <c r="BO7" s="374"/>
      <c r="BP7" s="374"/>
      <c r="BQ7" s="374"/>
      <c r="BR7" s="374"/>
      <c r="BS7" s="374"/>
      <c r="BT7" s="374"/>
      <c r="BU7" s="374"/>
      <c r="BV7" s="374"/>
      <c r="BW7" s="374"/>
      <c r="BX7" s="374"/>
      <c r="BY7" s="374"/>
      <c r="BZ7" s="374"/>
      <c r="CA7" s="374"/>
      <c r="CB7" s="374"/>
      <c r="CC7" s="374"/>
      <c r="CD7" s="374"/>
      <c r="CE7" s="374"/>
      <c r="CF7" s="374"/>
      <c r="CG7" s="374"/>
      <c r="CH7" s="374"/>
      <c r="CI7" s="374"/>
      <c r="CJ7" s="374"/>
      <c r="CK7" s="374"/>
      <c r="CL7" s="374"/>
      <c r="CM7" s="374"/>
      <c r="CN7" s="374"/>
      <c r="CO7" s="374"/>
      <c r="CP7" s="374"/>
      <c r="CQ7" s="374"/>
      <c r="CR7" s="374"/>
      <c r="CS7" s="374"/>
      <c r="CT7" s="374"/>
      <c r="CU7" s="374"/>
      <c r="CV7" s="374"/>
      <c r="CW7" s="374"/>
      <c r="CX7" s="374"/>
      <c r="CY7" s="374"/>
      <c r="CZ7" s="374"/>
      <c r="DA7" s="374"/>
      <c r="DB7" s="374"/>
      <c r="DC7" s="374"/>
      <c r="DD7" s="374"/>
      <c r="DE7" s="374"/>
    </row>
    <row r="8" spans="1:109" s="241" customFormat="1" ht="13" x14ac:dyDescent="0.2">
      <c r="A8" s="374"/>
      <c r="B8" s="374"/>
      <c r="C8" s="374"/>
      <c r="D8" s="374"/>
      <c r="E8" s="374"/>
      <c r="F8" s="374"/>
      <c r="G8" s="374"/>
      <c r="H8" s="374"/>
      <c r="I8" s="374"/>
      <c r="J8" s="374"/>
      <c r="K8" s="374"/>
      <c r="L8" s="374"/>
      <c r="M8" s="374"/>
      <c r="N8" s="374"/>
      <c r="O8" s="374"/>
      <c r="P8" s="374"/>
      <c r="Q8" s="374"/>
      <c r="R8" s="374"/>
      <c r="S8" s="374"/>
      <c r="T8" s="374"/>
      <c r="U8" s="374"/>
      <c r="V8" s="374"/>
      <c r="W8" s="374"/>
      <c r="X8" s="374"/>
      <c r="Y8" s="374"/>
      <c r="Z8" s="374"/>
      <c r="AA8" s="374"/>
      <c r="AB8" s="374"/>
      <c r="AC8" s="374"/>
      <c r="AD8" s="374"/>
      <c r="AE8" s="374"/>
      <c r="AF8" s="374"/>
      <c r="AG8" s="374"/>
      <c r="AH8" s="374"/>
      <c r="AI8" s="374"/>
      <c r="AJ8" s="374"/>
      <c r="AK8" s="374"/>
      <c r="AL8" s="374"/>
      <c r="AM8" s="374"/>
      <c r="AN8" s="374"/>
      <c r="AO8" s="374"/>
      <c r="AP8" s="374"/>
      <c r="AQ8" s="374"/>
      <c r="AR8" s="374"/>
      <c r="AS8" s="374"/>
      <c r="AT8" s="374"/>
      <c r="AU8" s="374"/>
      <c r="AV8" s="374"/>
      <c r="AW8" s="374"/>
      <c r="AX8" s="374"/>
      <c r="AY8" s="374"/>
      <c r="AZ8" s="374"/>
      <c r="BA8" s="374"/>
      <c r="BB8" s="374"/>
      <c r="BC8" s="374"/>
      <c r="BD8" s="374"/>
      <c r="BE8" s="374"/>
      <c r="BF8" s="374"/>
      <c r="BG8" s="374"/>
      <c r="BH8" s="374"/>
      <c r="BI8" s="374"/>
      <c r="BJ8" s="374"/>
      <c r="BK8" s="374"/>
      <c r="BL8" s="374"/>
      <c r="BM8" s="374"/>
      <c r="BN8" s="374"/>
      <c r="BO8" s="374"/>
      <c r="BP8" s="374"/>
      <c r="BQ8" s="374"/>
      <c r="BR8" s="374"/>
      <c r="BS8" s="374"/>
      <c r="BT8" s="374"/>
      <c r="BU8" s="374"/>
      <c r="BV8" s="374"/>
      <c r="BW8" s="374"/>
      <c r="BX8" s="374"/>
      <c r="BY8" s="374"/>
      <c r="BZ8" s="374"/>
      <c r="CA8" s="374"/>
      <c r="CB8" s="374"/>
      <c r="CC8" s="374"/>
      <c r="CD8" s="374"/>
      <c r="CE8" s="374"/>
      <c r="CF8" s="374"/>
      <c r="CG8" s="374"/>
      <c r="CH8" s="374"/>
      <c r="CI8" s="374"/>
      <c r="CJ8" s="374"/>
      <c r="CK8" s="374"/>
      <c r="CL8" s="374"/>
      <c r="CM8" s="374"/>
      <c r="CN8" s="374"/>
      <c r="CO8" s="374"/>
      <c r="CP8" s="374"/>
      <c r="CQ8" s="374"/>
      <c r="CR8" s="374"/>
      <c r="CS8" s="374"/>
      <c r="CT8" s="374"/>
      <c r="CU8" s="374"/>
      <c r="CV8" s="374"/>
      <c r="CW8" s="374"/>
      <c r="CX8" s="374"/>
      <c r="CY8" s="374"/>
      <c r="CZ8" s="374"/>
      <c r="DA8" s="374"/>
      <c r="DB8" s="374"/>
      <c r="DC8" s="374"/>
      <c r="DD8" s="374"/>
      <c r="DE8" s="374"/>
    </row>
    <row r="9" spans="1:109" s="241" customFormat="1" ht="13" x14ac:dyDescent="0.2">
      <c r="A9" s="374"/>
      <c r="B9" s="374"/>
      <c r="C9" s="374"/>
      <c r="D9" s="374"/>
      <c r="E9" s="374"/>
      <c r="F9" s="374"/>
      <c r="G9" s="374"/>
      <c r="H9" s="374"/>
      <c r="I9" s="374"/>
      <c r="J9" s="374"/>
      <c r="K9" s="374"/>
      <c r="L9" s="374"/>
      <c r="M9" s="374"/>
      <c r="N9" s="374"/>
      <c r="O9" s="374"/>
      <c r="P9" s="374"/>
      <c r="Q9" s="374"/>
      <c r="R9" s="374"/>
      <c r="S9" s="374"/>
      <c r="T9" s="374"/>
      <c r="U9" s="374"/>
      <c r="V9" s="374"/>
      <c r="W9" s="374"/>
      <c r="X9" s="374"/>
      <c r="Y9" s="374"/>
      <c r="Z9" s="374"/>
      <c r="AA9" s="374"/>
      <c r="AB9" s="374"/>
      <c r="AC9" s="374"/>
      <c r="AD9" s="374"/>
      <c r="AE9" s="374"/>
      <c r="AF9" s="374"/>
      <c r="AG9" s="374"/>
      <c r="AH9" s="374"/>
      <c r="AI9" s="374"/>
      <c r="AJ9" s="374"/>
      <c r="AK9" s="374"/>
      <c r="AL9" s="374"/>
      <c r="AM9" s="374"/>
      <c r="AN9" s="374"/>
      <c r="AO9" s="374"/>
      <c r="AP9" s="374"/>
      <c r="AQ9" s="374"/>
      <c r="AR9" s="374"/>
      <c r="AS9" s="374"/>
      <c r="AT9" s="374"/>
      <c r="AU9" s="374"/>
      <c r="AV9" s="374"/>
      <c r="AW9" s="374"/>
      <c r="AX9" s="374"/>
      <c r="AY9" s="374"/>
      <c r="AZ9" s="374"/>
      <c r="BA9" s="374"/>
      <c r="BB9" s="374"/>
      <c r="BC9" s="374"/>
      <c r="BD9" s="374"/>
      <c r="BE9" s="374"/>
      <c r="BF9" s="374"/>
      <c r="BG9" s="374"/>
      <c r="BH9" s="374"/>
      <c r="BI9" s="374"/>
      <c r="BJ9" s="374"/>
      <c r="BK9" s="374"/>
      <c r="BL9" s="374"/>
      <c r="BM9" s="374"/>
      <c r="BN9" s="374"/>
      <c r="BO9" s="374"/>
      <c r="BP9" s="374"/>
      <c r="BQ9" s="374"/>
      <c r="BR9" s="374"/>
      <c r="BS9" s="374"/>
      <c r="BT9" s="374"/>
      <c r="BU9" s="374"/>
      <c r="BV9" s="374"/>
      <c r="BW9" s="374"/>
      <c r="BX9" s="374"/>
      <c r="BY9" s="374"/>
      <c r="BZ9" s="374"/>
      <c r="CA9" s="374"/>
      <c r="CB9" s="374"/>
      <c r="CC9" s="374"/>
      <c r="CD9" s="374"/>
      <c r="CE9" s="374"/>
      <c r="CF9" s="374"/>
      <c r="CG9" s="374"/>
      <c r="CH9" s="374"/>
      <c r="CI9" s="374"/>
      <c r="CJ9" s="374"/>
      <c r="CK9" s="374"/>
      <c r="CL9" s="374"/>
      <c r="CM9" s="374"/>
      <c r="CN9" s="374"/>
      <c r="CO9" s="374"/>
      <c r="CP9" s="374"/>
      <c r="CQ9" s="374"/>
      <c r="CR9" s="374"/>
      <c r="CS9" s="374"/>
      <c r="CT9" s="374"/>
      <c r="CU9" s="374"/>
      <c r="CV9" s="374"/>
      <c r="CW9" s="374"/>
      <c r="CX9" s="374"/>
      <c r="CY9" s="374"/>
      <c r="CZ9" s="374"/>
      <c r="DA9" s="374"/>
      <c r="DB9" s="374"/>
      <c r="DC9" s="374"/>
      <c r="DD9" s="374"/>
      <c r="DE9" s="374"/>
    </row>
    <row r="10" spans="1:109" s="241" customFormat="1" ht="13" x14ac:dyDescent="0.2">
      <c r="A10" s="374"/>
      <c r="B10" s="374"/>
      <c r="C10" s="374"/>
      <c r="D10" s="374"/>
      <c r="E10" s="374"/>
      <c r="F10" s="374"/>
      <c r="G10" s="374"/>
      <c r="H10" s="374"/>
      <c r="I10" s="374"/>
      <c r="J10" s="374"/>
      <c r="K10" s="374"/>
      <c r="L10" s="374"/>
      <c r="M10" s="374"/>
      <c r="N10" s="374"/>
      <c r="O10" s="374"/>
      <c r="P10" s="374"/>
      <c r="Q10" s="374"/>
      <c r="R10" s="374"/>
      <c r="S10" s="374"/>
      <c r="T10" s="374"/>
      <c r="U10" s="374"/>
      <c r="V10" s="374"/>
      <c r="W10" s="374"/>
      <c r="X10" s="374"/>
      <c r="Y10" s="374"/>
      <c r="Z10" s="374"/>
      <c r="AA10" s="374"/>
      <c r="AB10" s="374"/>
      <c r="AC10" s="374"/>
      <c r="AD10" s="374"/>
      <c r="AE10" s="374"/>
      <c r="AF10" s="374"/>
      <c r="AG10" s="374"/>
      <c r="AH10" s="374"/>
      <c r="AI10" s="374"/>
      <c r="AJ10" s="374"/>
      <c r="AK10" s="374"/>
      <c r="AL10" s="374"/>
      <c r="AM10" s="374"/>
      <c r="AN10" s="374"/>
      <c r="AO10" s="374"/>
      <c r="AP10" s="374"/>
      <c r="AQ10" s="374"/>
      <c r="AR10" s="374"/>
      <c r="AS10" s="374"/>
      <c r="AT10" s="374"/>
      <c r="AU10" s="374"/>
      <c r="AV10" s="374"/>
      <c r="AW10" s="374"/>
      <c r="AX10" s="374"/>
      <c r="AY10" s="374"/>
      <c r="AZ10" s="374"/>
      <c r="BA10" s="374"/>
      <c r="BB10" s="374"/>
      <c r="BC10" s="374"/>
      <c r="BD10" s="374"/>
      <c r="BE10" s="374"/>
      <c r="BF10" s="374"/>
      <c r="BG10" s="374"/>
      <c r="BH10" s="374"/>
      <c r="BI10" s="374"/>
      <c r="BJ10" s="374"/>
      <c r="BK10" s="374"/>
      <c r="BL10" s="374"/>
      <c r="BM10" s="374"/>
      <c r="BN10" s="374"/>
      <c r="BO10" s="374"/>
      <c r="BP10" s="374"/>
      <c r="BQ10" s="374"/>
      <c r="BR10" s="374"/>
      <c r="BS10" s="374"/>
      <c r="BT10" s="374"/>
      <c r="BU10" s="374"/>
      <c r="BV10" s="374"/>
      <c r="BW10" s="374"/>
      <c r="BX10" s="374"/>
      <c r="BY10" s="374"/>
      <c r="BZ10" s="374"/>
      <c r="CA10" s="374"/>
      <c r="CB10" s="374"/>
      <c r="CC10" s="374"/>
      <c r="CD10" s="374"/>
      <c r="CE10" s="374"/>
      <c r="CF10" s="374"/>
      <c r="CG10" s="374"/>
      <c r="CH10" s="374"/>
      <c r="CI10" s="374"/>
      <c r="CJ10" s="374"/>
      <c r="CK10" s="374"/>
      <c r="CL10" s="374"/>
      <c r="CM10" s="374"/>
      <c r="CN10" s="374"/>
      <c r="CO10" s="374"/>
      <c r="CP10" s="374"/>
      <c r="CQ10" s="374"/>
      <c r="CR10" s="374"/>
      <c r="CS10" s="374"/>
      <c r="CT10" s="374"/>
      <c r="CU10" s="374"/>
      <c r="CV10" s="374"/>
      <c r="CW10" s="374"/>
      <c r="CX10" s="374"/>
      <c r="CY10" s="374"/>
      <c r="CZ10" s="374"/>
      <c r="DA10" s="374"/>
      <c r="DB10" s="374"/>
      <c r="DC10" s="374"/>
      <c r="DD10" s="374"/>
      <c r="DE10" s="374"/>
    </row>
    <row r="11" spans="1:109" s="241" customFormat="1" ht="13" x14ac:dyDescent="0.2">
      <c r="A11" s="374"/>
      <c r="B11" s="374"/>
      <c r="C11" s="374"/>
      <c r="D11" s="374"/>
      <c r="E11" s="374"/>
      <c r="F11" s="374"/>
      <c r="G11" s="374"/>
      <c r="H11" s="374"/>
      <c r="I11" s="374"/>
      <c r="J11" s="374"/>
      <c r="K11" s="374"/>
      <c r="L11" s="374"/>
      <c r="M11" s="374"/>
      <c r="N11" s="374"/>
      <c r="O11" s="374"/>
      <c r="P11" s="374"/>
      <c r="Q11" s="374"/>
      <c r="R11" s="374"/>
      <c r="S11" s="374"/>
      <c r="T11" s="374"/>
      <c r="U11" s="374"/>
      <c r="V11" s="374"/>
      <c r="W11" s="374"/>
      <c r="X11" s="374"/>
      <c r="Y11" s="374"/>
      <c r="Z11" s="374"/>
      <c r="AA11" s="374"/>
      <c r="AB11" s="374"/>
      <c r="AC11" s="374"/>
      <c r="AD11" s="374"/>
      <c r="AE11" s="374"/>
      <c r="AF11" s="374"/>
      <c r="AG11" s="374"/>
      <c r="AH11" s="374"/>
      <c r="AI11" s="374"/>
      <c r="AJ11" s="374"/>
      <c r="AK11" s="374"/>
      <c r="AL11" s="374"/>
      <c r="AM11" s="374"/>
      <c r="AN11" s="374"/>
      <c r="AO11" s="374"/>
      <c r="AP11" s="374"/>
      <c r="AQ11" s="374"/>
      <c r="AR11" s="374"/>
      <c r="AS11" s="374"/>
      <c r="AT11" s="374"/>
      <c r="AU11" s="374"/>
      <c r="AV11" s="374"/>
      <c r="AW11" s="374"/>
      <c r="AX11" s="374"/>
      <c r="AY11" s="374"/>
      <c r="AZ11" s="374"/>
      <c r="BA11" s="374"/>
      <c r="BB11" s="374"/>
      <c r="BC11" s="374"/>
      <c r="BD11" s="374"/>
      <c r="BE11" s="374"/>
      <c r="BF11" s="374"/>
      <c r="BG11" s="374"/>
      <c r="BH11" s="374"/>
      <c r="BI11" s="374"/>
      <c r="BJ11" s="374"/>
      <c r="BK11" s="374"/>
      <c r="BL11" s="374"/>
      <c r="BM11" s="374"/>
      <c r="BN11" s="374"/>
      <c r="BO11" s="374"/>
      <c r="BP11" s="374"/>
      <c r="BQ11" s="374"/>
      <c r="BR11" s="374"/>
      <c r="BS11" s="374"/>
      <c r="BT11" s="374"/>
      <c r="BU11" s="374"/>
      <c r="BV11" s="374"/>
      <c r="BW11" s="374"/>
      <c r="BX11" s="374"/>
      <c r="BY11" s="374"/>
      <c r="BZ11" s="374"/>
      <c r="CA11" s="374"/>
      <c r="CB11" s="374"/>
      <c r="CC11" s="374"/>
      <c r="CD11" s="374"/>
      <c r="CE11" s="374"/>
      <c r="CF11" s="374"/>
      <c r="CG11" s="374"/>
      <c r="CH11" s="374"/>
      <c r="CI11" s="374"/>
      <c r="CJ11" s="374"/>
      <c r="CK11" s="374"/>
      <c r="CL11" s="374"/>
      <c r="CM11" s="374"/>
      <c r="CN11" s="374"/>
      <c r="CO11" s="374"/>
      <c r="CP11" s="374"/>
      <c r="CQ11" s="374"/>
      <c r="CR11" s="374"/>
      <c r="CS11" s="374"/>
      <c r="CT11" s="374"/>
      <c r="CU11" s="374"/>
      <c r="CV11" s="374"/>
      <c r="CW11" s="374"/>
      <c r="CX11" s="374"/>
      <c r="CY11" s="374"/>
      <c r="CZ11" s="374"/>
      <c r="DA11" s="374"/>
      <c r="DB11" s="374"/>
      <c r="DC11" s="374"/>
      <c r="DD11" s="374"/>
      <c r="DE11" s="374"/>
    </row>
    <row r="12" spans="1:109" s="241" customFormat="1" ht="13" x14ac:dyDescent="0.2">
      <c r="A12" s="374"/>
      <c r="B12" s="374"/>
      <c r="C12" s="374"/>
      <c r="D12" s="374"/>
      <c r="E12" s="374"/>
      <c r="F12" s="374"/>
      <c r="G12" s="374"/>
      <c r="H12" s="374"/>
      <c r="I12" s="374"/>
      <c r="J12" s="374"/>
      <c r="K12" s="374"/>
      <c r="L12" s="374"/>
      <c r="M12" s="374"/>
      <c r="N12" s="374"/>
      <c r="O12" s="374"/>
      <c r="P12" s="374"/>
      <c r="Q12" s="374"/>
      <c r="R12" s="374"/>
      <c r="S12" s="374"/>
      <c r="T12" s="374"/>
      <c r="U12" s="374"/>
      <c r="V12" s="374"/>
      <c r="W12" s="374"/>
      <c r="X12" s="374"/>
      <c r="Y12" s="374"/>
      <c r="Z12" s="374"/>
      <c r="AA12" s="374"/>
      <c r="AB12" s="374"/>
      <c r="AC12" s="374"/>
      <c r="AD12" s="374"/>
      <c r="AE12" s="374"/>
      <c r="AF12" s="374"/>
      <c r="AG12" s="374"/>
      <c r="AH12" s="374"/>
      <c r="AI12" s="374"/>
      <c r="AJ12" s="374"/>
      <c r="AK12" s="374"/>
      <c r="AL12" s="374"/>
      <c r="AM12" s="374"/>
      <c r="AN12" s="374"/>
      <c r="AO12" s="374"/>
      <c r="AP12" s="374"/>
      <c r="AQ12" s="374"/>
      <c r="AR12" s="374"/>
      <c r="AS12" s="374"/>
      <c r="AT12" s="374"/>
      <c r="AU12" s="374"/>
      <c r="AV12" s="374"/>
      <c r="AW12" s="374"/>
      <c r="AX12" s="374"/>
      <c r="AY12" s="374"/>
      <c r="AZ12" s="374"/>
      <c r="BA12" s="374"/>
      <c r="BB12" s="374"/>
      <c r="BC12" s="374"/>
      <c r="BD12" s="374"/>
      <c r="BE12" s="374"/>
      <c r="BF12" s="374"/>
      <c r="BG12" s="374"/>
      <c r="BH12" s="374"/>
      <c r="BI12" s="374"/>
      <c r="BJ12" s="374"/>
      <c r="BK12" s="374"/>
      <c r="BL12" s="374"/>
      <c r="BM12" s="374"/>
      <c r="BN12" s="374"/>
      <c r="BO12" s="374"/>
      <c r="BP12" s="374"/>
      <c r="BQ12" s="374"/>
      <c r="BR12" s="374"/>
      <c r="BS12" s="374"/>
      <c r="BT12" s="374"/>
      <c r="BU12" s="374"/>
      <c r="BV12" s="374"/>
      <c r="BW12" s="374"/>
      <c r="BX12" s="374"/>
      <c r="BY12" s="374"/>
      <c r="BZ12" s="374"/>
      <c r="CA12" s="374"/>
      <c r="CB12" s="374"/>
      <c r="CC12" s="374"/>
      <c r="CD12" s="374"/>
      <c r="CE12" s="374"/>
      <c r="CF12" s="374"/>
      <c r="CG12" s="374"/>
      <c r="CH12" s="374"/>
      <c r="CI12" s="374"/>
      <c r="CJ12" s="374"/>
      <c r="CK12" s="374"/>
      <c r="CL12" s="374"/>
      <c r="CM12" s="374"/>
      <c r="CN12" s="374"/>
      <c r="CO12" s="374"/>
      <c r="CP12" s="374"/>
      <c r="CQ12" s="374"/>
      <c r="CR12" s="374"/>
      <c r="CS12" s="374"/>
      <c r="CT12" s="374"/>
      <c r="CU12" s="374"/>
      <c r="CV12" s="374"/>
      <c r="CW12" s="374"/>
      <c r="CX12" s="374"/>
      <c r="CY12" s="374"/>
      <c r="CZ12" s="374"/>
      <c r="DA12" s="374"/>
      <c r="DB12" s="374"/>
      <c r="DC12" s="374"/>
      <c r="DD12" s="374"/>
      <c r="DE12" s="374"/>
    </row>
    <row r="13" spans="1:109" s="241" customFormat="1" ht="13" x14ac:dyDescent="0.2">
      <c r="A13" s="374"/>
      <c r="B13" s="374"/>
      <c r="C13" s="374"/>
      <c r="D13" s="374"/>
      <c r="E13" s="374"/>
      <c r="F13" s="374"/>
      <c r="G13" s="374"/>
      <c r="H13" s="374"/>
      <c r="I13" s="374"/>
      <c r="J13" s="374"/>
      <c r="K13" s="374"/>
      <c r="L13" s="374"/>
      <c r="M13" s="374"/>
      <c r="N13" s="374"/>
      <c r="O13" s="374"/>
      <c r="P13" s="374"/>
      <c r="Q13" s="374"/>
      <c r="R13" s="374"/>
      <c r="S13" s="374"/>
      <c r="T13" s="374"/>
      <c r="U13" s="374"/>
      <c r="V13" s="374"/>
      <c r="W13" s="374"/>
      <c r="X13" s="374"/>
      <c r="Y13" s="374"/>
      <c r="Z13" s="374"/>
      <c r="AA13" s="374"/>
      <c r="AB13" s="374"/>
      <c r="AC13" s="374"/>
      <c r="AD13" s="374"/>
      <c r="AE13" s="374"/>
      <c r="AF13" s="374"/>
      <c r="AG13" s="374"/>
      <c r="AH13" s="374"/>
      <c r="AI13" s="374"/>
      <c r="AJ13" s="374"/>
      <c r="AK13" s="374"/>
      <c r="AL13" s="374"/>
      <c r="AM13" s="374"/>
      <c r="AN13" s="374"/>
      <c r="AO13" s="374"/>
      <c r="AP13" s="374"/>
      <c r="AQ13" s="374"/>
      <c r="AR13" s="374"/>
      <c r="AS13" s="374"/>
      <c r="AT13" s="374"/>
      <c r="AU13" s="374"/>
      <c r="AV13" s="374"/>
      <c r="AW13" s="374"/>
      <c r="AX13" s="374"/>
      <c r="AY13" s="374"/>
      <c r="AZ13" s="374"/>
      <c r="BA13" s="374"/>
      <c r="BB13" s="374"/>
      <c r="BC13" s="374"/>
      <c r="BD13" s="374"/>
      <c r="BE13" s="374"/>
      <c r="BF13" s="374"/>
      <c r="BG13" s="374"/>
      <c r="BH13" s="374"/>
      <c r="BI13" s="374"/>
      <c r="BJ13" s="374"/>
      <c r="BK13" s="374"/>
      <c r="BL13" s="374"/>
      <c r="BM13" s="374"/>
      <c r="BN13" s="374"/>
      <c r="BO13" s="374"/>
      <c r="BP13" s="374"/>
      <c r="BQ13" s="374"/>
      <c r="BR13" s="374"/>
      <c r="BS13" s="374"/>
      <c r="BT13" s="374"/>
      <c r="BU13" s="374"/>
      <c r="BV13" s="374"/>
      <c r="BW13" s="374"/>
      <c r="BX13" s="374"/>
      <c r="BY13" s="374"/>
      <c r="BZ13" s="374"/>
      <c r="CA13" s="374"/>
      <c r="CB13" s="374"/>
      <c r="CC13" s="374"/>
      <c r="CD13" s="374"/>
      <c r="CE13" s="374"/>
      <c r="CF13" s="374"/>
      <c r="CG13" s="374"/>
      <c r="CH13" s="374"/>
      <c r="CI13" s="374"/>
      <c r="CJ13" s="374"/>
      <c r="CK13" s="374"/>
      <c r="CL13" s="374"/>
      <c r="CM13" s="374"/>
      <c r="CN13" s="374"/>
      <c r="CO13" s="374"/>
      <c r="CP13" s="374"/>
      <c r="CQ13" s="374"/>
      <c r="CR13" s="374"/>
      <c r="CS13" s="374"/>
      <c r="CT13" s="374"/>
      <c r="CU13" s="374"/>
      <c r="CV13" s="374"/>
      <c r="CW13" s="374"/>
      <c r="CX13" s="374"/>
      <c r="CY13" s="374"/>
      <c r="CZ13" s="374"/>
      <c r="DA13" s="374"/>
      <c r="DB13" s="374"/>
      <c r="DC13" s="374"/>
      <c r="DD13" s="374"/>
      <c r="DE13" s="374"/>
    </row>
    <row r="14" spans="1:109" s="241" customFormat="1" ht="13" x14ac:dyDescent="0.2">
      <c r="A14" s="374"/>
      <c r="B14" s="374"/>
      <c r="C14" s="374"/>
      <c r="D14" s="374"/>
      <c r="E14" s="374"/>
      <c r="F14" s="374"/>
      <c r="G14" s="374"/>
      <c r="H14" s="374"/>
      <c r="I14" s="374"/>
      <c r="J14" s="374"/>
      <c r="K14" s="374"/>
      <c r="L14" s="374"/>
      <c r="M14" s="374"/>
      <c r="N14" s="374"/>
      <c r="O14" s="374"/>
      <c r="P14" s="374"/>
      <c r="Q14" s="374"/>
      <c r="R14" s="374"/>
      <c r="S14" s="374"/>
      <c r="T14" s="374"/>
      <c r="U14" s="374"/>
      <c r="V14" s="374"/>
      <c r="W14" s="374"/>
      <c r="X14" s="374"/>
      <c r="Y14" s="374"/>
      <c r="Z14" s="374"/>
      <c r="AA14" s="374"/>
      <c r="AB14" s="374"/>
      <c r="AC14" s="374"/>
      <c r="AD14" s="374"/>
      <c r="AE14" s="374"/>
      <c r="AF14" s="374"/>
      <c r="AG14" s="374"/>
      <c r="AH14" s="374"/>
      <c r="AI14" s="374"/>
      <c r="AJ14" s="374"/>
      <c r="AK14" s="374"/>
      <c r="AL14" s="374"/>
      <c r="AM14" s="374"/>
      <c r="AN14" s="374"/>
      <c r="AO14" s="374"/>
      <c r="AP14" s="374"/>
      <c r="AQ14" s="374"/>
      <c r="AR14" s="374"/>
      <c r="AS14" s="374"/>
      <c r="AT14" s="374"/>
      <c r="AU14" s="374"/>
      <c r="AV14" s="374"/>
      <c r="AW14" s="374"/>
      <c r="AX14" s="374"/>
      <c r="AY14" s="374"/>
      <c r="AZ14" s="374"/>
      <c r="BA14" s="374"/>
      <c r="BB14" s="374"/>
      <c r="BC14" s="374"/>
      <c r="BD14" s="374"/>
      <c r="BE14" s="374"/>
      <c r="BF14" s="374"/>
      <c r="BG14" s="374"/>
      <c r="BH14" s="374"/>
      <c r="BI14" s="374"/>
      <c r="BJ14" s="374"/>
      <c r="BK14" s="374"/>
      <c r="BL14" s="374"/>
      <c r="BM14" s="374"/>
      <c r="BN14" s="374"/>
      <c r="BO14" s="374"/>
      <c r="BP14" s="374"/>
      <c r="BQ14" s="374"/>
      <c r="BR14" s="374"/>
      <c r="BS14" s="374"/>
      <c r="BT14" s="374"/>
      <c r="BU14" s="374"/>
      <c r="BV14" s="374"/>
      <c r="BW14" s="374"/>
      <c r="BX14" s="374"/>
      <c r="BY14" s="374"/>
      <c r="BZ14" s="374"/>
      <c r="CA14" s="374"/>
      <c r="CB14" s="374"/>
      <c r="CC14" s="374"/>
      <c r="CD14" s="374"/>
      <c r="CE14" s="374"/>
      <c r="CF14" s="374"/>
      <c r="CG14" s="374"/>
      <c r="CH14" s="374"/>
      <c r="CI14" s="374"/>
      <c r="CJ14" s="374"/>
      <c r="CK14" s="374"/>
      <c r="CL14" s="374"/>
      <c r="CM14" s="374"/>
      <c r="CN14" s="374"/>
      <c r="CO14" s="374"/>
      <c r="CP14" s="374"/>
      <c r="CQ14" s="374"/>
      <c r="CR14" s="374"/>
      <c r="CS14" s="374"/>
      <c r="CT14" s="374"/>
      <c r="CU14" s="374"/>
      <c r="CV14" s="374"/>
      <c r="CW14" s="374"/>
      <c r="CX14" s="374"/>
      <c r="CY14" s="374"/>
      <c r="CZ14" s="374"/>
      <c r="DA14" s="374"/>
      <c r="DB14" s="374"/>
      <c r="DC14" s="374"/>
      <c r="DD14" s="374"/>
      <c r="DE14" s="374"/>
    </row>
    <row r="15" spans="1:109" s="241" customFormat="1" ht="13" x14ac:dyDescent="0.2">
      <c r="A15" s="243"/>
      <c r="B15" s="374"/>
      <c r="C15" s="374"/>
      <c r="D15" s="374"/>
      <c r="E15" s="374"/>
      <c r="F15" s="374"/>
      <c r="G15" s="374"/>
      <c r="H15" s="374"/>
      <c r="I15" s="374"/>
      <c r="J15" s="374"/>
      <c r="K15" s="374"/>
      <c r="L15" s="374"/>
      <c r="M15" s="374"/>
      <c r="N15" s="374"/>
      <c r="O15" s="374"/>
      <c r="P15" s="374"/>
      <c r="Q15" s="374"/>
      <c r="R15" s="374"/>
      <c r="S15" s="374"/>
      <c r="T15" s="374"/>
      <c r="U15" s="374"/>
      <c r="V15" s="374"/>
      <c r="W15" s="374"/>
      <c r="X15" s="374"/>
      <c r="Y15" s="374"/>
      <c r="Z15" s="374"/>
      <c r="AA15" s="374"/>
      <c r="AB15" s="374"/>
      <c r="AC15" s="374"/>
      <c r="AD15" s="374"/>
      <c r="AE15" s="374"/>
      <c r="AF15" s="374"/>
      <c r="AG15" s="374"/>
      <c r="AH15" s="374"/>
      <c r="AI15" s="374"/>
      <c r="AJ15" s="374"/>
      <c r="AK15" s="374"/>
      <c r="AL15" s="374"/>
      <c r="AM15" s="374"/>
      <c r="AN15" s="374"/>
      <c r="AO15" s="374"/>
      <c r="AP15" s="374"/>
      <c r="AQ15" s="374"/>
      <c r="AR15" s="374"/>
      <c r="AS15" s="374"/>
      <c r="AT15" s="374"/>
      <c r="AU15" s="374"/>
      <c r="AV15" s="374"/>
      <c r="AW15" s="374"/>
      <c r="AX15" s="374"/>
      <c r="AY15" s="374"/>
      <c r="AZ15" s="374"/>
      <c r="BA15" s="374"/>
      <c r="BB15" s="374"/>
      <c r="BC15" s="374"/>
      <c r="BD15" s="374"/>
      <c r="BE15" s="374"/>
      <c r="BF15" s="374"/>
      <c r="BG15" s="374"/>
      <c r="BH15" s="374"/>
      <c r="BI15" s="374"/>
      <c r="BJ15" s="374"/>
      <c r="BK15" s="374"/>
      <c r="BL15" s="374"/>
      <c r="BM15" s="374"/>
      <c r="BN15" s="374"/>
      <c r="BO15" s="374"/>
      <c r="BP15" s="374"/>
      <c r="BQ15" s="374"/>
      <c r="BR15" s="374"/>
      <c r="BS15" s="374"/>
      <c r="BT15" s="374"/>
      <c r="BU15" s="374"/>
      <c r="BV15" s="374"/>
      <c r="BW15" s="374"/>
      <c r="BX15" s="374"/>
      <c r="BY15" s="374"/>
      <c r="BZ15" s="374"/>
      <c r="CA15" s="374"/>
      <c r="CB15" s="374"/>
      <c r="CC15" s="374"/>
      <c r="CD15" s="374"/>
      <c r="CE15" s="374"/>
      <c r="CF15" s="374"/>
      <c r="CG15" s="374"/>
      <c r="CH15" s="374"/>
      <c r="CI15" s="374"/>
      <c r="CJ15" s="374"/>
      <c r="CK15" s="374"/>
      <c r="CL15" s="374"/>
      <c r="CM15" s="374"/>
      <c r="CN15" s="374"/>
      <c r="CO15" s="374"/>
      <c r="CP15" s="374"/>
      <c r="CQ15" s="374"/>
      <c r="CR15" s="374"/>
      <c r="CS15" s="374"/>
      <c r="CT15" s="374"/>
      <c r="CU15" s="374"/>
      <c r="CV15" s="374"/>
      <c r="CW15" s="374"/>
      <c r="CX15" s="374"/>
      <c r="CY15" s="374"/>
      <c r="CZ15" s="374"/>
      <c r="DA15" s="374"/>
      <c r="DB15" s="374"/>
      <c r="DC15" s="374"/>
      <c r="DD15" s="374"/>
      <c r="DE15" s="374"/>
    </row>
    <row r="16" spans="1:109" s="241" customFormat="1" ht="13" x14ac:dyDescent="0.2">
      <c r="A16" s="243"/>
      <c r="B16" s="374"/>
      <c r="C16" s="374"/>
      <c r="D16" s="374"/>
      <c r="E16" s="374"/>
      <c r="F16" s="374"/>
      <c r="G16" s="374"/>
      <c r="H16" s="374"/>
      <c r="I16" s="374"/>
      <c r="J16" s="374"/>
      <c r="K16" s="374"/>
      <c r="L16" s="374"/>
      <c r="M16" s="374"/>
      <c r="N16" s="374"/>
      <c r="O16" s="374"/>
      <c r="P16" s="374"/>
      <c r="Q16" s="374"/>
      <c r="R16" s="374"/>
      <c r="S16" s="374"/>
      <c r="T16" s="374"/>
      <c r="U16" s="374"/>
      <c r="V16" s="374"/>
      <c r="W16" s="374"/>
      <c r="X16" s="374"/>
      <c r="Y16" s="374"/>
      <c r="Z16" s="374"/>
      <c r="AA16" s="374"/>
      <c r="AB16" s="374"/>
      <c r="AC16" s="374"/>
      <c r="AD16" s="374"/>
      <c r="AE16" s="374"/>
      <c r="AF16" s="374"/>
      <c r="AG16" s="374"/>
      <c r="AH16" s="374"/>
      <c r="AI16" s="374"/>
      <c r="AJ16" s="374"/>
      <c r="AK16" s="374"/>
      <c r="AL16" s="374"/>
      <c r="AM16" s="374"/>
      <c r="AN16" s="374"/>
      <c r="AO16" s="374"/>
      <c r="AP16" s="374"/>
      <c r="AQ16" s="374"/>
      <c r="AR16" s="374"/>
      <c r="AS16" s="374"/>
      <c r="AT16" s="374"/>
      <c r="AU16" s="374"/>
      <c r="AV16" s="374"/>
      <c r="AW16" s="374"/>
      <c r="AX16" s="374"/>
      <c r="AY16" s="374"/>
      <c r="AZ16" s="374"/>
      <c r="BA16" s="374"/>
      <c r="BB16" s="374"/>
      <c r="BC16" s="374"/>
      <c r="BD16" s="374"/>
      <c r="BE16" s="374"/>
      <c r="BF16" s="374"/>
      <c r="BG16" s="374"/>
      <c r="BH16" s="374"/>
      <c r="BI16" s="374"/>
      <c r="BJ16" s="374"/>
      <c r="BK16" s="374"/>
      <c r="BL16" s="374"/>
      <c r="BM16" s="374"/>
      <c r="BN16" s="374"/>
      <c r="BO16" s="374"/>
      <c r="BP16" s="374"/>
      <c r="BQ16" s="374"/>
      <c r="BR16" s="374"/>
      <c r="BS16" s="374"/>
      <c r="BT16" s="374"/>
      <c r="BU16" s="374"/>
      <c r="BV16" s="374"/>
      <c r="BW16" s="374"/>
      <c r="BX16" s="374"/>
      <c r="BY16" s="374"/>
      <c r="BZ16" s="374"/>
      <c r="CA16" s="374"/>
      <c r="CB16" s="374"/>
      <c r="CC16" s="374"/>
      <c r="CD16" s="374"/>
      <c r="CE16" s="374"/>
      <c r="CF16" s="374"/>
      <c r="CG16" s="374"/>
      <c r="CH16" s="374"/>
      <c r="CI16" s="374"/>
      <c r="CJ16" s="374"/>
      <c r="CK16" s="374"/>
      <c r="CL16" s="374"/>
      <c r="CM16" s="374"/>
      <c r="CN16" s="374"/>
      <c r="CO16" s="374"/>
      <c r="CP16" s="374"/>
      <c r="CQ16" s="374"/>
      <c r="CR16" s="374"/>
      <c r="CS16" s="374"/>
      <c r="CT16" s="374"/>
      <c r="CU16" s="374"/>
      <c r="CV16" s="374"/>
      <c r="CW16" s="374"/>
      <c r="CX16" s="374"/>
      <c r="CY16" s="374"/>
      <c r="CZ16" s="374"/>
      <c r="DA16" s="374"/>
      <c r="DB16" s="374"/>
      <c r="DC16" s="374"/>
      <c r="DD16" s="374"/>
      <c r="DE16" s="374"/>
    </row>
    <row r="17" spans="1:109" s="241" customFormat="1" ht="13" x14ac:dyDescent="0.2">
      <c r="A17" s="243"/>
      <c r="B17" s="374"/>
      <c r="C17" s="374"/>
      <c r="D17" s="374"/>
      <c r="E17" s="374"/>
      <c r="F17" s="374"/>
      <c r="G17" s="374"/>
      <c r="H17" s="374"/>
      <c r="I17" s="374"/>
      <c r="J17" s="374"/>
      <c r="K17" s="374"/>
      <c r="L17" s="374"/>
      <c r="M17" s="374"/>
      <c r="N17" s="374"/>
      <c r="O17" s="374"/>
      <c r="P17" s="374"/>
      <c r="Q17" s="374"/>
      <c r="R17" s="374"/>
      <c r="S17" s="374"/>
      <c r="T17" s="374"/>
      <c r="U17" s="374"/>
      <c r="V17" s="374"/>
      <c r="W17" s="374"/>
      <c r="X17" s="374"/>
      <c r="Y17" s="374"/>
      <c r="Z17" s="374"/>
      <c r="AA17" s="374"/>
      <c r="AB17" s="374"/>
      <c r="AC17" s="374"/>
      <c r="AD17" s="374"/>
      <c r="AE17" s="374"/>
      <c r="AF17" s="374"/>
      <c r="AG17" s="374"/>
      <c r="AH17" s="374"/>
      <c r="AI17" s="374"/>
      <c r="AJ17" s="374"/>
      <c r="AK17" s="374"/>
      <c r="AL17" s="374"/>
      <c r="AM17" s="374"/>
      <c r="AN17" s="374"/>
      <c r="AO17" s="374"/>
      <c r="AP17" s="374"/>
      <c r="AQ17" s="374"/>
      <c r="AR17" s="374"/>
      <c r="AS17" s="374"/>
      <c r="AT17" s="374"/>
      <c r="AU17" s="374"/>
      <c r="AV17" s="374"/>
      <c r="AW17" s="374"/>
      <c r="AX17" s="374"/>
      <c r="AY17" s="374"/>
      <c r="AZ17" s="374"/>
      <c r="BA17" s="374"/>
      <c r="BB17" s="374"/>
      <c r="BC17" s="374"/>
      <c r="BD17" s="374"/>
      <c r="BE17" s="374"/>
      <c r="BF17" s="374"/>
      <c r="BG17" s="374"/>
      <c r="BH17" s="374"/>
      <c r="BI17" s="374"/>
      <c r="BJ17" s="374"/>
      <c r="BK17" s="374"/>
      <c r="BL17" s="374"/>
      <c r="BM17" s="374"/>
      <c r="BN17" s="374"/>
      <c r="BO17" s="374"/>
      <c r="BP17" s="374"/>
      <c r="BQ17" s="374"/>
      <c r="BR17" s="374"/>
      <c r="BS17" s="374"/>
      <c r="BT17" s="374"/>
      <c r="BU17" s="374"/>
      <c r="BV17" s="374"/>
      <c r="BW17" s="374"/>
      <c r="BX17" s="374"/>
      <c r="BY17" s="374"/>
      <c r="BZ17" s="374"/>
      <c r="CA17" s="374"/>
      <c r="CB17" s="374"/>
      <c r="CC17" s="374"/>
      <c r="CD17" s="374"/>
      <c r="CE17" s="374"/>
      <c r="CF17" s="374"/>
      <c r="CG17" s="374"/>
      <c r="CH17" s="374"/>
      <c r="CI17" s="374"/>
      <c r="CJ17" s="374"/>
      <c r="CK17" s="374"/>
      <c r="CL17" s="374"/>
      <c r="CM17" s="374"/>
      <c r="CN17" s="374"/>
      <c r="CO17" s="374"/>
      <c r="CP17" s="374"/>
      <c r="CQ17" s="374"/>
      <c r="CR17" s="374"/>
      <c r="CS17" s="374"/>
      <c r="CT17" s="374"/>
      <c r="CU17" s="374"/>
      <c r="CV17" s="374"/>
      <c r="CW17" s="374"/>
      <c r="CX17" s="374"/>
      <c r="CY17" s="374"/>
      <c r="CZ17" s="374"/>
      <c r="DA17" s="374"/>
      <c r="DB17" s="374"/>
      <c r="DC17" s="374"/>
      <c r="DD17" s="374"/>
      <c r="DE17" s="374"/>
    </row>
    <row r="18" spans="1:109" s="241" customFormat="1" ht="13" x14ac:dyDescent="0.2">
      <c r="A18" s="243"/>
      <c r="B18" s="374"/>
      <c r="C18" s="374"/>
      <c r="D18" s="374"/>
      <c r="E18" s="374"/>
      <c r="F18" s="374"/>
      <c r="G18" s="374"/>
      <c r="H18" s="374"/>
      <c r="I18" s="374"/>
      <c r="J18" s="374"/>
      <c r="K18" s="374"/>
      <c r="L18" s="374"/>
      <c r="M18" s="374"/>
      <c r="N18" s="374"/>
      <c r="O18" s="374"/>
      <c r="P18" s="374"/>
      <c r="Q18" s="374"/>
      <c r="R18" s="374"/>
      <c r="S18" s="374"/>
      <c r="T18" s="374"/>
      <c r="U18" s="374"/>
      <c r="V18" s="374"/>
      <c r="W18" s="374"/>
      <c r="X18" s="374"/>
      <c r="Y18" s="374"/>
      <c r="Z18" s="374"/>
      <c r="AA18" s="374"/>
      <c r="AB18" s="374"/>
      <c r="AC18" s="374"/>
      <c r="AD18" s="374"/>
      <c r="AE18" s="374"/>
      <c r="AF18" s="374"/>
      <c r="AG18" s="374"/>
      <c r="AH18" s="374"/>
      <c r="AI18" s="374"/>
      <c r="AJ18" s="374"/>
      <c r="AK18" s="374"/>
      <c r="AL18" s="374"/>
      <c r="AM18" s="374"/>
      <c r="AN18" s="374"/>
      <c r="AO18" s="374"/>
      <c r="AP18" s="374"/>
      <c r="AQ18" s="374"/>
      <c r="AR18" s="374"/>
      <c r="AS18" s="374"/>
      <c r="AT18" s="374"/>
      <c r="AU18" s="374"/>
      <c r="AV18" s="374"/>
      <c r="AW18" s="374"/>
      <c r="AX18" s="374"/>
      <c r="AY18" s="374"/>
      <c r="AZ18" s="374"/>
      <c r="BA18" s="374"/>
      <c r="BB18" s="374"/>
      <c r="BC18" s="374"/>
      <c r="BD18" s="374"/>
      <c r="BE18" s="374"/>
      <c r="BF18" s="374"/>
      <c r="BG18" s="374"/>
      <c r="BH18" s="374"/>
      <c r="BI18" s="374"/>
      <c r="BJ18" s="374"/>
      <c r="BK18" s="374"/>
      <c r="BL18" s="374"/>
      <c r="BM18" s="374"/>
      <c r="BN18" s="374"/>
      <c r="BO18" s="374"/>
      <c r="BP18" s="374"/>
      <c r="BQ18" s="374"/>
      <c r="BR18" s="374"/>
      <c r="BS18" s="374"/>
      <c r="BT18" s="374"/>
      <c r="BU18" s="374"/>
      <c r="BV18" s="374"/>
      <c r="BW18" s="374"/>
      <c r="BX18" s="374"/>
      <c r="BY18" s="374"/>
      <c r="BZ18" s="374"/>
      <c r="CA18" s="374"/>
      <c r="CB18" s="374"/>
      <c r="CC18" s="374"/>
      <c r="CD18" s="374"/>
      <c r="CE18" s="374"/>
      <c r="CF18" s="374"/>
      <c r="CG18" s="374"/>
      <c r="CH18" s="374"/>
      <c r="CI18" s="374"/>
      <c r="CJ18" s="374"/>
      <c r="CK18" s="374"/>
      <c r="CL18" s="374"/>
      <c r="CM18" s="374"/>
      <c r="CN18" s="374"/>
      <c r="CO18" s="374"/>
      <c r="CP18" s="374"/>
      <c r="CQ18" s="374"/>
      <c r="CR18" s="374"/>
      <c r="CS18" s="374"/>
      <c r="CT18" s="374"/>
      <c r="CU18" s="374"/>
      <c r="CV18" s="374"/>
      <c r="CW18" s="374"/>
      <c r="CX18" s="374"/>
      <c r="CY18" s="374"/>
      <c r="CZ18" s="374"/>
      <c r="DA18" s="374"/>
      <c r="DB18" s="374"/>
      <c r="DC18" s="374"/>
      <c r="DD18" s="374"/>
      <c r="DE18" s="374"/>
    </row>
    <row r="19" spans="1:109" ht="13" x14ac:dyDescent="0.2">
      <c r="DD19" s="243"/>
      <c r="DE19" s="243"/>
    </row>
    <row r="20" spans="1:109" ht="13" x14ac:dyDescent="0.2">
      <c r="DD20" s="243"/>
      <c r="DE20" s="243"/>
    </row>
    <row r="21" spans="1:109" ht="17.25" customHeight="1" x14ac:dyDescent="0.2">
      <c r="B21" s="373"/>
      <c r="C21" s="245"/>
      <c r="D21" s="245"/>
      <c r="E21" s="245"/>
      <c r="F21" s="245"/>
      <c r="G21" s="245"/>
      <c r="H21" s="245"/>
      <c r="I21" s="245"/>
      <c r="J21" s="245"/>
      <c r="K21" s="245"/>
      <c r="L21" s="245"/>
      <c r="M21" s="245"/>
      <c r="N21" s="372"/>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72"/>
      <c r="AU21" s="245"/>
      <c r="AV21" s="245"/>
      <c r="AW21" s="245"/>
      <c r="AX21" s="245"/>
      <c r="AY21" s="245"/>
      <c r="AZ21" s="245"/>
      <c r="BA21" s="245"/>
      <c r="BB21" s="245"/>
      <c r="BC21" s="245"/>
      <c r="BD21" s="245"/>
      <c r="BE21" s="245"/>
      <c r="BF21" s="372"/>
      <c r="BG21" s="245"/>
      <c r="BH21" s="245"/>
      <c r="BI21" s="245"/>
      <c r="BJ21" s="245"/>
      <c r="BK21" s="245"/>
      <c r="BL21" s="245"/>
      <c r="BM21" s="245"/>
      <c r="BN21" s="245"/>
      <c r="BO21" s="245"/>
      <c r="BP21" s="245"/>
      <c r="BQ21" s="245"/>
      <c r="BR21" s="372"/>
      <c r="BS21" s="245"/>
      <c r="BT21" s="245"/>
      <c r="BU21" s="245"/>
      <c r="BV21" s="245"/>
      <c r="BW21" s="245"/>
      <c r="BX21" s="245"/>
      <c r="BY21" s="245"/>
      <c r="BZ21" s="245"/>
      <c r="CA21" s="245"/>
      <c r="CB21" s="245"/>
      <c r="CC21" s="245"/>
      <c r="CD21" s="372"/>
      <c r="CE21" s="245"/>
      <c r="CF21" s="245"/>
      <c r="CG21" s="245"/>
      <c r="CH21" s="245"/>
      <c r="CI21" s="245"/>
      <c r="CJ21" s="245"/>
      <c r="CK21" s="245"/>
      <c r="CL21" s="245"/>
      <c r="CM21" s="245"/>
      <c r="CN21" s="245"/>
      <c r="CO21" s="245"/>
      <c r="CP21" s="372"/>
      <c r="CQ21" s="245"/>
      <c r="CR21" s="245"/>
      <c r="CS21" s="245"/>
      <c r="CT21" s="245"/>
      <c r="CU21" s="245"/>
      <c r="CV21" s="245"/>
      <c r="CW21" s="245"/>
      <c r="CX21" s="245"/>
      <c r="CY21" s="245"/>
      <c r="CZ21" s="245"/>
      <c r="DA21" s="245"/>
      <c r="DB21" s="372"/>
      <c r="DC21" s="245"/>
      <c r="DD21" s="246"/>
      <c r="DE21" s="243"/>
    </row>
    <row r="22" spans="1:109" ht="17.25" customHeight="1" x14ac:dyDescent="0.2">
      <c r="B22" s="247"/>
    </row>
    <row r="23" spans="1:109" ht="13" x14ac:dyDescent="0.2">
      <c r="B23" s="247"/>
    </row>
    <row r="24" spans="1:109" ht="13" x14ac:dyDescent="0.2">
      <c r="B24" s="247"/>
    </row>
    <row r="25" spans="1:109" ht="13" x14ac:dyDescent="0.2">
      <c r="B25" s="247"/>
    </row>
    <row r="26" spans="1:109" ht="13" x14ac:dyDescent="0.2">
      <c r="B26" s="247"/>
    </row>
    <row r="27" spans="1:109" ht="13" x14ac:dyDescent="0.2">
      <c r="B27" s="247"/>
    </row>
    <row r="28" spans="1:109" ht="13" x14ac:dyDescent="0.2">
      <c r="B28" s="247"/>
    </row>
    <row r="29" spans="1:109" ht="13" x14ac:dyDescent="0.2">
      <c r="B29" s="247"/>
    </row>
    <row r="30" spans="1:109" ht="13" x14ac:dyDescent="0.2">
      <c r="B30" s="247"/>
    </row>
    <row r="31" spans="1:109" ht="13" x14ac:dyDescent="0.2">
      <c r="B31" s="247"/>
    </row>
    <row r="32" spans="1:109" ht="13" x14ac:dyDescent="0.2">
      <c r="B32" s="247"/>
    </row>
    <row r="33" spans="2:109" ht="13" x14ac:dyDescent="0.2">
      <c r="B33" s="247"/>
    </row>
    <row r="34" spans="2:109" ht="13" x14ac:dyDescent="0.2">
      <c r="B34" s="247"/>
    </row>
    <row r="35" spans="2:109" ht="13" x14ac:dyDescent="0.2">
      <c r="B35" s="247"/>
    </row>
    <row r="36" spans="2:109" ht="13" x14ac:dyDescent="0.2">
      <c r="B36" s="247"/>
    </row>
    <row r="37" spans="2:109" ht="13" x14ac:dyDescent="0.2">
      <c r="B37" s="247"/>
    </row>
    <row r="38" spans="2:109" ht="13" x14ac:dyDescent="0.2">
      <c r="B38" s="247"/>
    </row>
    <row r="39" spans="2:109" ht="13"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 x14ac:dyDescent="0.2">
      <c r="B40" s="364"/>
      <c r="DD40" s="364"/>
      <c r="DE40" s="243"/>
    </row>
    <row r="41" spans="2:109" ht="16.5" x14ac:dyDescent="0.2">
      <c r="B41" s="244" t="s">
        <v>576</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 x14ac:dyDescent="0.2">
      <c r="B42" s="247"/>
      <c r="G42" s="361"/>
      <c r="I42" s="360"/>
      <c r="J42" s="360"/>
      <c r="K42" s="360"/>
      <c r="AM42" s="361"/>
      <c r="AN42" s="361" t="s">
        <v>571</v>
      </c>
      <c r="AP42" s="360"/>
      <c r="AQ42" s="360"/>
      <c r="AR42" s="360"/>
      <c r="AY42" s="361"/>
      <c r="BA42" s="360"/>
      <c r="BB42" s="360"/>
      <c r="BC42" s="360"/>
      <c r="BK42" s="361"/>
      <c r="BM42" s="360"/>
      <c r="BN42" s="360"/>
      <c r="BO42" s="360"/>
      <c r="BW42" s="361"/>
      <c r="BY42" s="360"/>
      <c r="BZ42" s="360"/>
      <c r="CA42" s="360"/>
      <c r="CI42" s="361"/>
      <c r="CK42" s="360"/>
      <c r="CL42" s="360"/>
      <c r="CM42" s="360"/>
      <c r="CU42" s="361"/>
      <c r="CW42" s="360"/>
      <c r="CX42" s="360"/>
      <c r="CY42" s="360"/>
    </row>
    <row r="43" spans="2:109" ht="13.5" customHeight="1" x14ac:dyDescent="0.2">
      <c r="B43" s="247"/>
      <c r="AN43" s="1240" t="s">
        <v>575</v>
      </c>
      <c r="AO43" s="1241"/>
      <c r="AP43" s="1241"/>
      <c r="AQ43" s="1241"/>
      <c r="AR43" s="1241"/>
      <c r="AS43" s="1241"/>
      <c r="AT43" s="1241"/>
      <c r="AU43" s="1241"/>
      <c r="AV43" s="1241"/>
      <c r="AW43" s="1241"/>
      <c r="AX43" s="1241"/>
      <c r="AY43" s="1241"/>
      <c r="AZ43" s="1241"/>
      <c r="BA43" s="1241"/>
      <c r="BB43" s="1241"/>
      <c r="BC43" s="1241"/>
      <c r="BD43" s="1241"/>
      <c r="BE43" s="1241"/>
      <c r="BF43" s="1241"/>
      <c r="BG43" s="1241"/>
      <c r="BH43" s="1241"/>
      <c r="BI43" s="1241"/>
      <c r="BJ43" s="1241"/>
      <c r="BK43" s="1241"/>
      <c r="BL43" s="1241"/>
      <c r="BM43" s="1241"/>
      <c r="BN43" s="1241"/>
      <c r="BO43" s="1241"/>
      <c r="BP43" s="1241"/>
      <c r="BQ43" s="1241"/>
      <c r="BR43" s="1241"/>
      <c r="BS43" s="1241"/>
      <c r="BT43" s="1241"/>
      <c r="BU43" s="1241"/>
      <c r="BV43" s="1241"/>
      <c r="BW43" s="1241"/>
      <c r="BX43" s="1241"/>
      <c r="BY43" s="1241"/>
      <c r="BZ43" s="1241"/>
      <c r="CA43" s="1241"/>
      <c r="CB43" s="1241"/>
      <c r="CC43" s="1241"/>
      <c r="CD43" s="1241"/>
      <c r="CE43" s="1241"/>
      <c r="CF43" s="1241"/>
      <c r="CG43" s="1241"/>
      <c r="CH43" s="1241"/>
      <c r="CI43" s="1241"/>
      <c r="CJ43" s="1241"/>
      <c r="CK43" s="1241"/>
      <c r="CL43" s="1241"/>
      <c r="CM43" s="1241"/>
      <c r="CN43" s="1241"/>
      <c r="CO43" s="1241"/>
      <c r="CP43" s="1241"/>
      <c r="CQ43" s="1241"/>
      <c r="CR43" s="1241"/>
      <c r="CS43" s="1241"/>
      <c r="CT43" s="1241"/>
      <c r="CU43" s="1241"/>
      <c r="CV43" s="1241"/>
      <c r="CW43" s="1241"/>
      <c r="CX43" s="1241"/>
      <c r="CY43" s="1241"/>
      <c r="CZ43" s="1241"/>
      <c r="DA43" s="1241"/>
      <c r="DB43" s="1241"/>
      <c r="DC43" s="1242"/>
    </row>
    <row r="44" spans="2:109" ht="13" x14ac:dyDescent="0.2">
      <c r="B44" s="247"/>
      <c r="AN44" s="1243"/>
      <c r="AO44" s="1244"/>
      <c r="AP44" s="1244"/>
      <c r="AQ44" s="1244"/>
      <c r="AR44" s="1244"/>
      <c r="AS44" s="1244"/>
      <c r="AT44" s="1244"/>
      <c r="AU44" s="1244"/>
      <c r="AV44" s="1244"/>
      <c r="AW44" s="1244"/>
      <c r="AX44" s="1244"/>
      <c r="AY44" s="1244"/>
      <c r="AZ44" s="1244"/>
      <c r="BA44" s="1244"/>
      <c r="BB44" s="1244"/>
      <c r="BC44" s="1244"/>
      <c r="BD44" s="1244"/>
      <c r="BE44" s="1244"/>
      <c r="BF44" s="1244"/>
      <c r="BG44" s="1244"/>
      <c r="BH44" s="1244"/>
      <c r="BI44" s="1244"/>
      <c r="BJ44" s="1244"/>
      <c r="BK44" s="1244"/>
      <c r="BL44" s="1244"/>
      <c r="BM44" s="1244"/>
      <c r="BN44" s="1244"/>
      <c r="BO44" s="1244"/>
      <c r="BP44" s="1244"/>
      <c r="BQ44" s="1244"/>
      <c r="BR44" s="1244"/>
      <c r="BS44" s="1244"/>
      <c r="BT44" s="1244"/>
      <c r="BU44" s="1244"/>
      <c r="BV44" s="1244"/>
      <c r="BW44" s="1244"/>
      <c r="BX44" s="1244"/>
      <c r="BY44" s="1244"/>
      <c r="BZ44" s="1244"/>
      <c r="CA44" s="1244"/>
      <c r="CB44" s="1244"/>
      <c r="CC44" s="1244"/>
      <c r="CD44" s="1244"/>
      <c r="CE44" s="1244"/>
      <c r="CF44" s="1244"/>
      <c r="CG44" s="1244"/>
      <c r="CH44" s="1244"/>
      <c r="CI44" s="1244"/>
      <c r="CJ44" s="1244"/>
      <c r="CK44" s="1244"/>
      <c r="CL44" s="1244"/>
      <c r="CM44" s="1244"/>
      <c r="CN44" s="1244"/>
      <c r="CO44" s="1244"/>
      <c r="CP44" s="1244"/>
      <c r="CQ44" s="1244"/>
      <c r="CR44" s="1244"/>
      <c r="CS44" s="1244"/>
      <c r="CT44" s="1244"/>
      <c r="CU44" s="1244"/>
      <c r="CV44" s="1244"/>
      <c r="CW44" s="1244"/>
      <c r="CX44" s="1244"/>
      <c r="CY44" s="1244"/>
      <c r="CZ44" s="1244"/>
      <c r="DA44" s="1244"/>
      <c r="DB44" s="1244"/>
      <c r="DC44" s="1245"/>
    </row>
    <row r="45" spans="2:109" ht="13" x14ac:dyDescent="0.2">
      <c r="B45" s="247"/>
      <c r="AN45" s="1243"/>
      <c r="AO45" s="1244"/>
      <c r="AP45" s="1244"/>
      <c r="AQ45" s="1244"/>
      <c r="AR45" s="1244"/>
      <c r="AS45" s="1244"/>
      <c r="AT45" s="1244"/>
      <c r="AU45" s="1244"/>
      <c r="AV45" s="1244"/>
      <c r="AW45" s="1244"/>
      <c r="AX45" s="1244"/>
      <c r="AY45" s="1244"/>
      <c r="AZ45" s="1244"/>
      <c r="BA45" s="1244"/>
      <c r="BB45" s="1244"/>
      <c r="BC45" s="1244"/>
      <c r="BD45" s="1244"/>
      <c r="BE45" s="1244"/>
      <c r="BF45" s="1244"/>
      <c r="BG45" s="1244"/>
      <c r="BH45" s="1244"/>
      <c r="BI45" s="1244"/>
      <c r="BJ45" s="1244"/>
      <c r="BK45" s="1244"/>
      <c r="BL45" s="1244"/>
      <c r="BM45" s="1244"/>
      <c r="BN45" s="1244"/>
      <c r="BO45" s="1244"/>
      <c r="BP45" s="1244"/>
      <c r="BQ45" s="1244"/>
      <c r="BR45" s="1244"/>
      <c r="BS45" s="1244"/>
      <c r="BT45" s="1244"/>
      <c r="BU45" s="1244"/>
      <c r="BV45" s="1244"/>
      <c r="BW45" s="1244"/>
      <c r="BX45" s="1244"/>
      <c r="BY45" s="1244"/>
      <c r="BZ45" s="1244"/>
      <c r="CA45" s="1244"/>
      <c r="CB45" s="1244"/>
      <c r="CC45" s="1244"/>
      <c r="CD45" s="1244"/>
      <c r="CE45" s="1244"/>
      <c r="CF45" s="1244"/>
      <c r="CG45" s="1244"/>
      <c r="CH45" s="1244"/>
      <c r="CI45" s="1244"/>
      <c r="CJ45" s="1244"/>
      <c r="CK45" s="1244"/>
      <c r="CL45" s="1244"/>
      <c r="CM45" s="1244"/>
      <c r="CN45" s="1244"/>
      <c r="CO45" s="1244"/>
      <c r="CP45" s="1244"/>
      <c r="CQ45" s="1244"/>
      <c r="CR45" s="1244"/>
      <c r="CS45" s="1244"/>
      <c r="CT45" s="1244"/>
      <c r="CU45" s="1244"/>
      <c r="CV45" s="1244"/>
      <c r="CW45" s="1244"/>
      <c r="CX45" s="1244"/>
      <c r="CY45" s="1244"/>
      <c r="CZ45" s="1244"/>
      <c r="DA45" s="1244"/>
      <c r="DB45" s="1244"/>
      <c r="DC45" s="1245"/>
    </row>
    <row r="46" spans="2:109" ht="13" x14ac:dyDescent="0.2">
      <c r="B46" s="247"/>
      <c r="AN46" s="1243"/>
      <c r="AO46" s="1244"/>
      <c r="AP46" s="1244"/>
      <c r="AQ46" s="1244"/>
      <c r="AR46" s="1244"/>
      <c r="AS46" s="1244"/>
      <c r="AT46" s="1244"/>
      <c r="AU46" s="1244"/>
      <c r="AV46" s="1244"/>
      <c r="AW46" s="1244"/>
      <c r="AX46" s="1244"/>
      <c r="AY46" s="1244"/>
      <c r="AZ46" s="1244"/>
      <c r="BA46" s="1244"/>
      <c r="BB46" s="1244"/>
      <c r="BC46" s="1244"/>
      <c r="BD46" s="1244"/>
      <c r="BE46" s="1244"/>
      <c r="BF46" s="1244"/>
      <c r="BG46" s="1244"/>
      <c r="BH46" s="1244"/>
      <c r="BI46" s="1244"/>
      <c r="BJ46" s="1244"/>
      <c r="BK46" s="1244"/>
      <c r="BL46" s="1244"/>
      <c r="BM46" s="1244"/>
      <c r="BN46" s="1244"/>
      <c r="BO46" s="1244"/>
      <c r="BP46" s="1244"/>
      <c r="BQ46" s="1244"/>
      <c r="BR46" s="1244"/>
      <c r="BS46" s="1244"/>
      <c r="BT46" s="1244"/>
      <c r="BU46" s="1244"/>
      <c r="BV46" s="1244"/>
      <c r="BW46" s="1244"/>
      <c r="BX46" s="1244"/>
      <c r="BY46" s="1244"/>
      <c r="BZ46" s="1244"/>
      <c r="CA46" s="1244"/>
      <c r="CB46" s="1244"/>
      <c r="CC46" s="1244"/>
      <c r="CD46" s="1244"/>
      <c r="CE46" s="1244"/>
      <c r="CF46" s="1244"/>
      <c r="CG46" s="1244"/>
      <c r="CH46" s="1244"/>
      <c r="CI46" s="1244"/>
      <c r="CJ46" s="1244"/>
      <c r="CK46" s="1244"/>
      <c r="CL46" s="1244"/>
      <c r="CM46" s="1244"/>
      <c r="CN46" s="1244"/>
      <c r="CO46" s="1244"/>
      <c r="CP46" s="1244"/>
      <c r="CQ46" s="1244"/>
      <c r="CR46" s="1244"/>
      <c r="CS46" s="1244"/>
      <c r="CT46" s="1244"/>
      <c r="CU46" s="1244"/>
      <c r="CV46" s="1244"/>
      <c r="CW46" s="1244"/>
      <c r="CX46" s="1244"/>
      <c r="CY46" s="1244"/>
      <c r="CZ46" s="1244"/>
      <c r="DA46" s="1244"/>
      <c r="DB46" s="1244"/>
      <c r="DC46" s="1245"/>
    </row>
    <row r="47" spans="2:109" ht="13" x14ac:dyDescent="0.2">
      <c r="B47" s="247"/>
      <c r="AN47" s="1246"/>
      <c r="AO47" s="1247"/>
      <c r="AP47" s="1247"/>
      <c r="AQ47" s="1247"/>
      <c r="AR47" s="1247"/>
      <c r="AS47" s="1247"/>
      <c r="AT47" s="1247"/>
      <c r="AU47" s="1247"/>
      <c r="AV47" s="1247"/>
      <c r="AW47" s="1247"/>
      <c r="AX47" s="1247"/>
      <c r="AY47" s="1247"/>
      <c r="AZ47" s="1247"/>
      <c r="BA47" s="1247"/>
      <c r="BB47" s="1247"/>
      <c r="BC47" s="1247"/>
      <c r="BD47" s="1247"/>
      <c r="BE47" s="1247"/>
      <c r="BF47" s="1247"/>
      <c r="BG47" s="1247"/>
      <c r="BH47" s="1247"/>
      <c r="BI47" s="1247"/>
      <c r="BJ47" s="1247"/>
      <c r="BK47" s="1247"/>
      <c r="BL47" s="1247"/>
      <c r="BM47" s="1247"/>
      <c r="BN47" s="1247"/>
      <c r="BO47" s="1247"/>
      <c r="BP47" s="1247"/>
      <c r="BQ47" s="1247"/>
      <c r="BR47" s="1247"/>
      <c r="BS47" s="1247"/>
      <c r="BT47" s="1247"/>
      <c r="BU47" s="1247"/>
      <c r="BV47" s="1247"/>
      <c r="BW47" s="1247"/>
      <c r="BX47" s="1247"/>
      <c r="BY47" s="1247"/>
      <c r="BZ47" s="1247"/>
      <c r="CA47" s="1247"/>
      <c r="CB47" s="1247"/>
      <c r="CC47" s="1247"/>
      <c r="CD47" s="1247"/>
      <c r="CE47" s="1247"/>
      <c r="CF47" s="1247"/>
      <c r="CG47" s="1247"/>
      <c r="CH47" s="1247"/>
      <c r="CI47" s="1247"/>
      <c r="CJ47" s="1247"/>
      <c r="CK47" s="1247"/>
      <c r="CL47" s="1247"/>
      <c r="CM47" s="1247"/>
      <c r="CN47" s="1247"/>
      <c r="CO47" s="1247"/>
      <c r="CP47" s="1247"/>
      <c r="CQ47" s="1247"/>
      <c r="CR47" s="1247"/>
      <c r="CS47" s="1247"/>
      <c r="CT47" s="1247"/>
      <c r="CU47" s="1247"/>
      <c r="CV47" s="1247"/>
      <c r="CW47" s="1247"/>
      <c r="CX47" s="1247"/>
      <c r="CY47" s="1247"/>
      <c r="CZ47" s="1247"/>
      <c r="DA47" s="1247"/>
      <c r="DB47" s="1247"/>
      <c r="DC47" s="1248"/>
    </row>
    <row r="48" spans="2:109" ht="13" x14ac:dyDescent="0.2">
      <c r="B48" s="247"/>
      <c r="H48" s="352"/>
      <c r="I48" s="352"/>
      <c r="J48" s="352"/>
      <c r="AN48" s="352"/>
      <c r="AO48" s="352"/>
      <c r="AP48" s="352"/>
      <c r="AZ48" s="352"/>
      <c r="BA48" s="352"/>
      <c r="BB48" s="352"/>
      <c r="BL48" s="352"/>
      <c r="BM48" s="352"/>
      <c r="BN48" s="352"/>
      <c r="BX48" s="352"/>
      <c r="BY48" s="352"/>
      <c r="BZ48" s="352"/>
      <c r="CJ48" s="352"/>
      <c r="CK48" s="352"/>
      <c r="CL48" s="352"/>
      <c r="CV48" s="352"/>
      <c r="CW48" s="352"/>
      <c r="CX48" s="352"/>
    </row>
    <row r="49" spans="1:109" ht="13" x14ac:dyDescent="0.2">
      <c r="B49" s="247"/>
      <c r="AN49" s="243" t="s">
        <v>569</v>
      </c>
    </row>
    <row r="50" spans="1:109" ht="13" x14ac:dyDescent="0.2">
      <c r="B50" s="247"/>
      <c r="G50" s="1228"/>
      <c r="H50" s="1228"/>
      <c r="I50" s="1228"/>
      <c r="J50" s="1228"/>
      <c r="K50" s="354"/>
      <c r="L50" s="354"/>
      <c r="M50" s="353"/>
      <c r="N50" s="353"/>
      <c r="AN50" s="1236"/>
      <c r="AO50" s="1237"/>
      <c r="AP50" s="1237"/>
      <c r="AQ50" s="1237"/>
      <c r="AR50" s="1237"/>
      <c r="AS50" s="1237"/>
      <c r="AT50" s="1237"/>
      <c r="AU50" s="1237"/>
      <c r="AV50" s="1237"/>
      <c r="AW50" s="1237"/>
      <c r="AX50" s="1237"/>
      <c r="AY50" s="1237"/>
      <c r="AZ50" s="1237"/>
      <c r="BA50" s="1237"/>
      <c r="BB50" s="1237"/>
      <c r="BC50" s="1237"/>
      <c r="BD50" s="1237"/>
      <c r="BE50" s="1237"/>
      <c r="BF50" s="1237"/>
      <c r="BG50" s="1237"/>
      <c r="BH50" s="1237"/>
      <c r="BI50" s="1237"/>
      <c r="BJ50" s="1237"/>
      <c r="BK50" s="1237"/>
      <c r="BL50" s="1237"/>
      <c r="BM50" s="1237"/>
      <c r="BN50" s="1237"/>
      <c r="BO50" s="1238"/>
      <c r="BP50" s="1231" t="s">
        <v>527</v>
      </c>
      <c r="BQ50" s="1231"/>
      <c r="BR50" s="1231"/>
      <c r="BS50" s="1231"/>
      <c r="BT50" s="1231"/>
      <c r="BU50" s="1231"/>
      <c r="BV50" s="1231"/>
      <c r="BW50" s="1231"/>
      <c r="BX50" s="1231" t="s">
        <v>528</v>
      </c>
      <c r="BY50" s="1231"/>
      <c r="BZ50" s="1231"/>
      <c r="CA50" s="1231"/>
      <c r="CB50" s="1231"/>
      <c r="CC50" s="1231"/>
      <c r="CD50" s="1231"/>
      <c r="CE50" s="1231"/>
      <c r="CF50" s="1231" t="s">
        <v>529</v>
      </c>
      <c r="CG50" s="1231"/>
      <c r="CH50" s="1231"/>
      <c r="CI50" s="1231"/>
      <c r="CJ50" s="1231"/>
      <c r="CK50" s="1231"/>
      <c r="CL50" s="1231"/>
      <c r="CM50" s="1231"/>
      <c r="CN50" s="1231" t="s">
        <v>530</v>
      </c>
      <c r="CO50" s="1231"/>
      <c r="CP50" s="1231"/>
      <c r="CQ50" s="1231"/>
      <c r="CR50" s="1231"/>
      <c r="CS50" s="1231"/>
      <c r="CT50" s="1231"/>
      <c r="CU50" s="1231"/>
      <c r="CV50" s="1231" t="s">
        <v>531</v>
      </c>
      <c r="CW50" s="1231"/>
      <c r="CX50" s="1231"/>
      <c r="CY50" s="1231"/>
      <c r="CZ50" s="1231"/>
      <c r="DA50" s="1231"/>
      <c r="DB50" s="1231"/>
      <c r="DC50" s="1231"/>
    </row>
    <row r="51" spans="1:109" ht="13.5" customHeight="1" x14ac:dyDescent="0.2">
      <c r="B51" s="247"/>
      <c r="G51" s="1239"/>
      <c r="H51" s="1239"/>
      <c r="I51" s="1249"/>
      <c r="J51" s="1249"/>
      <c r="K51" s="1233"/>
      <c r="L51" s="1233"/>
      <c r="M51" s="1233"/>
      <c r="N51" s="1233"/>
      <c r="AM51" s="352"/>
      <c r="AN51" s="1232" t="s">
        <v>568</v>
      </c>
      <c r="AO51" s="1232"/>
      <c r="AP51" s="1232"/>
      <c r="AQ51" s="1232"/>
      <c r="AR51" s="1232"/>
      <c r="AS51" s="1232"/>
      <c r="AT51" s="1232"/>
      <c r="AU51" s="1232"/>
      <c r="AV51" s="1232"/>
      <c r="AW51" s="1232"/>
      <c r="AX51" s="1232"/>
      <c r="AY51" s="1232"/>
      <c r="AZ51" s="1232"/>
      <c r="BA51" s="1232"/>
      <c r="BB51" s="1232" t="s">
        <v>566</v>
      </c>
      <c r="BC51" s="1232"/>
      <c r="BD51" s="1232"/>
      <c r="BE51" s="1232"/>
      <c r="BF51" s="1232"/>
      <c r="BG51" s="1232"/>
      <c r="BH51" s="1232"/>
      <c r="BI51" s="1232"/>
      <c r="BJ51" s="1232"/>
      <c r="BK51" s="1232"/>
      <c r="BL51" s="1232"/>
      <c r="BM51" s="1232"/>
      <c r="BN51" s="1232"/>
      <c r="BO51" s="1232"/>
      <c r="BP51" s="1230">
        <v>63.1</v>
      </c>
      <c r="BQ51" s="1230"/>
      <c r="BR51" s="1230"/>
      <c r="BS51" s="1230"/>
      <c r="BT51" s="1230"/>
      <c r="BU51" s="1230"/>
      <c r="BV51" s="1230"/>
      <c r="BW51" s="1230"/>
      <c r="BX51" s="1230">
        <v>54.4</v>
      </c>
      <c r="BY51" s="1230"/>
      <c r="BZ51" s="1230"/>
      <c r="CA51" s="1230"/>
      <c r="CB51" s="1230"/>
      <c r="CC51" s="1230"/>
      <c r="CD51" s="1230"/>
      <c r="CE51" s="1230"/>
      <c r="CF51" s="1230">
        <v>47</v>
      </c>
      <c r="CG51" s="1230"/>
      <c r="CH51" s="1230"/>
      <c r="CI51" s="1230"/>
      <c r="CJ51" s="1230"/>
      <c r="CK51" s="1230"/>
      <c r="CL51" s="1230"/>
      <c r="CM51" s="1230"/>
      <c r="CN51" s="1230">
        <v>45.7</v>
      </c>
      <c r="CO51" s="1230"/>
      <c r="CP51" s="1230"/>
      <c r="CQ51" s="1230"/>
      <c r="CR51" s="1230"/>
      <c r="CS51" s="1230"/>
      <c r="CT51" s="1230"/>
      <c r="CU51" s="1230"/>
      <c r="CV51" s="1230">
        <v>52.6</v>
      </c>
      <c r="CW51" s="1230"/>
      <c r="CX51" s="1230"/>
      <c r="CY51" s="1230"/>
      <c r="CZ51" s="1230"/>
      <c r="DA51" s="1230"/>
      <c r="DB51" s="1230"/>
      <c r="DC51" s="1230"/>
    </row>
    <row r="52" spans="1:109" ht="13" x14ac:dyDescent="0.2">
      <c r="B52" s="247"/>
      <c r="G52" s="1239"/>
      <c r="H52" s="1239"/>
      <c r="I52" s="1249"/>
      <c r="J52" s="1249"/>
      <c r="K52" s="1233"/>
      <c r="L52" s="1233"/>
      <c r="M52" s="1233"/>
      <c r="N52" s="1233"/>
      <c r="AM52" s="352"/>
      <c r="AN52" s="1232"/>
      <c r="AO52" s="1232"/>
      <c r="AP52" s="1232"/>
      <c r="AQ52" s="1232"/>
      <c r="AR52" s="1232"/>
      <c r="AS52" s="1232"/>
      <c r="AT52" s="1232"/>
      <c r="AU52" s="1232"/>
      <c r="AV52" s="1232"/>
      <c r="AW52" s="1232"/>
      <c r="AX52" s="1232"/>
      <c r="AY52" s="1232"/>
      <c r="AZ52" s="1232"/>
      <c r="BA52" s="1232"/>
      <c r="BB52" s="1232"/>
      <c r="BC52" s="1232"/>
      <c r="BD52" s="1232"/>
      <c r="BE52" s="1232"/>
      <c r="BF52" s="1232"/>
      <c r="BG52" s="1232"/>
      <c r="BH52" s="1232"/>
      <c r="BI52" s="1232"/>
      <c r="BJ52" s="1232"/>
      <c r="BK52" s="1232"/>
      <c r="BL52" s="1232"/>
      <c r="BM52" s="1232"/>
      <c r="BN52" s="1232"/>
      <c r="BO52" s="1232"/>
      <c r="BP52" s="1230"/>
      <c r="BQ52" s="1230"/>
      <c r="BR52" s="1230"/>
      <c r="BS52" s="1230"/>
      <c r="BT52" s="1230"/>
      <c r="BU52" s="1230"/>
      <c r="BV52" s="1230"/>
      <c r="BW52" s="1230"/>
      <c r="BX52" s="1230"/>
      <c r="BY52" s="1230"/>
      <c r="BZ52" s="1230"/>
      <c r="CA52" s="1230"/>
      <c r="CB52" s="1230"/>
      <c r="CC52" s="1230"/>
      <c r="CD52" s="1230"/>
      <c r="CE52" s="1230"/>
      <c r="CF52" s="1230"/>
      <c r="CG52" s="1230"/>
      <c r="CH52" s="1230"/>
      <c r="CI52" s="1230"/>
      <c r="CJ52" s="1230"/>
      <c r="CK52" s="1230"/>
      <c r="CL52" s="1230"/>
      <c r="CM52" s="1230"/>
      <c r="CN52" s="1230"/>
      <c r="CO52" s="1230"/>
      <c r="CP52" s="1230"/>
      <c r="CQ52" s="1230"/>
      <c r="CR52" s="1230"/>
      <c r="CS52" s="1230"/>
      <c r="CT52" s="1230"/>
      <c r="CU52" s="1230"/>
      <c r="CV52" s="1230"/>
      <c r="CW52" s="1230"/>
      <c r="CX52" s="1230"/>
      <c r="CY52" s="1230"/>
      <c r="CZ52" s="1230"/>
      <c r="DA52" s="1230"/>
      <c r="DB52" s="1230"/>
      <c r="DC52" s="1230"/>
    </row>
    <row r="53" spans="1:109" ht="13" x14ac:dyDescent="0.2">
      <c r="A53" s="360"/>
      <c r="B53" s="247"/>
      <c r="G53" s="1239"/>
      <c r="H53" s="1239"/>
      <c r="I53" s="1228"/>
      <c r="J53" s="1228"/>
      <c r="K53" s="1233"/>
      <c r="L53" s="1233"/>
      <c r="M53" s="1233"/>
      <c r="N53" s="1233"/>
      <c r="AM53" s="352"/>
      <c r="AN53" s="1232"/>
      <c r="AO53" s="1232"/>
      <c r="AP53" s="1232"/>
      <c r="AQ53" s="1232"/>
      <c r="AR53" s="1232"/>
      <c r="AS53" s="1232"/>
      <c r="AT53" s="1232"/>
      <c r="AU53" s="1232"/>
      <c r="AV53" s="1232"/>
      <c r="AW53" s="1232"/>
      <c r="AX53" s="1232"/>
      <c r="AY53" s="1232"/>
      <c r="AZ53" s="1232"/>
      <c r="BA53" s="1232"/>
      <c r="BB53" s="1232" t="s">
        <v>574</v>
      </c>
      <c r="BC53" s="1232"/>
      <c r="BD53" s="1232"/>
      <c r="BE53" s="1232"/>
      <c r="BF53" s="1232"/>
      <c r="BG53" s="1232"/>
      <c r="BH53" s="1232"/>
      <c r="BI53" s="1232"/>
      <c r="BJ53" s="1232"/>
      <c r="BK53" s="1232"/>
      <c r="BL53" s="1232"/>
      <c r="BM53" s="1232"/>
      <c r="BN53" s="1232"/>
      <c r="BO53" s="1232"/>
      <c r="BP53" s="1230">
        <v>62.1</v>
      </c>
      <c r="BQ53" s="1230"/>
      <c r="BR53" s="1230"/>
      <c r="BS53" s="1230"/>
      <c r="BT53" s="1230"/>
      <c r="BU53" s="1230"/>
      <c r="BV53" s="1230"/>
      <c r="BW53" s="1230"/>
      <c r="BX53" s="1230">
        <v>63.7</v>
      </c>
      <c r="BY53" s="1230"/>
      <c r="BZ53" s="1230"/>
      <c r="CA53" s="1230"/>
      <c r="CB53" s="1230"/>
      <c r="CC53" s="1230"/>
      <c r="CD53" s="1230"/>
      <c r="CE53" s="1230"/>
      <c r="CF53" s="1230">
        <v>65.400000000000006</v>
      </c>
      <c r="CG53" s="1230"/>
      <c r="CH53" s="1230"/>
      <c r="CI53" s="1230"/>
      <c r="CJ53" s="1230"/>
      <c r="CK53" s="1230"/>
      <c r="CL53" s="1230"/>
      <c r="CM53" s="1230"/>
      <c r="CN53" s="1230">
        <v>65.7</v>
      </c>
      <c r="CO53" s="1230"/>
      <c r="CP53" s="1230"/>
      <c r="CQ53" s="1230"/>
      <c r="CR53" s="1230"/>
      <c r="CS53" s="1230"/>
      <c r="CT53" s="1230"/>
      <c r="CU53" s="1230"/>
      <c r="CV53" s="1230">
        <v>64.400000000000006</v>
      </c>
      <c r="CW53" s="1230"/>
      <c r="CX53" s="1230"/>
      <c r="CY53" s="1230"/>
      <c r="CZ53" s="1230"/>
      <c r="DA53" s="1230"/>
      <c r="DB53" s="1230"/>
      <c r="DC53" s="1230"/>
    </row>
    <row r="54" spans="1:109" ht="13" x14ac:dyDescent="0.2">
      <c r="A54" s="360"/>
      <c r="B54" s="247"/>
      <c r="G54" s="1239"/>
      <c r="H54" s="1239"/>
      <c r="I54" s="1228"/>
      <c r="J54" s="1228"/>
      <c r="K54" s="1233"/>
      <c r="L54" s="1233"/>
      <c r="M54" s="1233"/>
      <c r="N54" s="1233"/>
      <c r="AM54" s="352"/>
      <c r="AN54" s="1232"/>
      <c r="AO54" s="1232"/>
      <c r="AP54" s="1232"/>
      <c r="AQ54" s="1232"/>
      <c r="AR54" s="1232"/>
      <c r="AS54" s="1232"/>
      <c r="AT54" s="1232"/>
      <c r="AU54" s="1232"/>
      <c r="AV54" s="1232"/>
      <c r="AW54" s="1232"/>
      <c r="AX54" s="1232"/>
      <c r="AY54" s="1232"/>
      <c r="AZ54" s="1232"/>
      <c r="BA54" s="1232"/>
      <c r="BB54" s="1232"/>
      <c r="BC54" s="1232"/>
      <c r="BD54" s="1232"/>
      <c r="BE54" s="1232"/>
      <c r="BF54" s="1232"/>
      <c r="BG54" s="1232"/>
      <c r="BH54" s="1232"/>
      <c r="BI54" s="1232"/>
      <c r="BJ54" s="1232"/>
      <c r="BK54" s="1232"/>
      <c r="BL54" s="1232"/>
      <c r="BM54" s="1232"/>
      <c r="BN54" s="1232"/>
      <c r="BO54" s="1232"/>
      <c r="BP54" s="1230"/>
      <c r="BQ54" s="1230"/>
      <c r="BR54" s="1230"/>
      <c r="BS54" s="1230"/>
      <c r="BT54" s="1230"/>
      <c r="BU54" s="1230"/>
      <c r="BV54" s="1230"/>
      <c r="BW54" s="1230"/>
      <c r="BX54" s="1230"/>
      <c r="BY54" s="1230"/>
      <c r="BZ54" s="1230"/>
      <c r="CA54" s="1230"/>
      <c r="CB54" s="1230"/>
      <c r="CC54" s="1230"/>
      <c r="CD54" s="1230"/>
      <c r="CE54" s="1230"/>
      <c r="CF54" s="1230"/>
      <c r="CG54" s="1230"/>
      <c r="CH54" s="1230"/>
      <c r="CI54" s="1230"/>
      <c r="CJ54" s="1230"/>
      <c r="CK54" s="1230"/>
      <c r="CL54" s="1230"/>
      <c r="CM54" s="1230"/>
      <c r="CN54" s="1230"/>
      <c r="CO54" s="1230"/>
      <c r="CP54" s="1230"/>
      <c r="CQ54" s="1230"/>
      <c r="CR54" s="1230"/>
      <c r="CS54" s="1230"/>
      <c r="CT54" s="1230"/>
      <c r="CU54" s="1230"/>
      <c r="CV54" s="1230"/>
      <c r="CW54" s="1230"/>
      <c r="CX54" s="1230"/>
      <c r="CY54" s="1230"/>
      <c r="CZ54" s="1230"/>
      <c r="DA54" s="1230"/>
      <c r="DB54" s="1230"/>
      <c r="DC54" s="1230"/>
    </row>
    <row r="55" spans="1:109" ht="13" x14ac:dyDescent="0.2">
      <c r="A55" s="360"/>
      <c r="B55" s="247"/>
      <c r="G55" s="1228"/>
      <c r="H55" s="1228"/>
      <c r="I55" s="1228"/>
      <c r="J55" s="1228"/>
      <c r="K55" s="1233"/>
      <c r="L55" s="1233"/>
      <c r="M55" s="1233"/>
      <c r="N55" s="1233"/>
      <c r="AN55" s="1231" t="s">
        <v>567</v>
      </c>
      <c r="AO55" s="1231"/>
      <c r="AP55" s="1231"/>
      <c r="AQ55" s="1231"/>
      <c r="AR55" s="1231"/>
      <c r="AS55" s="1231"/>
      <c r="AT55" s="1231"/>
      <c r="AU55" s="1231"/>
      <c r="AV55" s="1231"/>
      <c r="AW55" s="1231"/>
      <c r="AX55" s="1231"/>
      <c r="AY55" s="1231"/>
      <c r="AZ55" s="1231"/>
      <c r="BA55" s="1231"/>
      <c r="BB55" s="1232" t="s">
        <v>566</v>
      </c>
      <c r="BC55" s="1232"/>
      <c r="BD55" s="1232"/>
      <c r="BE55" s="1232"/>
      <c r="BF55" s="1232"/>
      <c r="BG55" s="1232"/>
      <c r="BH55" s="1232"/>
      <c r="BI55" s="1232"/>
      <c r="BJ55" s="1232"/>
      <c r="BK55" s="1232"/>
      <c r="BL55" s="1232"/>
      <c r="BM55" s="1232"/>
      <c r="BN55" s="1232"/>
      <c r="BO55" s="1232"/>
      <c r="BP55" s="1230">
        <v>20.399999999999999</v>
      </c>
      <c r="BQ55" s="1230"/>
      <c r="BR55" s="1230"/>
      <c r="BS55" s="1230"/>
      <c r="BT55" s="1230"/>
      <c r="BU55" s="1230"/>
      <c r="BV55" s="1230"/>
      <c r="BW55" s="1230"/>
      <c r="BX55" s="1230">
        <v>11.2</v>
      </c>
      <c r="BY55" s="1230"/>
      <c r="BZ55" s="1230"/>
      <c r="CA55" s="1230"/>
      <c r="CB55" s="1230"/>
      <c r="CC55" s="1230"/>
      <c r="CD55" s="1230"/>
      <c r="CE55" s="1230"/>
      <c r="CF55" s="1230">
        <v>4.5999999999999996</v>
      </c>
      <c r="CG55" s="1230"/>
      <c r="CH55" s="1230"/>
      <c r="CI55" s="1230"/>
      <c r="CJ55" s="1230"/>
      <c r="CK55" s="1230"/>
      <c r="CL55" s="1230"/>
      <c r="CM55" s="1230"/>
      <c r="CN55" s="1230">
        <v>4.2</v>
      </c>
      <c r="CO55" s="1230"/>
      <c r="CP55" s="1230"/>
      <c r="CQ55" s="1230"/>
      <c r="CR55" s="1230"/>
      <c r="CS55" s="1230"/>
      <c r="CT55" s="1230"/>
      <c r="CU55" s="1230"/>
      <c r="CV55" s="1230">
        <v>3.6</v>
      </c>
      <c r="CW55" s="1230"/>
      <c r="CX55" s="1230"/>
      <c r="CY55" s="1230"/>
      <c r="CZ55" s="1230"/>
      <c r="DA55" s="1230"/>
      <c r="DB55" s="1230"/>
      <c r="DC55" s="1230"/>
    </row>
    <row r="56" spans="1:109" ht="13" x14ac:dyDescent="0.2">
      <c r="A56" s="360"/>
      <c r="B56" s="247"/>
      <c r="G56" s="1228"/>
      <c r="H56" s="1228"/>
      <c r="I56" s="1228"/>
      <c r="J56" s="1228"/>
      <c r="K56" s="1233"/>
      <c r="L56" s="1233"/>
      <c r="M56" s="1233"/>
      <c r="N56" s="1233"/>
      <c r="AN56" s="1231"/>
      <c r="AO56" s="1231"/>
      <c r="AP56" s="1231"/>
      <c r="AQ56" s="1231"/>
      <c r="AR56" s="1231"/>
      <c r="AS56" s="1231"/>
      <c r="AT56" s="1231"/>
      <c r="AU56" s="1231"/>
      <c r="AV56" s="1231"/>
      <c r="AW56" s="1231"/>
      <c r="AX56" s="1231"/>
      <c r="AY56" s="1231"/>
      <c r="AZ56" s="1231"/>
      <c r="BA56" s="1231"/>
      <c r="BB56" s="1232"/>
      <c r="BC56" s="1232"/>
      <c r="BD56" s="1232"/>
      <c r="BE56" s="1232"/>
      <c r="BF56" s="1232"/>
      <c r="BG56" s="1232"/>
      <c r="BH56" s="1232"/>
      <c r="BI56" s="1232"/>
      <c r="BJ56" s="1232"/>
      <c r="BK56" s="1232"/>
      <c r="BL56" s="1232"/>
      <c r="BM56" s="1232"/>
      <c r="BN56" s="1232"/>
      <c r="BO56" s="1232"/>
      <c r="BP56" s="1230"/>
      <c r="BQ56" s="1230"/>
      <c r="BR56" s="1230"/>
      <c r="BS56" s="1230"/>
      <c r="BT56" s="1230"/>
      <c r="BU56" s="1230"/>
      <c r="BV56" s="1230"/>
      <c r="BW56" s="1230"/>
      <c r="BX56" s="1230"/>
      <c r="BY56" s="1230"/>
      <c r="BZ56" s="1230"/>
      <c r="CA56" s="1230"/>
      <c r="CB56" s="1230"/>
      <c r="CC56" s="1230"/>
      <c r="CD56" s="1230"/>
      <c r="CE56" s="1230"/>
      <c r="CF56" s="1230"/>
      <c r="CG56" s="1230"/>
      <c r="CH56" s="1230"/>
      <c r="CI56" s="1230"/>
      <c r="CJ56" s="1230"/>
      <c r="CK56" s="1230"/>
      <c r="CL56" s="1230"/>
      <c r="CM56" s="1230"/>
      <c r="CN56" s="1230"/>
      <c r="CO56" s="1230"/>
      <c r="CP56" s="1230"/>
      <c r="CQ56" s="1230"/>
      <c r="CR56" s="1230"/>
      <c r="CS56" s="1230"/>
      <c r="CT56" s="1230"/>
      <c r="CU56" s="1230"/>
      <c r="CV56" s="1230"/>
      <c r="CW56" s="1230"/>
      <c r="CX56" s="1230"/>
      <c r="CY56" s="1230"/>
      <c r="CZ56" s="1230"/>
      <c r="DA56" s="1230"/>
      <c r="DB56" s="1230"/>
      <c r="DC56" s="1230"/>
    </row>
    <row r="57" spans="1:109" s="360" customFormat="1" ht="13" x14ac:dyDescent="0.2">
      <c r="B57" s="365"/>
      <c r="G57" s="1228"/>
      <c r="H57" s="1228"/>
      <c r="I57" s="1234"/>
      <c r="J57" s="1234"/>
      <c r="K57" s="1233"/>
      <c r="L57" s="1233"/>
      <c r="M57" s="1233"/>
      <c r="N57" s="1233"/>
      <c r="AM57" s="243"/>
      <c r="AN57" s="1231"/>
      <c r="AO57" s="1231"/>
      <c r="AP57" s="1231"/>
      <c r="AQ57" s="1231"/>
      <c r="AR57" s="1231"/>
      <c r="AS57" s="1231"/>
      <c r="AT57" s="1231"/>
      <c r="AU57" s="1231"/>
      <c r="AV57" s="1231"/>
      <c r="AW57" s="1231"/>
      <c r="AX57" s="1231"/>
      <c r="AY57" s="1231"/>
      <c r="AZ57" s="1231"/>
      <c r="BA57" s="1231"/>
      <c r="BB57" s="1232" t="s">
        <v>573</v>
      </c>
      <c r="BC57" s="1232"/>
      <c r="BD57" s="1232"/>
      <c r="BE57" s="1232"/>
      <c r="BF57" s="1232"/>
      <c r="BG57" s="1232"/>
      <c r="BH57" s="1232"/>
      <c r="BI57" s="1232"/>
      <c r="BJ57" s="1232"/>
      <c r="BK57" s="1232"/>
      <c r="BL57" s="1232"/>
      <c r="BM57" s="1232"/>
      <c r="BN57" s="1232"/>
      <c r="BO57" s="1232"/>
      <c r="BP57" s="1230">
        <v>63</v>
      </c>
      <c r="BQ57" s="1230"/>
      <c r="BR57" s="1230"/>
      <c r="BS57" s="1230"/>
      <c r="BT57" s="1230"/>
      <c r="BU57" s="1230"/>
      <c r="BV57" s="1230"/>
      <c r="BW57" s="1230"/>
      <c r="BX57" s="1230">
        <v>63.7</v>
      </c>
      <c r="BY57" s="1230"/>
      <c r="BZ57" s="1230"/>
      <c r="CA57" s="1230"/>
      <c r="CB57" s="1230"/>
      <c r="CC57" s="1230"/>
      <c r="CD57" s="1230"/>
      <c r="CE57" s="1230"/>
      <c r="CF57" s="1230">
        <v>64.2</v>
      </c>
      <c r="CG57" s="1230"/>
      <c r="CH57" s="1230"/>
      <c r="CI57" s="1230"/>
      <c r="CJ57" s="1230"/>
      <c r="CK57" s="1230"/>
      <c r="CL57" s="1230"/>
      <c r="CM57" s="1230"/>
      <c r="CN57" s="1230">
        <v>65</v>
      </c>
      <c r="CO57" s="1230"/>
      <c r="CP57" s="1230"/>
      <c r="CQ57" s="1230"/>
      <c r="CR57" s="1230"/>
      <c r="CS57" s="1230"/>
      <c r="CT57" s="1230"/>
      <c r="CU57" s="1230"/>
      <c r="CV57" s="1230">
        <v>66.099999999999994</v>
      </c>
      <c r="CW57" s="1230"/>
      <c r="CX57" s="1230"/>
      <c r="CY57" s="1230"/>
      <c r="CZ57" s="1230"/>
      <c r="DA57" s="1230"/>
      <c r="DB57" s="1230"/>
      <c r="DC57" s="1230"/>
      <c r="DD57" s="370"/>
      <c r="DE57" s="365"/>
    </row>
    <row r="58" spans="1:109" s="360" customFormat="1" ht="13" x14ac:dyDescent="0.2">
      <c r="A58" s="243"/>
      <c r="B58" s="365"/>
      <c r="G58" s="1228"/>
      <c r="H58" s="1228"/>
      <c r="I58" s="1234"/>
      <c r="J58" s="1234"/>
      <c r="K58" s="1233"/>
      <c r="L58" s="1233"/>
      <c r="M58" s="1233"/>
      <c r="N58" s="1233"/>
      <c r="AM58" s="243"/>
      <c r="AN58" s="1231"/>
      <c r="AO58" s="1231"/>
      <c r="AP58" s="1231"/>
      <c r="AQ58" s="1231"/>
      <c r="AR58" s="1231"/>
      <c r="AS58" s="1231"/>
      <c r="AT58" s="1231"/>
      <c r="AU58" s="1231"/>
      <c r="AV58" s="1231"/>
      <c r="AW58" s="1231"/>
      <c r="AX58" s="1231"/>
      <c r="AY58" s="1231"/>
      <c r="AZ58" s="1231"/>
      <c r="BA58" s="1231"/>
      <c r="BB58" s="1232"/>
      <c r="BC58" s="1232"/>
      <c r="BD58" s="1232"/>
      <c r="BE58" s="1232"/>
      <c r="BF58" s="1232"/>
      <c r="BG58" s="1232"/>
      <c r="BH58" s="1232"/>
      <c r="BI58" s="1232"/>
      <c r="BJ58" s="1232"/>
      <c r="BK58" s="1232"/>
      <c r="BL58" s="1232"/>
      <c r="BM58" s="1232"/>
      <c r="BN58" s="1232"/>
      <c r="BO58" s="1232"/>
      <c r="BP58" s="1230"/>
      <c r="BQ58" s="1230"/>
      <c r="BR58" s="1230"/>
      <c r="BS58" s="1230"/>
      <c r="BT58" s="1230"/>
      <c r="BU58" s="1230"/>
      <c r="BV58" s="1230"/>
      <c r="BW58" s="1230"/>
      <c r="BX58" s="1230"/>
      <c r="BY58" s="1230"/>
      <c r="BZ58" s="1230"/>
      <c r="CA58" s="1230"/>
      <c r="CB58" s="1230"/>
      <c r="CC58" s="1230"/>
      <c r="CD58" s="1230"/>
      <c r="CE58" s="1230"/>
      <c r="CF58" s="1230"/>
      <c r="CG58" s="1230"/>
      <c r="CH58" s="1230"/>
      <c r="CI58" s="1230"/>
      <c r="CJ58" s="1230"/>
      <c r="CK58" s="1230"/>
      <c r="CL58" s="1230"/>
      <c r="CM58" s="1230"/>
      <c r="CN58" s="1230"/>
      <c r="CO58" s="1230"/>
      <c r="CP58" s="1230"/>
      <c r="CQ58" s="1230"/>
      <c r="CR58" s="1230"/>
      <c r="CS58" s="1230"/>
      <c r="CT58" s="1230"/>
      <c r="CU58" s="1230"/>
      <c r="CV58" s="1230"/>
      <c r="CW58" s="1230"/>
      <c r="CX58" s="1230"/>
      <c r="CY58" s="1230"/>
      <c r="CZ58" s="1230"/>
      <c r="DA58" s="1230"/>
      <c r="DB58" s="1230"/>
      <c r="DC58" s="1230"/>
      <c r="DD58" s="370"/>
      <c r="DE58" s="365"/>
    </row>
    <row r="59" spans="1:109" s="360" customFormat="1" ht="13" x14ac:dyDescent="0.2">
      <c r="A59" s="243"/>
      <c r="B59" s="365"/>
      <c r="K59" s="371"/>
      <c r="L59" s="371"/>
      <c r="M59" s="371"/>
      <c r="N59" s="371"/>
      <c r="AQ59" s="371"/>
      <c r="AR59" s="371"/>
      <c r="AS59" s="371"/>
      <c r="AT59" s="371"/>
      <c r="BC59" s="371"/>
      <c r="BD59" s="371"/>
      <c r="BE59" s="371"/>
      <c r="BF59" s="371"/>
      <c r="BO59" s="371"/>
      <c r="BP59" s="371"/>
      <c r="BQ59" s="371"/>
      <c r="BR59" s="371"/>
      <c r="CA59" s="371"/>
      <c r="CB59" s="371"/>
      <c r="CC59" s="371"/>
      <c r="CD59" s="371"/>
      <c r="CM59" s="371"/>
      <c r="CN59" s="371"/>
      <c r="CO59" s="371"/>
      <c r="CP59" s="371"/>
      <c r="CY59" s="371"/>
      <c r="CZ59" s="371"/>
      <c r="DA59" s="371"/>
      <c r="DB59" s="371"/>
      <c r="DC59" s="371"/>
      <c r="DD59" s="370"/>
      <c r="DE59" s="365"/>
    </row>
    <row r="60" spans="1:109" s="360" customFormat="1" ht="13" x14ac:dyDescent="0.2">
      <c r="A60" s="243"/>
      <c r="B60" s="365"/>
      <c r="K60" s="371"/>
      <c r="L60" s="371"/>
      <c r="M60" s="371"/>
      <c r="N60" s="371"/>
      <c r="AQ60" s="371"/>
      <c r="AR60" s="371"/>
      <c r="AS60" s="371"/>
      <c r="AT60" s="371"/>
      <c r="BC60" s="371"/>
      <c r="BD60" s="371"/>
      <c r="BE60" s="371"/>
      <c r="BF60" s="371"/>
      <c r="BO60" s="371"/>
      <c r="BP60" s="371"/>
      <c r="BQ60" s="371"/>
      <c r="BR60" s="371"/>
      <c r="CA60" s="371"/>
      <c r="CB60" s="371"/>
      <c r="CC60" s="371"/>
      <c r="CD60" s="371"/>
      <c r="CM60" s="371"/>
      <c r="CN60" s="371"/>
      <c r="CO60" s="371"/>
      <c r="CP60" s="371"/>
      <c r="CY60" s="371"/>
      <c r="CZ60" s="371"/>
      <c r="DA60" s="371"/>
      <c r="DB60" s="371"/>
      <c r="DC60" s="371"/>
      <c r="DD60" s="370"/>
      <c r="DE60" s="365"/>
    </row>
    <row r="61" spans="1:109" s="360" customFormat="1" ht="13" x14ac:dyDescent="0.2">
      <c r="A61" s="243"/>
      <c r="B61" s="369"/>
      <c r="C61" s="368"/>
      <c r="D61" s="368"/>
      <c r="E61" s="368"/>
      <c r="F61" s="368"/>
      <c r="G61" s="368"/>
      <c r="H61" s="368"/>
      <c r="I61" s="368"/>
      <c r="J61" s="368"/>
      <c r="K61" s="368"/>
      <c r="L61" s="368"/>
      <c r="M61" s="367"/>
      <c r="N61" s="367"/>
      <c r="O61" s="368"/>
      <c r="P61" s="368"/>
      <c r="Q61" s="368"/>
      <c r="R61" s="368"/>
      <c r="S61" s="368"/>
      <c r="T61" s="368"/>
      <c r="U61" s="368"/>
      <c r="V61" s="368"/>
      <c r="W61" s="368"/>
      <c r="X61" s="368"/>
      <c r="Y61" s="368"/>
      <c r="Z61" s="368"/>
      <c r="AA61" s="368"/>
      <c r="AB61" s="368"/>
      <c r="AC61" s="368"/>
      <c r="AD61" s="368"/>
      <c r="AE61" s="368"/>
      <c r="AF61" s="368"/>
      <c r="AG61" s="368"/>
      <c r="AH61" s="368"/>
      <c r="AI61" s="368"/>
      <c r="AJ61" s="368"/>
      <c r="AK61" s="368"/>
      <c r="AL61" s="368"/>
      <c r="AM61" s="368"/>
      <c r="AN61" s="368"/>
      <c r="AO61" s="368"/>
      <c r="AP61" s="368"/>
      <c r="AQ61" s="368"/>
      <c r="AR61" s="368"/>
      <c r="AS61" s="367"/>
      <c r="AT61" s="367"/>
      <c r="AU61" s="368"/>
      <c r="AV61" s="368"/>
      <c r="AW61" s="368"/>
      <c r="AX61" s="368"/>
      <c r="AY61" s="368"/>
      <c r="AZ61" s="368"/>
      <c r="BA61" s="368"/>
      <c r="BB61" s="368"/>
      <c r="BC61" s="368"/>
      <c r="BD61" s="368"/>
      <c r="BE61" s="367"/>
      <c r="BF61" s="367"/>
      <c r="BG61" s="368"/>
      <c r="BH61" s="368"/>
      <c r="BI61" s="368"/>
      <c r="BJ61" s="368"/>
      <c r="BK61" s="368"/>
      <c r="BL61" s="368"/>
      <c r="BM61" s="368"/>
      <c r="BN61" s="368"/>
      <c r="BO61" s="368"/>
      <c r="BP61" s="368"/>
      <c r="BQ61" s="367"/>
      <c r="BR61" s="367"/>
      <c r="BS61" s="368"/>
      <c r="BT61" s="368"/>
      <c r="BU61" s="368"/>
      <c r="BV61" s="368"/>
      <c r="BW61" s="368"/>
      <c r="BX61" s="368"/>
      <c r="BY61" s="368"/>
      <c r="BZ61" s="368"/>
      <c r="CA61" s="368"/>
      <c r="CB61" s="368"/>
      <c r="CC61" s="367"/>
      <c r="CD61" s="367"/>
      <c r="CE61" s="368"/>
      <c r="CF61" s="368"/>
      <c r="CG61" s="368"/>
      <c r="CH61" s="368"/>
      <c r="CI61" s="368"/>
      <c r="CJ61" s="368"/>
      <c r="CK61" s="368"/>
      <c r="CL61" s="368"/>
      <c r="CM61" s="368"/>
      <c r="CN61" s="368"/>
      <c r="CO61" s="367"/>
      <c r="CP61" s="367"/>
      <c r="CQ61" s="368"/>
      <c r="CR61" s="368"/>
      <c r="CS61" s="368"/>
      <c r="CT61" s="368"/>
      <c r="CU61" s="368"/>
      <c r="CV61" s="368"/>
      <c r="CW61" s="368"/>
      <c r="CX61" s="368"/>
      <c r="CY61" s="368"/>
      <c r="CZ61" s="368"/>
      <c r="DA61" s="367"/>
      <c r="DB61" s="367"/>
      <c r="DC61" s="367"/>
      <c r="DD61" s="366"/>
      <c r="DE61" s="365"/>
    </row>
    <row r="62" spans="1:109" ht="13" x14ac:dyDescent="0.2">
      <c r="B62" s="364"/>
      <c r="C62" s="364"/>
      <c r="D62" s="364"/>
      <c r="E62" s="364"/>
      <c r="F62" s="364"/>
      <c r="G62" s="364"/>
      <c r="H62" s="364"/>
      <c r="I62" s="364"/>
      <c r="J62" s="364"/>
      <c r="K62" s="364"/>
      <c r="L62" s="364"/>
      <c r="M62" s="364"/>
      <c r="N62" s="364"/>
      <c r="O62" s="364"/>
      <c r="P62" s="364"/>
      <c r="Q62" s="364"/>
      <c r="R62" s="364"/>
      <c r="S62" s="364"/>
      <c r="T62" s="364"/>
      <c r="U62" s="364"/>
      <c r="V62" s="364"/>
      <c r="W62" s="364"/>
      <c r="X62" s="364"/>
      <c r="Y62" s="364"/>
      <c r="Z62" s="364"/>
      <c r="AA62" s="364"/>
      <c r="AB62" s="364"/>
      <c r="AC62" s="364"/>
      <c r="AD62" s="364"/>
      <c r="AE62" s="364"/>
      <c r="AF62" s="364"/>
      <c r="AG62" s="364"/>
      <c r="AH62" s="364"/>
      <c r="AI62" s="364"/>
      <c r="AJ62" s="364"/>
      <c r="AK62" s="364"/>
      <c r="AL62" s="364"/>
      <c r="AM62" s="364"/>
      <c r="AN62" s="364"/>
      <c r="AO62" s="364"/>
      <c r="AP62" s="364"/>
      <c r="AQ62" s="364"/>
      <c r="AR62" s="364"/>
      <c r="AS62" s="364"/>
      <c r="AT62" s="364"/>
      <c r="AU62" s="364"/>
      <c r="AV62" s="364"/>
      <c r="AW62" s="364"/>
      <c r="AX62" s="364"/>
      <c r="AY62" s="364"/>
      <c r="AZ62" s="364"/>
      <c r="BA62" s="364"/>
      <c r="BB62" s="364"/>
      <c r="BC62" s="364"/>
      <c r="BD62" s="364"/>
      <c r="BE62" s="364"/>
      <c r="BF62" s="364"/>
      <c r="BG62" s="364"/>
      <c r="BH62" s="364"/>
      <c r="BI62" s="364"/>
      <c r="BJ62" s="364"/>
      <c r="BK62" s="364"/>
      <c r="BL62" s="364"/>
      <c r="BM62" s="364"/>
      <c r="BN62" s="364"/>
      <c r="BO62" s="364"/>
      <c r="BP62" s="364"/>
      <c r="BQ62" s="364"/>
      <c r="BR62" s="364"/>
      <c r="BS62" s="364"/>
      <c r="BT62" s="364"/>
      <c r="BU62" s="364"/>
      <c r="BV62" s="364"/>
      <c r="BW62" s="364"/>
      <c r="BX62" s="364"/>
      <c r="BY62" s="364"/>
      <c r="BZ62" s="364"/>
      <c r="CA62" s="364"/>
      <c r="CB62" s="364"/>
      <c r="CC62" s="364"/>
      <c r="CD62" s="364"/>
      <c r="CE62" s="364"/>
      <c r="CF62" s="364"/>
      <c r="CG62" s="364"/>
      <c r="CH62" s="364"/>
      <c r="CI62" s="364"/>
      <c r="CJ62" s="364"/>
      <c r="CK62" s="364"/>
      <c r="CL62" s="364"/>
      <c r="CM62" s="364"/>
      <c r="CN62" s="364"/>
      <c r="CO62" s="364"/>
      <c r="CP62" s="364"/>
      <c r="CQ62" s="364"/>
      <c r="CR62" s="364"/>
      <c r="CS62" s="364"/>
      <c r="CT62" s="364"/>
      <c r="CU62" s="364"/>
      <c r="CV62" s="364"/>
      <c r="CW62" s="364"/>
      <c r="CX62" s="364"/>
      <c r="CY62" s="364"/>
      <c r="CZ62" s="364"/>
      <c r="DA62" s="364"/>
      <c r="DB62" s="364"/>
      <c r="DC62" s="364"/>
      <c r="DD62" s="364"/>
      <c r="DE62" s="243"/>
    </row>
    <row r="63" spans="1:109" ht="16.5" x14ac:dyDescent="0.2">
      <c r="B63" s="300" t="s">
        <v>572</v>
      </c>
    </row>
    <row r="64" spans="1:109" ht="13" x14ac:dyDescent="0.2">
      <c r="B64" s="247"/>
      <c r="G64" s="361"/>
      <c r="I64" s="363"/>
      <c r="J64" s="363"/>
      <c r="K64" s="363"/>
      <c r="L64" s="363"/>
      <c r="M64" s="363"/>
      <c r="N64" s="362"/>
      <c r="AM64" s="361"/>
      <c r="AN64" s="361" t="s">
        <v>571</v>
      </c>
      <c r="AP64" s="360"/>
      <c r="AQ64" s="360"/>
      <c r="AR64" s="360"/>
      <c r="AY64" s="361"/>
      <c r="BA64" s="360"/>
      <c r="BB64" s="360"/>
      <c r="BC64" s="360"/>
      <c r="BK64" s="361"/>
      <c r="BM64" s="360"/>
      <c r="BN64" s="360"/>
      <c r="BO64" s="360"/>
      <c r="BW64" s="361"/>
      <c r="BY64" s="360"/>
      <c r="BZ64" s="360"/>
      <c r="CA64" s="360"/>
      <c r="CI64" s="361"/>
      <c r="CK64" s="360"/>
      <c r="CL64" s="360"/>
      <c r="CM64" s="360"/>
      <c r="CU64" s="361"/>
      <c r="CW64" s="360"/>
      <c r="CX64" s="360"/>
      <c r="CY64" s="360"/>
    </row>
    <row r="65" spans="2:107" ht="13" x14ac:dyDescent="0.2">
      <c r="B65" s="247"/>
      <c r="AN65" s="1240" t="s">
        <v>570</v>
      </c>
      <c r="AO65" s="1241"/>
      <c r="AP65" s="1241"/>
      <c r="AQ65" s="1241"/>
      <c r="AR65" s="1241"/>
      <c r="AS65" s="1241"/>
      <c r="AT65" s="1241"/>
      <c r="AU65" s="1241"/>
      <c r="AV65" s="1241"/>
      <c r="AW65" s="1241"/>
      <c r="AX65" s="1241"/>
      <c r="AY65" s="1241"/>
      <c r="AZ65" s="1241"/>
      <c r="BA65" s="1241"/>
      <c r="BB65" s="1241"/>
      <c r="BC65" s="1241"/>
      <c r="BD65" s="1241"/>
      <c r="BE65" s="1241"/>
      <c r="BF65" s="1241"/>
      <c r="BG65" s="1241"/>
      <c r="BH65" s="1241"/>
      <c r="BI65" s="1241"/>
      <c r="BJ65" s="1241"/>
      <c r="BK65" s="1241"/>
      <c r="BL65" s="1241"/>
      <c r="BM65" s="1241"/>
      <c r="BN65" s="1241"/>
      <c r="BO65" s="1241"/>
      <c r="BP65" s="1241"/>
      <c r="BQ65" s="1241"/>
      <c r="BR65" s="1241"/>
      <c r="BS65" s="1241"/>
      <c r="BT65" s="1241"/>
      <c r="BU65" s="1241"/>
      <c r="BV65" s="1241"/>
      <c r="BW65" s="1241"/>
      <c r="BX65" s="1241"/>
      <c r="BY65" s="1241"/>
      <c r="BZ65" s="1241"/>
      <c r="CA65" s="1241"/>
      <c r="CB65" s="1241"/>
      <c r="CC65" s="1241"/>
      <c r="CD65" s="1241"/>
      <c r="CE65" s="1241"/>
      <c r="CF65" s="1241"/>
      <c r="CG65" s="1241"/>
      <c r="CH65" s="1241"/>
      <c r="CI65" s="1241"/>
      <c r="CJ65" s="1241"/>
      <c r="CK65" s="1241"/>
      <c r="CL65" s="1241"/>
      <c r="CM65" s="1241"/>
      <c r="CN65" s="1241"/>
      <c r="CO65" s="1241"/>
      <c r="CP65" s="1241"/>
      <c r="CQ65" s="1241"/>
      <c r="CR65" s="1241"/>
      <c r="CS65" s="1241"/>
      <c r="CT65" s="1241"/>
      <c r="CU65" s="1241"/>
      <c r="CV65" s="1241"/>
      <c r="CW65" s="1241"/>
      <c r="CX65" s="1241"/>
      <c r="CY65" s="1241"/>
      <c r="CZ65" s="1241"/>
      <c r="DA65" s="1241"/>
      <c r="DB65" s="1241"/>
      <c r="DC65" s="1242"/>
    </row>
    <row r="66" spans="2:107" ht="13" x14ac:dyDescent="0.2">
      <c r="B66" s="247"/>
      <c r="AN66" s="1243"/>
      <c r="AO66" s="1244"/>
      <c r="AP66" s="1244"/>
      <c r="AQ66" s="1244"/>
      <c r="AR66" s="1244"/>
      <c r="AS66" s="1244"/>
      <c r="AT66" s="1244"/>
      <c r="AU66" s="1244"/>
      <c r="AV66" s="1244"/>
      <c r="AW66" s="1244"/>
      <c r="AX66" s="1244"/>
      <c r="AY66" s="1244"/>
      <c r="AZ66" s="1244"/>
      <c r="BA66" s="1244"/>
      <c r="BB66" s="1244"/>
      <c r="BC66" s="1244"/>
      <c r="BD66" s="1244"/>
      <c r="BE66" s="1244"/>
      <c r="BF66" s="1244"/>
      <c r="BG66" s="1244"/>
      <c r="BH66" s="1244"/>
      <c r="BI66" s="1244"/>
      <c r="BJ66" s="1244"/>
      <c r="BK66" s="1244"/>
      <c r="BL66" s="1244"/>
      <c r="BM66" s="1244"/>
      <c r="BN66" s="1244"/>
      <c r="BO66" s="1244"/>
      <c r="BP66" s="1244"/>
      <c r="BQ66" s="1244"/>
      <c r="BR66" s="1244"/>
      <c r="BS66" s="1244"/>
      <c r="BT66" s="1244"/>
      <c r="BU66" s="1244"/>
      <c r="BV66" s="1244"/>
      <c r="BW66" s="1244"/>
      <c r="BX66" s="1244"/>
      <c r="BY66" s="1244"/>
      <c r="BZ66" s="1244"/>
      <c r="CA66" s="1244"/>
      <c r="CB66" s="1244"/>
      <c r="CC66" s="1244"/>
      <c r="CD66" s="1244"/>
      <c r="CE66" s="1244"/>
      <c r="CF66" s="1244"/>
      <c r="CG66" s="1244"/>
      <c r="CH66" s="1244"/>
      <c r="CI66" s="1244"/>
      <c r="CJ66" s="1244"/>
      <c r="CK66" s="1244"/>
      <c r="CL66" s="1244"/>
      <c r="CM66" s="1244"/>
      <c r="CN66" s="1244"/>
      <c r="CO66" s="1244"/>
      <c r="CP66" s="1244"/>
      <c r="CQ66" s="1244"/>
      <c r="CR66" s="1244"/>
      <c r="CS66" s="1244"/>
      <c r="CT66" s="1244"/>
      <c r="CU66" s="1244"/>
      <c r="CV66" s="1244"/>
      <c r="CW66" s="1244"/>
      <c r="CX66" s="1244"/>
      <c r="CY66" s="1244"/>
      <c r="CZ66" s="1244"/>
      <c r="DA66" s="1244"/>
      <c r="DB66" s="1244"/>
      <c r="DC66" s="1245"/>
    </row>
    <row r="67" spans="2:107" ht="13" x14ac:dyDescent="0.2">
      <c r="B67" s="247"/>
      <c r="AN67" s="1243"/>
      <c r="AO67" s="1244"/>
      <c r="AP67" s="1244"/>
      <c r="AQ67" s="1244"/>
      <c r="AR67" s="1244"/>
      <c r="AS67" s="1244"/>
      <c r="AT67" s="1244"/>
      <c r="AU67" s="1244"/>
      <c r="AV67" s="1244"/>
      <c r="AW67" s="1244"/>
      <c r="AX67" s="1244"/>
      <c r="AY67" s="1244"/>
      <c r="AZ67" s="1244"/>
      <c r="BA67" s="1244"/>
      <c r="BB67" s="1244"/>
      <c r="BC67" s="1244"/>
      <c r="BD67" s="1244"/>
      <c r="BE67" s="1244"/>
      <c r="BF67" s="1244"/>
      <c r="BG67" s="1244"/>
      <c r="BH67" s="1244"/>
      <c r="BI67" s="1244"/>
      <c r="BJ67" s="1244"/>
      <c r="BK67" s="1244"/>
      <c r="BL67" s="1244"/>
      <c r="BM67" s="1244"/>
      <c r="BN67" s="1244"/>
      <c r="BO67" s="1244"/>
      <c r="BP67" s="1244"/>
      <c r="BQ67" s="1244"/>
      <c r="BR67" s="1244"/>
      <c r="BS67" s="1244"/>
      <c r="BT67" s="1244"/>
      <c r="BU67" s="1244"/>
      <c r="BV67" s="1244"/>
      <c r="BW67" s="1244"/>
      <c r="BX67" s="1244"/>
      <c r="BY67" s="1244"/>
      <c r="BZ67" s="1244"/>
      <c r="CA67" s="1244"/>
      <c r="CB67" s="1244"/>
      <c r="CC67" s="1244"/>
      <c r="CD67" s="1244"/>
      <c r="CE67" s="1244"/>
      <c r="CF67" s="1244"/>
      <c r="CG67" s="1244"/>
      <c r="CH67" s="1244"/>
      <c r="CI67" s="1244"/>
      <c r="CJ67" s="1244"/>
      <c r="CK67" s="1244"/>
      <c r="CL67" s="1244"/>
      <c r="CM67" s="1244"/>
      <c r="CN67" s="1244"/>
      <c r="CO67" s="1244"/>
      <c r="CP67" s="1244"/>
      <c r="CQ67" s="1244"/>
      <c r="CR67" s="1244"/>
      <c r="CS67" s="1244"/>
      <c r="CT67" s="1244"/>
      <c r="CU67" s="1244"/>
      <c r="CV67" s="1244"/>
      <c r="CW67" s="1244"/>
      <c r="CX67" s="1244"/>
      <c r="CY67" s="1244"/>
      <c r="CZ67" s="1244"/>
      <c r="DA67" s="1244"/>
      <c r="DB67" s="1244"/>
      <c r="DC67" s="1245"/>
    </row>
    <row r="68" spans="2:107" ht="13" x14ac:dyDescent="0.2">
      <c r="B68" s="247"/>
      <c r="AN68" s="1243"/>
      <c r="AO68" s="1244"/>
      <c r="AP68" s="1244"/>
      <c r="AQ68" s="1244"/>
      <c r="AR68" s="1244"/>
      <c r="AS68" s="1244"/>
      <c r="AT68" s="1244"/>
      <c r="AU68" s="1244"/>
      <c r="AV68" s="1244"/>
      <c r="AW68" s="1244"/>
      <c r="AX68" s="1244"/>
      <c r="AY68" s="1244"/>
      <c r="AZ68" s="1244"/>
      <c r="BA68" s="1244"/>
      <c r="BB68" s="1244"/>
      <c r="BC68" s="1244"/>
      <c r="BD68" s="1244"/>
      <c r="BE68" s="1244"/>
      <c r="BF68" s="1244"/>
      <c r="BG68" s="1244"/>
      <c r="BH68" s="1244"/>
      <c r="BI68" s="1244"/>
      <c r="BJ68" s="1244"/>
      <c r="BK68" s="1244"/>
      <c r="BL68" s="1244"/>
      <c r="BM68" s="1244"/>
      <c r="BN68" s="1244"/>
      <c r="BO68" s="1244"/>
      <c r="BP68" s="1244"/>
      <c r="BQ68" s="1244"/>
      <c r="BR68" s="1244"/>
      <c r="BS68" s="1244"/>
      <c r="BT68" s="1244"/>
      <c r="BU68" s="1244"/>
      <c r="BV68" s="1244"/>
      <c r="BW68" s="1244"/>
      <c r="BX68" s="1244"/>
      <c r="BY68" s="1244"/>
      <c r="BZ68" s="1244"/>
      <c r="CA68" s="1244"/>
      <c r="CB68" s="1244"/>
      <c r="CC68" s="1244"/>
      <c r="CD68" s="1244"/>
      <c r="CE68" s="1244"/>
      <c r="CF68" s="1244"/>
      <c r="CG68" s="1244"/>
      <c r="CH68" s="1244"/>
      <c r="CI68" s="1244"/>
      <c r="CJ68" s="1244"/>
      <c r="CK68" s="1244"/>
      <c r="CL68" s="1244"/>
      <c r="CM68" s="1244"/>
      <c r="CN68" s="1244"/>
      <c r="CO68" s="1244"/>
      <c r="CP68" s="1244"/>
      <c r="CQ68" s="1244"/>
      <c r="CR68" s="1244"/>
      <c r="CS68" s="1244"/>
      <c r="CT68" s="1244"/>
      <c r="CU68" s="1244"/>
      <c r="CV68" s="1244"/>
      <c r="CW68" s="1244"/>
      <c r="CX68" s="1244"/>
      <c r="CY68" s="1244"/>
      <c r="CZ68" s="1244"/>
      <c r="DA68" s="1244"/>
      <c r="DB68" s="1244"/>
      <c r="DC68" s="1245"/>
    </row>
    <row r="69" spans="2:107" ht="13" x14ac:dyDescent="0.2">
      <c r="B69" s="247"/>
      <c r="AN69" s="1246"/>
      <c r="AO69" s="1247"/>
      <c r="AP69" s="1247"/>
      <c r="AQ69" s="1247"/>
      <c r="AR69" s="1247"/>
      <c r="AS69" s="1247"/>
      <c r="AT69" s="1247"/>
      <c r="AU69" s="1247"/>
      <c r="AV69" s="1247"/>
      <c r="AW69" s="1247"/>
      <c r="AX69" s="1247"/>
      <c r="AY69" s="1247"/>
      <c r="AZ69" s="1247"/>
      <c r="BA69" s="1247"/>
      <c r="BB69" s="1247"/>
      <c r="BC69" s="1247"/>
      <c r="BD69" s="1247"/>
      <c r="BE69" s="1247"/>
      <c r="BF69" s="1247"/>
      <c r="BG69" s="1247"/>
      <c r="BH69" s="1247"/>
      <c r="BI69" s="1247"/>
      <c r="BJ69" s="1247"/>
      <c r="BK69" s="1247"/>
      <c r="BL69" s="1247"/>
      <c r="BM69" s="1247"/>
      <c r="BN69" s="1247"/>
      <c r="BO69" s="1247"/>
      <c r="BP69" s="1247"/>
      <c r="BQ69" s="1247"/>
      <c r="BR69" s="1247"/>
      <c r="BS69" s="1247"/>
      <c r="BT69" s="1247"/>
      <c r="BU69" s="1247"/>
      <c r="BV69" s="1247"/>
      <c r="BW69" s="1247"/>
      <c r="BX69" s="1247"/>
      <c r="BY69" s="1247"/>
      <c r="BZ69" s="1247"/>
      <c r="CA69" s="1247"/>
      <c r="CB69" s="1247"/>
      <c r="CC69" s="1247"/>
      <c r="CD69" s="1247"/>
      <c r="CE69" s="1247"/>
      <c r="CF69" s="1247"/>
      <c r="CG69" s="1247"/>
      <c r="CH69" s="1247"/>
      <c r="CI69" s="1247"/>
      <c r="CJ69" s="1247"/>
      <c r="CK69" s="1247"/>
      <c r="CL69" s="1247"/>
      <c r="CM69" s="1247"/>
      <c r="CN69" s="1247"/>
      <c r="CO69" s="1247"/>
      <c r="CP69" s="1247"/>
      <c r="CQ69" s="1247"/>
      <c r="CR69" s="1247"/>
      <c r="CS69" s="1247"/>
      <c r="CT69" s="1247"/>
      <c r="CU69" s="1247"/>
      <c r="CV69" s="1247"/>
      <c r="CW69" s="1247"/>
      <c r="CX69" s="1247"/>
      <c r="CY69" s="1247"/>
      <c r="CZ69" s="1247"/>
      <c r="DA69" s="1247"/>
      <c r="DB69" s="1247"/>
      <c r="DC69" s="1248"/>
    </row>
    <row r="70" spans="2:107" ht="13" x14ac:dyDescent="0.2">
      <c r="B70" s="247"/>
      <c r="H70" s="359"/>
      <c r="I70" s="359"/>
      <c r="J70" s="357"/>
      <c r="K70" s="357"/>
      <c r="L70" s="356"/>
      <c r="M70" s="357"/>
      <c r="N70" s="356"/>
      <c r="AN70" s="352"/>
      <c r="AO70" s="352"/>
      <c r="AP70" s="352"/>
      <c r="AZ70" s="352"/>
      <c r="BA70" s="352"/>
      <c r="BB70" s="352"/>
      <c r="BL70" s="352"/>
      <c r="BM70" s="352"/>
      <c r="BN70" s="352"/>
      <c r="BX70" s="352"/>
      <c r="BY70" s="352"/>
      <c r="BZ70" s="352"/>
      <c r="CJ70" s="352"/>
      <c r="CK70" s="352"/>
      <c r="CL70" s="352"/>
      <c r="CV70" s="352"/>
      <c r="CW70" s="352"/>
      <c r="CX70" s="352"/>
    </row>
    <row r="71" spans="2:107" ht="13" x14ac:dyDescent="0.2">
      <c r="B71" s="247"/>
      <c r="G71" s="355"/>
      <c r="I71" s="358"/>
      <c r="J71" s="357"/>
      <c r="K71" s="357"/>
      <c r="L71" s="356"/>
      <c r="M71" s="357"/>
      <c r="N71" s="356"/>
      <c r="AM71" s="355"/>
      <c r="AN71" s="243" t="s">
        <v>569</v>
      </c>
    </row>
    <row r="72" spans="2:107" ht="13" x14ac:dyDescent="0.2">
      <c r="B72" s="247"/>
      <c r="G72" s="1228"/>
      <c r="H72" s="1228"/>
      <c r="I72" s="1228"/>
      <c r="J72" s="1228"/>
      <c r="K72" s="354"/>
      <c r="L72" s="354"/>
      <c r="M72" s="353"/>
      <c r="N72" s="353"/>
      <c r="AN72" s="1236"/>
      <c r="AO72" s="1237"/>
      <c r="AP72" s="1237"/>
      <c r="AQ72" s="1237"/>
      <c r="AR72" s="1237"/>
      <c r="AS72" s="1237"/>
      <c r="AT72" s="1237"/>
      <c r="AU72" s="1237"/>
      <c r="AV72" s="1237"/>
      <c r="AW72" s="1237"/>
      <c r="AX72" s="1237"/>
      <c r="AY72" s="1237"/>
      <c r="AZ72" s="1237"/>
      <c r="BA72" s="1237"/>
      <c r="BB72" s="1237"/>
      <c r="BC72" s="1237"/>
      <c r="BD72" s="1237"/>
      <c r="BE72" s="1237"/>
      <c r="BF72" s="1237"/>
      <c r="BG72" s="1237"/>
      <c r="BH72" s="1237"/>
      <c r="BI72" s="1237"/>
      <c r="BJ72" s="1237"/>
      <c r="BK72" s="1237"/>
      <c r="BL72" s="1237"/>
      <c r="BM72" s="1237"/>
      <c r="BN72" s="1237"/>
      <c r="BO72" s="1238"/>
      <c r="BP72" s="1231" t="s">
        <v>527</v>
      </c>
      <c r="BQ72" s="1231"/>
      <c r="BR72" s="1231"/>
      <c r="BS72" s="1231"/>
      <c r="BT72" s="1231"/>
      <c r="BU72" s="1231"/>
      <c r="BV72" s="1231"/>
      <c r="BW72" s="1231"/>
      <c r="BX72" s="1231" t="s">
        <v>528</v>
      </c>
      <c r="BY72" s="1231"/>
      <c r="BZ72" s="1231"/>
      <c r="CA72" s="1231"/>
      <c r="CB72" s="1231"/>
      <c r="CC72" s="1231"/>
      <c r="CD72" s="1231"/>
      <c r="CE72" s="1231"/>
      <c r="CF72" s="1231" t="s">
        <v>529</v>
      </c>
      <c r="CG72" s="1231"/>
      <c r="CH72" s="1231"/>
      <c r="CI72" s="1231"/>
      <c r="CJ72" s="1231"/>
      <c r="CK72" s="1231"/>
      <c r="CL72" s="1231"/>
      <c r="CM72" s="1231"/>
      <c r="CN72" s="1231" t="s">
        <v>530</v>
      </c>
      <c r="CO72" s="1231"/>
      <c r="CP72" s="1231"/>
      <c r="CQ72" s="1231"/>
      <c r="CR72" s="1231"/>
      <c r="CS72" s="1231"/>
      <c r="CT72" s="1231"/>
      <c r="CU72" s="1231"/>
      <c r="CV72" s="1231" t="s">
        <v>531</v>
      </c>
      <c r="CW72" s="1231"/>
      <c r="CX72" s="1231"/>
      <c r="CY72" s="1231"/>
      <c r="CZ72" s="1231"/>
      <c r="DA72" s="1231"/>
      <c r="DB72" s="1231"/>
      <c r="DC72" s="1231"/>
    </row>
    <row r="73" spans="2:107" ht="13" x14ac:dyDescent="0.2">
      <c r="B73" s="247"/>
      <c r="G73" s="1239"/>
      <c r="H73" s="1239"/>
      <c r="I73" s="1239"/>
      <c r="J73" s="1239"/>
      <c r="K73" s="1229"/>
      <c r="L73" s="1229"/>
      <c r="M73" s="1229"/>
      <c r="N73" s="1229"/>
      <c r="AM73" s="352"/>
      <c r="AN73" s="1232" t="s">
        <v>568</v>
      </c>
      <c r="AO73" s="1232"/>
      <c r="AP73" s="1232"/>
      <c r="AQ73" s="1232"/>
      <c r="AR73" s="1232"/>
      <c r="AS73" s="1232"/>
      <c r="AT73" s="1232"/>
      <c r="AU73" s="1232"/>
      <c r="AV73" s="1232"/>
      <c r="AW73" s="1232"/>
      <c r="AX73" s="1232"/>
      <c r="AY73" s="1232"/>
      <c r="AZ73" s="1232"/>
      <c r="BA73" s="1232"/>
      <c r="BB73" s="1232" t="s">
        <v>566</v>
      </c>
      <c r="BC73" s="1232"/>
      <c r="BD73" s="1232"/>
      <c r="BE73" s="1232"/>
      <c r="BF73" s="1232"/>
      <c r="BG73" s="1232"/>
      <c r="BH73" s="1232"/>
      <c r="BI73" s="1232"/>
      <c r="BJ73" s="1232"/>
      <c r="BK73" s="1232"/>
      <c r="BL73" s="1232"/>
      <c r="BM73" s="1232"/>
      <c r="BN73" s="1232"/>
      <c r="BO73" s="1232"/>
      <c r="BP73" s="1230">
        <v>63.1</v>
      </c>
      <c r="BQ73" s="1230"/>
      <c r="BR73" s="1230"/>
      <c r="BS73" s="1230"/>
      <c r="BT73" s="1230"/>
      <c r="BU73" s="1230"/>
      <c r="BV73" s="1230"/>
      <c r="BW73" s="1230"/>
      <c r="BX73" s="1230">
        <v>54.4</v>
      </c>
      <c r="BY73" s="1230"/>
      <c r="BZ73" s="1230"/>
      <c r="CA73" s="1230"/>
      <c r="CB73" s="1230"/>
      <c r="CC73" s="1230"/>
      <c r="CD73" s="1230"/>
      <c r="CE73" s="1230"/>
      <c r="CF73" s="1230">
        <v>47</v>
      </c>
      <c r="CG73" s="1230"/>
      <c r="CH73" s="1230"/>
      <c r="CI73" s="1230"/>
      <c r="CJ73" s="1230"/>
      <c r="CK73" s="1230"/>
      <c r="CL73" s="1230"/>
      <c r="CM73" s="1230"/>
      <c r="CN73" s="1230">
        <v>45.7</v>
      </c>
      <c r="CO73" s="1230"/>
      <c r="CP73" s="1230"/>
      <c r="CQ73" s="1230"/>
      <c r="CR73" s="1230"/>
      <c r="CS73" s="1230"/>
      <c r="CT73" s="1230"/>
      <c r="CU73" s="1230"/>
      <c r="CV73" s="1230">
        <v>52.6</v>
      </c>
      <c r="CW73" s="1230"/>
      <c r="CX73" s="1230"/>
      <c r="CY73" s="1230"/>
      <c r="CZ73" s="1230"/>
      <c r="DA73" s="1230"/>
      <c r="DB73" s="1230"/>
      <c r="DC73" s="1230"/>
    </row>
    <row r="74" spans="2:107" ht="13" x14ac:dyDescent="0.2">
      <c r="B74" s="247"/>
      <c r="G74" s="1239"/>
      <c r="H74" s="1239"/>
      <c r="I74" s="1239"/>
      <c r="J74" s="1239"/>
      <c r="K74" s="1229"/>
      <c r="L74" s="1229"/>
      <c r="M74" s="1229"/>
      <c r="N74" s="1229"/>
      <c r="AM74" s="352"/>
      <c r="AN74" s="1232"/>
      <c r="AO74" s="1232"/>
      <c r="AP74" s="1232"/>
      <c r="AQ74" s="1232"/>
      <c r="AR74" s="1232"/>
      <c r="AS74" s="1232"/>
      <c r="AT74" s="1232"/>
      <c r="AU74" s="1232"/>
      <c r="AV74" s="1232"/>
      <c r="AW74" s="1232"/>
      <c r="AX74" s="1232"/>
      <c r="AY74" s="1232"/>
      <c r="AZ74" s="1232"/>
      <c r="BA74" s="1232"/>
      <c r="BB74" s="1232"/>
      <c r="BC74" s="1232"/>
      <c r="BD74" s="1232"/>
      <c r="BE74" s="1232"/>
      <c r="BF74" s="1232"/>
      <c r="BG74" s="1232"/>
      <c r="BH74" s="1232"/>
      <c r="BI74" s="1232"/>
      <c r="BJ74" s="1232"/>
      <c r="BK74" s="1232"/>
      <c r="BL74" s="1232"/>
      <c r="BM74" s="1232"/>
      <c r="BN74" s="1232"/>
      <c r="BO74" s="1232"/>
      <c r="BP74" s="1230"/>
      <c r="BQ74" s="1230"/>
      <c r="BR74" s="1230"/>
      <c r="BS74" s="1230"/>
      <c r="BT74" s="1230"/>
      <c r="BU74" s="1230"/>
      <c r="BV74" s="1230"/>
      <c r="BW74" s="1230"/>
      <c r="BX74" s="1230"/>
      <c r="BY74" s="1230"/>
      <c r="BZ74" s="1230"/>
      <c r="CA74" s="1230"/>
      <c r="CB74" s="1230"/>
      <c r="CC74" s="1230"/>
      <c r="CD74" s="1230"/>
      <c r="CE74" s="1230"/>
      <c r="CF74" s="1230"/>
      <c r="CG74" s="1230"/>
      <c r="CH74" s="1230"/>
      <c r="CI74" s="1230"/>
      <c r="CJ74" s="1230"/>
      <c r="CK74" s="1230"/>
      <c r="CL74" s="1230"/>
      <c r="CM74" s="1230"/>
      <c r="CN74" s="1230"/>
      <c r="CO74" s="1230"/>
      <c r="CP74" s="1230"/>
      <c r="CQ74" s="1230"/>
      <c r="CR74" s="1230"/>
      <c r="CS74" s="1230"/>
      <c r="CT74" s="1230"/>
      <c r="CU74" s="1230"/>
      <c r="CV74" s="1230"/>
      <c r="CW74" s="1230"/>
      <c r="CX74" s="1230"/>
      <c r="CY74" s="1230"/>
      <c r="CZ74" s="1230"/>
      <c r="DA74" s="1230"/>
      <c r="DB74" s="1230"/>
      <c r="DC74" s="1230"/>
    </row>
    <row r="75" spans="2:107" ht="13" x14ac:dyDescent="0.2">
      <c r="B75" s="247"/>
      <c r="G75" s="1239"/>
      <c r="H75" s="1239"/>
      <c r="I75" s="1228"/>
      <c r="J75" s="1228"/>
      <c r="K75" s="1233"/>
      <c r="L75" s="1233"/>
      <c r="M75" s="1233"/>
      <c r="N75" s="1233"/>
      <c r="AM75" s="352"/>
      <c r="AN75" s="1232"/>
      <c r="AO75" s="1232"/>
      <c r="AP75" s="1232"/>
      <c r="AQ75" s="1232"/>
      <c r="AR75" s="1232"/>
      <c r="AS75" s="1232"/>
      <c r="AT75" s="1232"/>
      <c r="AU75" s="1232"/>
      <c r="AV75" s="1232"/>
      <c r="AW75" s="1232"/>
      <c r="AX75" s="1232"/>
      <c r="AY75" s="1232"/>
      <c r="AZ75" s="1232"/>
      <c r="BA75" s="1232"/>
      <c r="BB75" s="1232" t="s">
        <v>565</v>
      </c>
      <c r="BC75" s="1232"/>
      <c r="BD75" s="1232"/>
      <c r="BE75" s="1232"/>
      <c r="BF75" s="1232"/>
      <c r="BG75" s="1232"/>
      <c r="BH75" s="1232"/>
      <c r="BI75" s="1232"/>
      <c r="BJ75" s="1232"/>
      <c r="BK75" s="1232"/>
      <c r="BL75" s="1232"/>
      <c r="BM75" s="1232"/>
      <c r="BN75" s="1232"/>
      <c r="BO75" s="1232"/>
      <c r="BP75" s="1230">
        <v>11.3</v>
      </c>
      <c r="BQ75" s="1230"/>
      <c r="BR75" s="1230"/>
      <c r="BS75" s="1230"/>
      <c r="BT75" s="1230"/>
      <c r="BU75" s="1230"/>
      <c r="BV75" s="1230"/>
      <c r="BW75" s="1230"/>
      <c r="BX75" s="1230">
        <v>11.2</v>
      </c>
      <c r="BY75" s="1230"/>
      <c r="BZ75" s="1230"/>
      <c r="CA75" s="1230"/>
      <c r="CB75" s="1230"/>
      <c r="CC75" s="1230"/>
      <c r="CD75" s="1230"/>
      <c r="CE75" s="1230"/>
      <c r="CF75" s="1230">
        <v>10.4</v>
      </c>
      <c r="CG75" s="1230"/>
      <c r="CH75" s="1230"/>
      <c r="CI75" s="1230"/>
      <c r="CJ75" s="1230"/>
      <c r="CK75" s="1230"/>
      <c r="CL75" s="1230"/>
      <c r="CM75" s="1230"/>
      <c r="CN75" s="1230">
        <v>9.4</v>
      </c>
      <c r="CO75" s="1230"/>
      <c r="CP75" s="1230"/>
      <c r="CQ75" s="1230"/>
      <c r="CR75" s="1230"/>
      <c r="CS75" s="1230"/>
      <c r="CT75" s="1230"/>
      <c r="CU75" s="1230"/>
      <c r="CV75" s="1230">
        <v>8.6999999999999993</v>
      </c>
      <c r="CW75" s="1230"/>
      <c r="CX75" s="1230"/>
      <c r="CY75" s="1230"/>
      <c r="CZ75" s="1230"/>
      <c r="DA75" s="1230"/>
      <c r="DB75" s="1230"/>
      <c r="DC75" s="1230"/>
    </row>
    <row r="76" spans="2:107" ht="13" x14ac:dyDescent="0.2">
      <c r="B76" s="247"/>
      <c r="G76" s="1239"/>
      <c r="H76" s="1239"/>
      <c r="I76" s="1228"/>
      <c r="J76" s="1228"/>
      <c r="K76" s="1233"/>
      <c r="L76" s="1233"/>
      <c r="M76" s="1233"/>
      <c r="N76" s="1233"/>
      <c r="AM76" s="352"/>
      <c r="AN76" s="1232"/>
      <c r="AO76" s="1232"/>
      <c r="AP76" s="1232"/>
      <c r="AQ76" s="1232"/>
      <c r="AR76" s="1232"/>
      <c r="AS76" s="1232"/>
      <c r="AT76" s="1232"/>
      <c r="AU76" s="1232"/>
      <c r="AV76" s="1232"/>
      <c r="AW76" s="1232"/>
      <c r="AX76" s="1232"/>
      <c r="AY76" s="1232"/>
      <c r="AZ76" s="1232"/>
      <c r="BA76" s="1232"/>
      <c r="BB76" s="1232"/>
      <c r="BC76" s="1232"/>
      <c r="BD76" s="1232"/>
      <c r="BE76" s="1232"/>
      <c r="BF76" s="1232"/>
      <c r="BG76" s="1232"/>
      <c r="BH76" s="1232"/>
      <c r="BI76" s="1232"/>
      <c r="BJ76" s="1232"/>
      <c r="BK76" s="1232"/>
      <c r="BL76" s="1232"/>
      <c r="BM76" s="1232"/>
      <c r="BN76" s="1232"/>
      <c r="BO76" s="1232"/>
      <c r="BP76" s="1230"/>
      <c r="BQ76" s="1230"/>
      <c r="BR76" s="1230"/>
      <c r="BS76" s="1230"/>
      <c r="BT76" s="1230"/>
      <c r="BU76" s="1230"/>
      <c r="BV76" s="1230"/>
      <c r="BW76" s="1230"/>
      <c r="BX76" s="1230"/>
      <c r="BY76" s="1230"/>
      <c r="BZ76" s="1230"/>
      <c r="CA76" s="1230"/>
      <c r="CB76" s="1230"/>
      <c r="CC76" s="1230"/>
      <c r="CD76" s="1230"/>
      <c r="CE76" s="1230"/>
      <c r="CF76" s="1230"/>
      <c r="CG76" s="1230"/>
      <c r="CH76" s="1230"/>
      <c r="CI76" s="1230"/>
      <c r="CJ76" s="1230"/>
      <c r="CK76" s="1230"/>
      <c r="CL76" s="1230"/>
      <c r="CM76" s="1230"/>
      <c r="CN76" s="1230"/>
      <c r="CO76" s="1230"/>
      <c r="CP76" s="1230"/>
      <c r="CQ76" s="1230"/>
      <c r="CR76" s="1230"/>
      <c r="CS76" s="1230"/>
      <c r="CT76" s="1230"/>
      <c r="CU76" s="1230"/>
      <c r="CV76" s="1230"/>
      <c r="CW76" s="1230"/>
      <c r="CX76" s="1230"/>
      <c r="CY76" s="1230"/>
      <c r="CZ76" s="1230"/>
      <c r="DA76" s="1230"/>
      <c r="DB76" s="1230"/>
      <c r="DC76" s="1230"/>
    </row>
    <row r="77" spans="2:107" ht="13" x14ac:dyDescent="0.2">
      <c r="B77" s="247"/>
      <c r="G77" s="1228"/>
      <c r="H77" s="1228"/>
      <c r="I77" s="1228"/>
      <c r="J77" s="1228"/>
      <c r="K77" s="1229"/>
      <c r="L77" s="1229"/>
      <c r="M77" s="1229"/>
      <c r="N77" s="1229"/>
      <c r="AN77" s="1231" t="s">
        <v>567</v>
      </c>
      <c r="AO77" s="1231"/>
      <c r="AP77" s="1231"/>
      <c r="AQ77" s="1231"/>
      <c r="AR77" s="1231"/>
      <c r="AS77" s="1231"/>
      <c r="AT77" s="1231"/>
      <c r="AU77" s="1231"/>
      <c r="AV77" s="1231"/>
      <c r="AW77" s="1231"/>
      <c r="AX77" s="1231"/>
      <c r="AY77" s="1231"/>
      <c r="AZ77" s="1231"/>
      <c r="BA77" s="1231"/>
      <c r="BB77" s="1232" t="s">
        <v>566</v>
      </c>
      <c r="BC77" s="1232"/>
      <c r="BD77" s="1232"/>
      <c r="BE77" s="1232"/>
      <c r="BF77" s="1232"/>
      <c r="BG77" s="1232"/>
      <c r="BH77" s="1232"/>
      <c r="BI77" s="1232"/>
      <c r="BJ77" s="1232"/>
      <c r="BK77" s="1232"/>
      <c r="BL77" s="1232"/>
      <c r="BM77" s="1232"/>
      <c r="BN77" s="1232"/>
      <c r="BO77" s="1232"/>
      <c r="BP77" s="1230">
        <v>20.399999999999999</v>
      </c>
      <c r="BQ77" s="1230"/>
      <c r="BR77" s="1230"/>
      <c r="BS77" s="1230"/>
      <c r="BT77" s="1230"/>
      <c r="BU77" s="1230"/>
      <c r="BV77" s="1230"/>
      <c r="BW77" s="1230"/>
      <c r="BX77" s="1230">
        <v>11.2</v>
      </c>
      <c r="BY77" s="1230"/>
      <c r="BZ77" s="1230"/>
      <c r="CA77" s="1230"/>
      <c r="CB77" s="1230"/>
      <c r="CC77" s="1230"/>
      <c r="CD77" s="1230"/>
      <c r="CE77" s="1230"/>
      <c r="CF77" s="1230">
        <v>4.5999999999999996</v>
      </c>
      <c r="CG77" s="1230"/>
      <c r="CH77" s="1230"/>
      <c r="CI77" s="1230"/>
      <c r="CJ77" s="1230"/>
      <c r="CK77" s="1230"/>
      <c r="CL77" s="1230"/>
      <c r="CM77" s="1230"/>
      <c r="CN77" s="1230">
        <v>4.2</v>
      </c>
      <c r="CO77" s="1230"/>
      <c r="CP77" s="1230"/>
      <c r="CQ77" s="1230"/>
      <c r="CR77" s="1230"/>
      <c r="CS77" s="1230"/>
      <c r="CT77" s="1230"/>
      <c r="CU77" s="1230"/>
      <c r="CV77" s="1230">
        <v>3.6</v>
      </c>
      <c r="CW77" s="1230"/>
      <c r="CX77" s="1230"/>
      <c r="CY77" s="1230"/>
      <c r="CZ77" s="1230"/>
      <c r="DA77" s="1230"/>
      <c r="DB77" s="1230"/>
      <c r="DC77" s="1230"/>
    </row>
    <row r="78" spans="2:107" ht="13" x14ac:dyDescent="0.2">
      <c r="B78" s="247"/>
      <c r="G78" s="1228"/>
      <c r="H78" s="1228"/>
      <c r="I78" s="1228"/>
      <c r="J78" s="1228"/>
      <c r="K78" s="1229"/>
      <c r="L78" s="1229"/>
      <c r="M78" s="1229"/>
      <c r="N78" s="1229"/>
      <c r="AN78" s="1231"/>
      <c r="AO78" s="1231"/>
      <c r="AP78" s="1231"/>
      <c r="AQ78" s="1231"/>
      <c r="AR78" s="1231"/>
      <c r="AS78" s="1231"/>
      <c r="AT78" s="1231"/>
      <c r="AU78" s="1231"/>
      <c r="AV78" s="1231"/>
      <c r="AW78" s="1231"/>
      <c r="AX78" s="1231"/>
      <c r="AY78" s="1231"/>
      <c r="AZ78" s="1231"/>
      <c r="BA78" s="1231"/>
      <c r="BB78" s="1232"/>
      <c r="BC78" s="1232"/>
      <c r="BD78" s="1232"/>
      <c r="BE78" s="1232"/>
      <c r="BF78" s="1232"/>
      <c r="BG78" s="1232"/>
      <c r="BH78" s="1232"/>
      <c r="BI78" s="1232"/>
      <c r="BJ78" s="1232"/>
      <c r="BK78" s="1232"/>
      <c r="BL78" s="1232"/>
      <c r="BM78" s="1232"/>
      <c r="BN78" s="1232"/>
      <c r="BO78" s="1232"/>
      <c r="BP78" s="1230"/>
      <c r="BQ78" s="1230"/>
      <c r="BR78" s="1230"/>
      <c r="BS78" s="1230"/>
      <c r="BT78" s="1230"/>
      <c r="BU78" s="1230"/>
      <c r="BV78" s="1230"/>
      <c r="BW78" s="1230"/>
      <c r="BX78" s="1230"/>
      <c r="BY78" s="1230"/>
      <c r="BZ78" s="1230"/>
      <c r="CA78" s="1230"/>
      <c r="CB78" s="1230"/>
      <c r="CC78" s="1230"/>
      <c r="CD78" s="1230"/>
      <c r="CE78" s="1230"/>
      <c r="CF78" s="1230"/>
      <c r="CG78" s="1230"/>
      <c r="CH78" s="1230"/>
      <c r="CI78" s="1230"/>
      <c r="CJ78" s="1230"/>
      <c r="CK78" s="1230"/>
      <c r="CL78" s="1230"/>
      <c r="CM78" s="1230"/>
      <c r="CN78" s="1230"/>
      <c r="CO78" s="1230"/>
      <c r="CP78" s="1230"/>
      <c r="CQ78" s="1230"/>
      <c r="CR78" s="1230"/>
      <c r="CS78" s="1230"/>
      <c r="CT78" s="1230"/>
      <c r="CU78" s="1230"/>
      <c r="CV78" s="1230"/>
      <c r="CW78" s="1230"/>
      <c r="CX78" s="1230"/>
      <c r="CY78" s="1230"/>
      <c r="CZ78" s="1230"/>
      <c r="DA78" s="1230"/>
      <c r="DB78" s="1230"/>
      <c r="DC78" s="1230"/>
    </row>
    <row r="79" spans="2:107" ht="13" x14ac:dyDescent="0.2">
      <c r="B79" s="247"/>
      <c r="G79" s="1228"/>
      <c r="H79" s="1228"/>
      <c r="I79" s="1234"/>
      <c r="J79" s="1234"/>
      <c r="K79" s="1235"/>
      <c r="L79" s="1235"/>
      <c r="M79" s="1235"/>
      <c r="N79" s="1235"/>
      <c r="AN79" s="1231"/>
      <c r="AO79" s="1231"/>
      <c r="AP79" s="1231"/>
      <c r="AQ79" s="1231"/>
      <c r="AR79" s="1231"/>
      <c r="AS79" s="1231"/>
      <c r="AT79" s="1231"/>
      <c r="AU79" s="1231"/>
      <c r="AV79" s="1231"/>
      <c r="AW79" s="1231"/>
      <c r="AX79" s="1231"/>
      <c r="AY79" s="1231"/>
      <c r="AZ79" s="1231"/>
      <c r="BA79" s="1231"/>
      <c r="BB79" s="1232" t="s">
        <v>565</v>
      </c>
      <c r="BC79" s="1232"/>
      <c r="BD79" s="1232"/>
      <c r="BE79" s="1232"/>
      <c r="BF79" s="1232"/>
      <c r="BG79" s="1232"/>
      <c r="BH79" s="1232"/>
      <c r="BI79" s="1232"/>
      <c r="BJ79" s="1232"/>
      <c r="BK79" s="1232"/>
      <c r="BL79" s="1232"/>
      <c r="BM79" s="1232"/>
      <c r="BN79" s="1232"/>
      <c r="BO79" s="1232"/>
      <c r="BP79" s="1230">
        <v>6.2</v>
      </c>
      <c r="BQ79" s="1230"/>
      <c r="BR79" s="1230"/>
      <c r="BS79" s="1230"/>
      <c r="BT79" s="1230"/>
      <c r="BU79" s="1230"/>
      <c r="BV79" s="1230"/>
      <c r="BW79" s="1230"/>
      <c r="BX79" s="1230">
        <v>5.7</v>
      </c>
      <c r="BY79" s="1230"/>
      <c r="BZ79" s="1230"/>
      <c r="CA79" s="1230"/>
      <c r="CB79" s="1230"/>
      <c r="CC79" s="1230"/>
      <c r="CD79" s="1230"/>
      <c r="CE79" s="1230"/>
      <c r="CF79" s="1230">
        <v>5.8</v>
      </c>
      <c r="CG79" s="1230"/>
      <c r="CH79" s="1230"/>
      <c r="CI79" s="1230"/>
      <c r="CJ79" s="1230"/>
      <c r="CK79" s="1230"/>
      <c r="CL79" s="1230"/>
      <c r="CM79" s="1230"/>
      <c r="CN79" s="1230">
        <v>5.8</v>
      </c>
      <c r="CO79" s="1230"/>
      <c r="CP79" s="1230"/>
      <c r="CQ79" s="1230"/>
      <c r="CR79" s="1230"/>
      <c r="CS79" s="1230"/>
      <c r="CT79" s="1230"/>
      <c r="CU79" s="1230"/>
      <c r="CV79" s="1230">
        <v>5.7</v>
      </c>
      <c r="CW79" s="1230"/>
      <c r="CX79" s="1230"/>
      <c r="CY79" s="1230"/>
      <c r="CZ79" s="1230"/>
      <c r="DA79" s="1230"/>
      <c r="DB79" s="1230"/>
      <c r="DC79" s="1230"/>
    </row>
    <row r="80" spans="2:107" ht="13" x14ac:dyDescent="0.2">
      <c r="B80" s="247"/>
      <c r="G80" s="1228"/>
      <c r="H80" s="1228"/>
      <c r="I80" s="1234"/>
      <c r="J80" s="1234"/>
      <c r="K80" s="1235"/>
      <c r="L80" s="1235"/>
      <c r="M80" s="1235"/>
      <c r="N80" s="1235"/>
      <c r="AN80" s="1231"/>
      <c r="AO80" s="1231"/>
      <c r="AP80" s="1231"/>
      <c r="AQ80" s="1231"/>
      <c r="AR80" s="1231"/>
      <c r="AS80" s="1231"/>
      <c r="AT80" s="1231"/>
      <c r="AU80" s="1231"/>
      <c r="AV80" s="1231"/>
      <c r="AW80" s="1231"/>
      <c r="AX80" s="1231"/>
      <c r="AY80" s="1231"/>
      <c r="AZ80" s="1231"/>
      <c r="BA80" s="1231"/>
      <c r="BB80" s="1232"/>
      <c r="BC80" s="1232"/>
      <c r="BD80" s="1232"/>
      <c r="BE80" s="1232"/>
      <c r="BF80" s="1232"/>
      <c r="BG80" s="1232"/>
      <c r="BH80" s="1232"/>
      <c r="BI80" s="1232"/>
      <c r="BJ80" s="1232"/>
      <c r="BK80" s="1232"/>
      <c r="BL80" s="1232"/>
      <c r="BM80" s="1232"/>
      <c r="BN80" s="1232"/>
      <c r="BO80" s="1232"/>
      <c r="BP80" s="1230"/>
      <c r="BQ80" s="1230"/>
      <c r="BR80" s="1230"/>
      <c r="BS80" s="1230"/>
      <c r="BT80" s="1230"/>
      <c r="BU80" s="1230"/>
      <c r="BV80" s="1230"/>
      <c r="BW80" s="1230"/>
      <c r="BX80" s="1230"/>
      <c r="BY80" s="1230"/>
      <c r="BZ80" s="1230"/>
      <c r="CA80" s="1230"/>
      <c r="CB80" s="1230"/>
      <c r="CC80" s="1230"/>
      <c r="CD80" s="1230"/>
      <c r="CE80" s="1230"/>
      <c r="CF80" s="1230"/>
      <c r="CG80" s="1230"/>
      <c r="CH80" s="1230"/>
      <c r="CI80" s="1230"/>
      <c r="CJ80" s="1230"/>
      <c r="CK80" s="1230"/>
      <c r="CL80" s="1230"/>
      <c r="CM80" s="1230"/>
      <c r="CN80" s="1230"/>
      <c r="CO80" s="1230"/>
      <c r="CP80" s="1230"/>
      <c r="CQ80" s="1230"/>
      <c r="CR80" s="1230"/>
      <c r="CS80" s="1230"/>
      <c r="CT80" s="1230"/>
      <c r="CU80" s="1230"/>
      <c r="CV80" s="1230"/>
      <c r="CW80" s="1230"/>
      <c r="CX80" s="1230"/>
      <c r="CY80" s="1230"/>
      <c r="CZ80" s="1230"/>
      <c r="DA80" s="1230"/>
      <c r="DB80" s="1230"/>
      <c r="DC80" s="1230"/>
    </row>
    <row r="81" spans="2:109" ht="13" x14ac:dyDescent="0.2">
      <c r="B81" s="247"/>
    </row>
    <row r="82" spans="2:109" ht="16.5" x14ac:dyDescent="0.2">
      <c r="B82" s="247"/>
      <c r="K82" s="351"/>
      <c r="L82" s="351"/>
      <c r="M82" s="351"/>
      <c r="N82" s="351"/>
      <c r="AQ82" s="351"/>
      <c r="AR82" s="351"/>
      <c r="AS82" s="351"/>
      <c r="AT82" s="351"/>
      <c r="BC82" s="351"/>
      <c r="BD82" s="351"/>
      <c r="BE82" s="351"/>
      <c r="BF82" s="351"/>
      <c r="BO82" s="351"/>
      <c r="BP82" s="351"/>
      <c r="BQ82" s="351"/>
      <c r="BR82" s="351"/>
      <c r="CA82" s="351"/>
      <c r="CB82" s="351"/>
      <c r="CC82" s="351"/>
      <c r="CD82" s="351"/>
      <c r="CM82" s="351"/>
      <c r="CN82" s="351"/>
      <c r="CO82" s="351"/>
      <c r="CP82" s="351"/>
      <c r="CY82" s="351"/>
      <c r="CZ82" s="351"/>
      <c r="DA82" s="351"/>
      <c r="DB82" s="351"/>
      <c r="DC82" s="351"/>
    </row>
    <row r="83" spans="2:109" ht="13"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 x14ac:dyDescent="0.2">
      <c r="DD84" s="243"/>
      <c r="DE84" s="243"/>
    </row>
    <row r="85" spans="2:109" ht="13" x14ac:dyDescent="0.2">
      <c r="DD85" s="243"/>
      <c r="DE85" s="243"/>
    </row>
  </sheetData>
  <sheetProtection algorithmName="SHA-512" hashValue="WcPrVBQc5FcBPMQAkheDEZg+on+l04ionKcfaHhJtBA5aQe5nvbtDK1nagwYkRbVduiJRr37jEmljKMuE/Lacw==" saltValue="S1W84j7Rpw5J0RT8DWrEDg==" spinCount="100000" sheet="1" objects="1" scenarios="1" formatCells="0"/>
  <dataConsolidate/>
  <mergeCells count="112">
    <mergeCell ref="CV51:DC52"/>
    <mergeCell ref="CN51:CU52"/>
    <mergeCell ref="AN43:DC47"/>
    <mergeCell ref="G50:J50"/>
    <mergeCell ref="AN50:BO50"/>
    <mergeCell ref="BP50:BW50"/>
    <mergeCell ref="BX50:CE50"/>
    <mergeCell ref="CF50:CM50"/>
    <mergeCell ref="CN50:CU50"/>
    <mergeCell ref="CV50:DC50"/>
    <mergeCell ref="G51:H54"/>
    <mergeCell ref="BX53:CE54"/>
    <mergeCell ref="CF53:CM54"/>
    <mergeCell ref="AN51:BA54"/>
    <mergeCell ref="BB51:BO52"/>
    <mergeCell ref="BP51:BW52"/>
    <mergeCell ref="BX51:CE52"/>
    <mergeCell ref="CF51:CM52"/>
    <mergeCell ref="I53:J54"/>
    <mergeCell ref="K53:K54"/>
    <mergeCell ref="L53:L54"/>
    <mergeCell ref="M53:M54"/>
    <mergeCell ref="N53:N54"/>
    <mergeCell ref="BB53:BO54"/>
    <mergeCell ref="I51:J52"/>
    <mergeCell ref="K51:K52"/>
    <mergeCell ref="L51:L52"/>
    <mergeCell ref="M51:M52"/>
    <mergeCell ref="N51:N52"/>
    <mergeCell ref="I57:J58"/>
    <mergeCell ref="K57:K58"/>
    <mergeCell ref="BB55:BO56"/>
    <mergeCell ref="BP55:BW56"/>
    <mergeCell ref="BP57:BW58"/>
    <mergeCell ref="L57:L58"/>
    <mergeCell ref="M57:M58"/>
    <mergeCell ref="N57:N58"/>
    <mergeCell ref="BB57:BO58"/>
    <mergeCell ref="BP53:BW54"/>
    <mergeCell ref="CV53:DC54"/>
    <mergeCell ref="G55:H58"/>
    <mergeCell ref="I55:J56"/>
    <mergeCell ref="K55:K56"/>
    <mergeCell ref="L55:L56"/>
    <mergeCell ref="M55:M56"/>
    <mergeCell ref="N55:N56"/>
    <mergeCell ref="AN73:BA76"/>
    <mergeCell ref="BB73:BO74"/>
    <mergeCell ref="BP73:BW74"/>
    <mergeCell ref="G72:J72"/>
    <mergeCell ref="AN72:BO72"/>
    <mergeCell ref="BP72:BW72"/>
    <mergeCell ref="G73:H76"/>
    <mergeCell ref="I73:J74"/>
    <mergeCell ref="K73:K74"/>
    <mergeCell ref="L73:L74"/>
    <mergeCell ref="M73:M74"/>
    <mergeCell ref="N73:N74"/>
    <mergeCell ref="AN65:DC69"/>
    <mergeCell ref="BX55:CE56"/>
    <mergeCell ref="CN57:CU58"/>
    <mergeCell ref="CV57:DC58"/>
    <mergeCell ref="CN53:CU54"/>
    <mergeCell ref="CV72:DC72"/>
    <mergeCell ref="BX72:CE72"/>
    <mergeCell ref="CF72:CM72"/>
    <mergeCell ref="CN72:CU72"/>
    <mergeCell ref="AN55:BA58"/>
    <mergeCell ref="BB75:BO76"/>
    <mergeCell ref="BP75:BW76"/>
    <mergeCell ref="BX75:CE76"/>
    <mergeCell ref="CF75:CM76"/>
    <mergeCell ref="CN75:CU76"/>
    <mergeCell ref="CV75:DC76"/>
    <mergeCell ref="BX73:CE74"/>
    <mergeCell ref="CF73:CM74"/>
    <mergeCell ref="CN73:CU74"/>
    <mergeCell ref="BX57:CE58"/>
    <mergeCell ref="CF57:CM58"/>
    <mergeCell ref="CF55:CM56"/>
    <mergeCell ref="CN55:CU56"/>
    <mergeCell ref="CV55:DC56"/>
    <mergeCell ref="CV73:DC74"/>
    <mergeCell ref="I75:J76"/>
    <mergeCell ref="K75:K76"/>
    <mergeCell ref="L75:L76"/>
    <mergeCell ref="M75:M76"/>
    <mergeCell ref="N75:N76"/>
    <mergeCell ref="CV79:DC80"/>
    <mergeCell ref="CN77:CU78"/>
    <mergeCell ref="CV77:DC78"/>
    <mergeCell ref="I79:J80"/>
    <mergeCell ref="K79:K80"/>
    <mergeCell ref="L79:L80"/>
    <mergeCell ref="M79:M80"/>
    <mergeCell ref="N79:N80"/>
    <mergeCell ref="BB79:BO80"/>
    <mergeCell ref="BP79:BW80"/>
    <mergeCell ref="G77:H80"/>
    <mergeCell ref="I77:J78"/>
    <mergeCell ref="K77:K78"/>
    <mergeCell ref="L77:L78"/>
    <mergeCell ref="M77:M78"/>
    <mergeCell ref="CN79:CU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 x14ac:dyDescent="0.2">
      <c r="S2" s="241"/>
      <c r="AH2" s="241"/>
    </row>
    <row r="3" spans="1: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 x14ac:dyDescent="0.2"/>
    <row r="5" spans="1:34" ht="13" x14ac:dyDescent="0.2"/>
    <row r="6" spans="1:34" ht="13" x14ac:dyDescent="0.2"/>
    <row r="7" spans="1:34" ht="13" x14ac:dyDescent="0.2"/>
    <row r="8" spans="1:34" ht="13" x14ac:dyDescent="0.2"/>
    <row r="9" spans="1:34" ht="13" x14ac:dyDescent="0.2">
      <c r="AH9" s="241"/>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577</v>
      </c>
    </row>
  </sheetData>
  <sheetProtection algorithmName="SHA-512" hashValue="JhqbWma4XWaC3kcoJ6lU7l1yhySwpZAYI8op57F+L7B3bJweseE+G/JswreoBnQyxqSvCtT37bRaGg479k1heA==" saltValue="smyVFdcgHrr7MECrYGzYUw=="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 x14ac:dyDescent="0.2">
      <c r="S2" s="241"/>
      <c r="AH2" s="241"/>
    </row>
    <row r="3" spans="2: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 x14ac:dyDescent="0.2"/>
    <row r="5" spans="2:34" ht="13" x14ac:dyDescent="0.2"/>
    <row r="6" spans="2:34" ht="13" x14ac:dyDescent="0.2"/>
    <row r="7" spans="2:34" ht="13" x14ac:dyDescent="0.2"/>
    <row r="8" spans="2:34" ht="13" x14ac:dyDescent="0.2"/>
    <row r="9" spans="2:34" ht="13" x14ac:dyDescent="0.2">
      <c r="AH9" s="241"/>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c r="AG59" s="241"/>
      <c r="AH59" s="241"/>
    </row>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578</v>
      </c>
    </row>
  </sheetData>
  <sheetProtection algorithmName="SHA-512" hashValue="AmpORe8dpbwqYVvUQbSNnYdu1oVm7VjMLsS6gDEzYvCA783UoDGX0BLsatIoD7YXw2Er34YBK40wSEM7npZ4uw==" saltValue="dVECcye22PG680b8KTzC9Q=="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DataSheet"/>
  <dimension ref="A1:P74"/>
  <sheetViews>
    <sheetView workbookViewId="0"/>
  </sheetViews>
  <sheetFormatPr defaultColWidth="11.08984375" defaultRowHeight="13" x14ac:dyDescent="0.2"/>
  <cols>
    <col min="1" max="1" width="45.90625" style="130" customWidth="1"/>
    <col min="2" max="8" width="13.36328125" style="130" customWidth="1"/>
    <col min="9" max="16384" width="11.08984375" style="130"/>
  </cols>
  <sheetData>
    <row r="1" spans="1:8" x14ac:dyDescent="0.2">
      <c r="A1" s="124"/>
      <c r="B1" s="125"/>
      <c r="C1" s="126"/>
      <c r="D1" s="127"/>
      <c r="E1" s="128"/>
      <c r="F1" s="128"/>
      <c r="G1" s="128"/>
      <c r="H1" s="129"/>
    </row>
    <row r="2" spans="1:8" x14ac:dyDescent="0.2">
      <c r="A2" s="131"/>
      <c r="B2" s="132"/>
      <c r="C2" s="133"/>
      <c r="D2" s="134" t="s">
        <v>50</v>
      </c>
      <c r="E2" s="135"/>
      <c r="F2" s="136" t="s">
        <v>526</v>
      </c>
      <c r="G2" s="137"/>
      <c r="H2" s="138"/>
    </row>
    <row r="3" spans="1:8" x14ac:dyDescent="0.2">
      <c r="A3" s="134" t="s">
        <v>519</v>
      </c>
      <c r="B3" s="139"/>
      <c r="C3" s="140"/>
      <c r="D3" s="141">
        <v>55436</v>
      </c>
      <c r="E3" s="142"/>
      <c r="F3" s="143">
        <v>45483</v>
      </c>
      <c r="G3" s="144"/>
      <c r="H3" s="145"/>
    </row>
    <row r="4" spans="1:8" x14ac:dyDescent="0.2">
      <c r="A4" s="146"/>
      <c r="B4" s="147"/>
      <c r="C4" s="148"/>
      <c r="D4" s="149">
        <v>31274</v>
      </c>
      <c r="E4" s="150"/>
      <c r="F4" s="151">
        <v>24241</v>
      </c>
      <c r="G4" s="152"/>
      <c r="H4" s="153"/>
    </row>
    <row r="5" spans="1:8" x14ac:dyDescent="0.2">
      <c r="A5" s="134" t="s">
        <v>521</v>
      </c>
      <c r="B5" s="139"/>
      <c r="C5" s="140"/>
      <c r="D5" s="141">
        <v>69237</v>
      </c>
      <c r="E5" s="142"/>
      <c r="F5" s="143">
        <v>45945</v>
      </c>
      <c r="G5" s="144"/>
      <c r="H5" s="145"/>
    </row>
    <row r="6" spans="1:8" x14ac:dyDescent="0.2">
      <c r="A6" s="146"/>
      <c r="B6" s="147"/>
      <c r="C6" s="148"/>
      <c r="D6" s="149">
        <v>55085</v>
      </c>
      <c r="E6" s="150"/>
      <c r="F6" s="151">
        <v>25180</v>
      </c>
      <c r="G6" s="152"/>
      <c r="H6" s="153"/>
    </row>
    <row r="7" spans="1:8" x14ac:dyDescent="0.2">
      <c r="A7" s="134" t="s">
        <v>522</v>
      </c>
      <c r="B7" s="139"/>
      <c r="C7" s="140"/>
      <c r="D7" s="141">
        <v>49261</v>
      </c>
      <c r="E7" s="142"/>
      <c r="F7" s="143">
        <v>44475</v>
      </c>
      <c r="G7" s="144"/>
      <c r="H7" s="145"/>
    </row>
    <row r="8" spans="1:8" x14ac:dyDescent="0.2">
      <c r="A8" s="146"/>
      <c r="B8" s="147"/>
      <c r="C8" s="148"/>
      <c r="D8" s="149">
        <v>32741</v>
      </c>
      <c r="E8" s="150"/>
      <c r="F8" s="151">
        <v>24780</v>
      </c>
      <c r="G8" s="152"/>
      <c r="H8" s="153"/>
    </row>
    <row r="9" spans="1:8" x14ac:dyDescent="0.2">
      <c r="A9" s="134" t="s">
        <v>523</v>
      </c>
      <c r="B9" s="139"/>
      <c r="C9" s="140"/>
      <c r="D9" s="141">
        <v>83145</v>
      </c>
      <c r="E9" s="142"/>
      <c r="F9" s="143">
        <v>45982</v>
      </c>
      <c r="G9" s="144"/>
      <c r="H9" s="145"/>
    </row>
    <row r="10" spans="1:8" x14ac:dyDescent="0.2">
      <c r="A10" s="146"/>
      <c r="B10" s="147"/>
      <c r="C10" s="148"/>
      <c r="D10" s="149">
        <v>56895</v>
      </c>
      <c r="E10" s="150"/>
      <c r="F10" s="151">
        <v>25583</v>
      </c>
      <c r="G10" s="152"/>
      <c r="H10" s="153"/>
    </row>
    <row r="11" spans="1:8" x14ac:dyDescent="0.2">
      <c r="A11" s="134" t="s">
        <v>524</v>
      </c>
      <c r="B11" s="139"/>
      <c r="C11" s="140"/>
      <c r="D11" s="141">
        <v>63307</v>
      </c>
      <c r="E11" s="142"/>
      <c r="F11" s="143">
        <v>50538</v>
      </c>
      <c r="G11" s="144"/>
      <c r="H11" s="145"/>
    </row>
    <row r="12" spans="1:8" x14ac:dyDescent="0.2">
      <c r="A12" s="146"/>
      <c r="B12" s="147"/>
      <c r="C12" s="154"/>
      <c r="D12" s="149">
        <v>40411</v>
      </c>
      <c r="E12" s="150"/>
      <c r="F12" s="151">
        <v>29053</v>
      </c>
      <c r="G12" s="152"/>
      <c r="H12" s="153"/>
    </row>
    <row r="13" spans="1:8" x14ac:dyDescent="0.2">
      <c r="A13" s="134"/>
      <c r="B13" s="139"/>
      <c r="C13" s="140"/>
      <c r="D13" s="141">
        <v>64077</v>
      </c>
      <c r="E13" s="142"/>
      <c r="F13" s="143">
        <v>46485</v>
      </c>
      <c r="G13" s="155"/>
      <c r="H13" s="145"/>
    </row>
    <row r="14" spans="1:8" x14ac:dyDescent="0.2">
      <c r="A14" s="146"/>
      <c r="B14" s="147"/>
      <c r="C14" s="148"/>
      <c r="D14" s="149">
        <v>43281</v>
      </c>
      <c r="E14" s="150"/>
      <c r="F14" s="151">
        <v>25767</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3.49</v>
      </c>
      <c r="C19" s="156">
        <f>ROUND(VALUE(SUBSTITUTE(実質収支比率等に係る経年分析!G$48,"▲","-")),2)</f>
        <v>7.62</v>
      </c>
      <c r="D19" s="156">
        <f>ROUND(VALUE(SUBSTITUTE(実質収支比率等に係る経年分析!H$48,"▲","-")),2)</f>
        <v>5.0999999999999996</v>
      </c>
      <c r="E19" s="156">
        <f>ROUND(VALUE(SUBSTITUTE(実質収支比率等に係る経年分析!I$48,"▲","-")),2)</f>
        <v>6.74</v>
      </c>
      <c r="F19" s="156">
        <f>ROUND(VALUE(SUBSTITUTE(実質収支比率等に係る経年分析!J$48,"▲","-")),2)</f>
        <v>5.91</v>
      </c>
    </row>
    <row r="20" spans="1:11" x14ac:dyDescent="0.2">
      <c r="A20" s="156" t="s">
        <v>53</v>
      </c>
      <c r="B20" s="156">
        <f>ROUND(VALUE(SUBSTITUTE(実質収支比率等に係る経年分析!F$47,"▲","-")),2)</f>
        <v>5.48</v>
      </c>
      <c r="C20" s="156">
        <f>ROUND(VALUE(SUBSTITUTE(実質収支比率等に係る経年分析!G$47,"▲","-")),2)</f>
        <v>9.5</v>
      </c>
      <c r="D20" s="156">
        <f>ROUND(VALUE(SUBSTITUTE(実質収支比率等に係る経年分析!H$47,"▲","-")),2)</f>
        <v>14.02</v>
      </c>
      <c r="E20" s="156">
        <f>ROUND(VALUE(SUBSTITUTE(実質収支比率等に係る経年分析!I$47,"▲","-")),2)</f>
        <v>14.71</v>
      </c>
      <c r="F20" s="156">
        <f>ROUND(VALUE(SUBSTITUTE(実質収支比率等に係る経年分析!J$47,"▲","-")),2)</f>
        <v>15.88</v>
      </c>
    </row>
    <row r="21" spans="1:11" x14ac:dyDescent="0.2">
      <c r="A21" s="156" t="s">
        <v>54</v>
      </c>
      <c r="B21" s="156">
        <f>IF(ISNUMBER(VALUE(SUBSTITUTE(実質収支比率等に係る経年分析!F$49,"▲","-"))),ROUND(VALUE(SUBSTITUTE(実質収支比率等に係る経年分析!F$49,"▲","-")),2),NA())</f>
        <v>-8.9</v>
      </c>
      <c r="C21" s="156">
        <f>IF(ISNUMBER(VALUE(SUBSTITUTE(実質収支比率等に係る経年分析!G$49,"▲","-"))),ROUND(VALUE(SUBSTITUTE(実質収支比率等に係る経年分析!G$49,"▲","-")),2),NA())</f>
        <v>6.96</v>
      </c>
      <c r="D21" s="156">
        <f>IF(ISNUMBER(VALUE(SUBSTITUTE(実質収支比率等に係る経年分析!H$49,"▲","-"))),ROUND(VALUE(SUBSTITUTE(実質収支比率等に係る経年分析!H$49,"▲","-")),2),NA())</f>
        <v>-3.44</v>
      </c>
      <c r="E21" s="156">
        <f>IF(ISNUMBER(VALUE(SUBSTITUTE(実質収支比率等に係る経年分析!I$49,"▲","-"))),ROUND(VALUE(SUBSTITUTE(実質収支比率等に係る経年分析!I$49,"▲","-")),2),NA())</f>
        <v>0.03</v>
      </c>
      <c r="F21" s="156">
        <f>IF(ISNUMBER(VALUE(SUBSTITUTE(実質収支比率等に係る経年分析!J$49,"▲","-"))),ROUND(VALUE(SUBSTITUTE(実質収支比率等に係る経年分析!J$49,"▲","-")),2),NA())</f>
        <v>-2.4300000000000002</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姶良市国民健康保険特別会計施設勘定</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0.03</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0.03</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0.02</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0.02</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0.02</v>
      </c>
    </row>
    <row r="30" spans="1:11" x14ac:dyDescent="0.2">
      <c r="A30" s="157" t="str">
        <f>IF(連結実質赤字比率に係る赤字・黒字の構成分析!C$40="",NA(),連結実質赤字比率に係る赤字・黒字の構成分析!C$40)</f>
        <v>姶良市介護保険特別会計介護サービス事業勘定</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0.02</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0.03</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0.03</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0.04</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0.04</v>
      </c>
    </row>
    <row r="31" spans="1:11" x14ac:dyDescent="0.2">
      <c r="A31" s="157" t="str">
        <f>IF(連結実質赤字比率に係る赤字・黒字の構成分析!C$39="",NA(),連結実質赤字比率に係る赤字・黒字の構成分析!C$39)</f>
        <v>姶良市後期高齢者医療特別会計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0.12</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0.04</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0.05</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0.04</v>
      </c>
    </row>
    <row r="32" spans="1:11" x14ac:dyDescent="0.2">
      <c r="A32" s="157" t="str">
        <f>IF(連結実質赤字比率に係る赤字・黒字の構成分析!C$38="",NA(),連結実質赤字比率に係る赤字・黒字の構成分析!C$38)</f>
        <v>姶良市国民健康保険特別会計事業勘定</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1.2</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0.93</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0.59</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0.31</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0.22</v>
      </c>
    </row>
    <row r="33" spans="1:16" x14ac:dyDescent="0.2">
      <c r="A33" s="157" t="str">
        <f>IF(連結実質赤字比率に係る赤字・黒字の構成分析!C$37="",NA(),連結実質赤字比率に係る赤字・黒字の構成分析!C$37)</f>
        <v>姶良市介護保険特別会計保険事業勘定</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0.34</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1.87</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2.2599999999999998</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0.98</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0.88</v>
      </c>
    </row>
    <row r="34" spans="1:16" x14ac:dyDescent="0.2">
      <c r="A34" s="157" t="str">
        <f>IF(連結実質赤字比率に係る赤字・黒字の構成分析!C$36="",NA(),連結実質赤字比率に係る赤字・黒字の構成分析!C$36)</f>
        <v>姶良市下水道事業会計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1.81</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1.67</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1.7</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1.64</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1.49</v>
      </c>
    </row>
    <row r="35" spans="1:16" x14ac:dyDescent="0.2">
      <c r="A35" s="157" t="str">
        <f>IF(連結実質赤字比率に係る赤字・黒字の構成分析!C$35="",NA(),連結実質赤字比率に係る赤字・黒字の構成分析!C$35)</f>
        <v>一般会計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3.49</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7.62</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5.09</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6.74</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5.9</v>
      </c>
    </row>
    <row r="36" spans="1:16" x14ac:dyDescent="0.2">
      <c r="A36" s="157" t="str">
        <f>IF(連結実質赤字比率に係る赤字・黒字の構成分析!C$34="",NA(),連結実質赤字比率に係る赤字・黒字の構成分析!C$34)</f>
        <v>姶良市水道事業会計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9.84</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9.8800000000000008</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8.93</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9.14</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9.0299999999999994</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2166</v>
      </c>
      <c r="E42" s="158"/>
      <c r="F42" s="158"/>
      <c r="G42" s="158">
        <f>'実質公債費比率（分子）の構造'!L$52</f>
        <v>2098</v>
      </c>
      <c r="H42" s="158"/>
      <c r="I42" s="158"/>
      <c r="J42" s="158">
        <f>'実質公債費比率（分子）の構造'!M$52</f>
        <v>2047</v>
      </c>
      <c r="K42" s="158"/>
      <c r="L42" s="158"/>
      <c r="M42" s="158">
        <f>'実質公債費比率（分子）の構造'!N$52</f>
        <v>1987</v>
      </c>
      <c r="N42" s="158"/>
      <c r="O42" s="158"/>
      <c r="P42" s="158">
        <f>'実質公債費比率（分子）の構造'!O$52</f>
        <v>1904</v>
      </c>
    </row>
    <row r="43" spans="1:16" x14ac:dyDescent="0.2">
      <c r="A43" s="158" t="s">
        <v>16</v>
      </c>
      <c r="B43" s="158">
        <f>'実質公債費比率（分子）の構造'!K$51</f>
        <v>0</v>
      </c>
      <c r="C43" s="158"/>
      <c r="D43" s="158"/>
      <c r="E43" s="158">
        <f>'実質公債費比率（分子）の構造'!L$51</f>
        <v>1</v>
      </c>
      <c r="F43" s="158"/>
      <c r="G43" s="158"/>
      <c r="H43" s="158">
        <f>'実質公債費比率（分子）の構造'!M$51</f>
        <v>0</v>
      </c>
      <c r="I43" s="158"/>
      <c r="J43" s="158"/>
      <c r="K43" s="158">
        <f>'実質公債費比率（分子）の構造'!N$51</f>
        <v>1</v>
      </c>
      <c r="L43" s="158"/>
      <c r="M43" s="158"/>
      <c r="N43" s="158">
        <f>'実質公債費比率（分子）の構造'!O$51</f>
        <v>1</v>
      </c>
      <c r="O43" s="158"/>
      <c r="P43" s="158"/>
    </row>
    <row r="44" spans="1:16" x14ac:dyDescent="0.2">
      <c r="A44" s="158" t="s">
        <v>62</v>
      </c>
      <c r="B44" s="158">
        <f>'実質公債費比率（分子）の構造'!K$50</f>
        <v>92</v>
      </c>
      <c r="C44" s="158"/>
      <c r="D44" s="158"/>
      <c r="E44" s="158">
        <f>'実質公債費比率（分子）の構造'!L$50</f>
        <v>61</v>
      </c>
      <c r="F44" s="158"/>
      <c r="G44" s="158"/>
      <c r="H44" s="158">
        <f>'実質公債費比率（分子）の構造'!M$50</f>
        <v>59</v>
      </c>
      <c r="I44" s="158"/>
      <c r="J44" s="158"/>
      <c r="K44" s="158">
        <f>'実質公債費比率（分子）の構造'!N$50</f>
        <v>59</v>
      </c>
      <c r="L44" s="158"/>
      <c r="M44" s="158"/>
      <c r="N44" s="158">
        <f>'実質公債費比率（分子）の構造'!O$50</f>
        <v>122</v>
      </c>
      <c r="O44" s="158"/>
      <c r="P44" s="158"/>
    </row>
    <row r="45" spans="1:16" x14ac:dyDescent="0.2">
      <c r="A45" s="158" t="s">
        <v>63</v>
      </c>
      <c r="B45" s="158" t="str">
        <f>'実質公債費比率（分子）の構造'!K$49</f>
        <v>-</v>
      </c>
      <c r="C45" s="158"/>
      <c r="D45" s="158"/>
      <c r="E45" s="158" t="str">
        <f>'実質公債費比率（分子）の構造'!L$49</f>
        <v>-</v>
      </c>
      <c r="F45" s="158"/>
      <c r="G45" s="158"/>
      <c r="H45" s="158" t="str">
        <f>'実質公債費比率（分子）の構造'!M$49</f>
        <v>-</v>
      </c>
      <c r="I45" s="158"/>
      <c r="J45" s="158"/>
      <c r="K45" s="158" t="str">
        <f>'実質公債費比率（分子）の構造'!N$49</f>
        <v>-</v>
      </c>
      <c r="L45" s="158"/>
      <c r="M45" s="158"/>
      <c r="N45" s="158" t="str">
        <f>'実質公債費比率（分子）の構造'!O$49</f>
        <v>-</v>
      </c>
      <c r="O45" s="158"/>
      <c r="P45" s="158"/>
    </row>
    <row r="46" spans="1:16" x14ac:dyDescent="0.2">
      <c r="A46" s="158" t="s">
        <v>64</v>
      </c>
      <c r="B46" s="158">
        <f>'実質公債費比率（分子）の構造'!K$48</f>
        <v>56</v>
      </c>
      <c r="C46" s="158"/>
      <c r="D46" s="158"/>
      <c r="E46" s="158">
        <f>'実質公債費比率（分子）の構造'!L$48</f>
        <v>52</v>
      </c>
      <c r="F46" s="158"/>
      <c r="G46" s="158"/>
      <c r="H46" s="158">
        <f>'実質公債費比率（分子）の構造'!M$48</f>
        <v>55</v>
      </c>
      <c r="I46" s="158"/>
      <c r="J46" s="158"/>
      <c r="K46" s="158">
        <f>'実質公債費比率（分子）の構造'!N$48</f>
        <v>56</v>
      </c>
      <c r="L46" s="158"/>
      <c r="M46" s="158"/>
      <c r="N46" s="158">
        <f>'実質公債費比率（分子）の構造'!O$48</f>
        <v>58</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3796</v>
      </c>
      <c r="C49" s="158"/>
      <c r="D49" s="158"/>
      <c r="E49" s="158">
        <f>'実質公債費比率（分子）の構造'!L$45</f>
        <v>3678</v>
      </c>
      <c r="F49" s="158"/>
      <c r="G49" s="158"/>
      <c r="H49" s="158">
        <f>'実質公債費比率（分子）の構造'!M$45</f>
        <v>3533</v>
      </c>
      <c r="I49" s="158"/>
      <c r="J49" s="158"/>
      <c r="K49" s="158">
        <f>'実質公債費比率（分子）の構造'!N$45</f>
        <v>3287</v>
      </c>
      <c r="L49" s="158"/>
      <c r="M49" s="158"/>
      <c r="N49" s="158">
        <f>'実質公債費比率（分子）の構造'!O$45</f>
        <v>3102</v>
      </c>
      <c r="O49" s="158"/>
      <c r="P49" s="158"/>
    </row>
    <row r="50" spans="1:16" x14ac:dyDescent="0.2">
      <c r="A50" s="158" t="s">
        <v>67</v>
      </c>
      <c r="B50" s="158" t="e">
        <f>NA()</f>
        <v>#N/A</v>
      </c>
      <c r="C50" s="158">
        <f>IF(ISNUMBER('実質公債費比率（分子）の構造'!K$53),'実質公債費比率（分子）の構造'!K$53,NA())</f>
        <v>1778</v>
      </c>
      <c r="D50" s="158" t="e">
        <f>NA()</f>
        <v>#N/A</v>
      </c>
      <c r="E50" s="158" t="e">
        <f>NA()</f>
        <v>#N/A</v>
      </c>
      <c r="F50" s="158">
        <f>IF(ISNUMBER('実質公債費比率（分子）の構造'!L$53),'実質公債費比率（分子）の構造'!L$53,NA())</f>
        <v>1694</v>
      </c>
      <c r="G50" s="158" t="e">
        <f>NA()</f>
        <v>#N/A</v>
      </c>
      <c r="H50" s="158" t="e">
        <f>NA()</f>
        <v>#N/A</v>
      </c>
      <c r="I50" s="158">
        <f>IF(ISNUMBER('実質公債費比率（分子）の構造'!M$53),'実質公債費比率（分子）の構造'!M$53,NA())</f>
        <v>1600</v>
      </c>
      <c r="J50" s="158" t="e">
        <f>NA()</f>
        <v>#N/A</v>
      </c>
      <c r="K50" s="158" t="e">
        <f>NA()</f>
        <v>#N/A</v>
      </c>
      <c r="L50" s="158">
        <f>IF(ISNUMBER('実質公債費比率（分子）の構造'!N$53),'実質公債費比率（分子）の構造'!N$53,NA())</f>
        <v>1416</v>
      </c>
      <c r="M50" s="158" t="e">
        <f>NA()</f>
        <v>#N/A</v>
      </c>
      <c r="N50" s="158" t="e">
        <f>NA()</f>
        <v>#N/A</v>
      </c>
      <c r="O50" s="158">
        <f>IF(ISNUMBER('実質公債費比率（分子）の構造'!O$53),'実質公債費比率（分子）の構造'!O$53,NA())</f>
        <v>1379</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19207</v>
      </c>
      <c r="E56" s="157"/>
      <c r="F56" s="157"/>
      <c r="G56" s="157">
        <f>'将来負担比率（分子）の構造'!J$52</f>
        <v>19448</v>
      </c>
      <c r="H56" s="157"/>
      <c r="I56" s="157"/>
      <c r="J56" s="157">
        <f>'将来負担比率（分子）の構造'!K$52</f>
        <v>19021</v>
      </c>
      <c r="K56" s="157"/>
      <c r="L56" s="157"/>
      <c r="M56" s="157">
        <f>'将来負担比率（分子）の構造'!L$52</f>
        <v>20691</v>
      </c>
      <c r="N56" s="157"/>
      <c r="O56" s="157"/>
      <c r="P56" s="157">
        <f>'将来負担比率（分子）の構造'!M$52</f>
        <v>19680</v>
      </c>
    </row>
    <row r="57" spans="1:16" x14ac:dyDescent="0.2">
      <c r="A57" s="157" t="s">
        <v>42</v>
      </c>
      <c r="B57" s="157"/>
      <c r="C57" s="157"/>
      <c r="D57" s="157">
        <f>'将来負担比率（分子）の構造'!I$51</f>
        <v>2138</v>
      </c>
      <c r="E57" s="157"/>
      <c r="F57" s="157"/>
      <c r="G57" s="157">
        <f>'将来負担比率（分子）の構造'!J$51</f>
        <v>1993</v>
      </c>
      <c r="H57" s="157"/>
      <c r="I57" s="157"/>
      <c r="J57" s="157">
        <f>'将来負担比率（分子）の構造'!K$51</f>
        <v>2018</v>
      </c>
      <c r="K57" s="157"/>
      <c r="L57" s="157"/>
      <c r="M57" s="157">
        <f>'将来負担比率（分子）の構造'!L$51</f>
        <v>1906</v>
      </c>
      <c r="N57" s="157"/>
      <c r="O57" s="157"/>
      <c r="P57" s="157">
        <f>'将来負担比率（分子）の構造'!M$51</f>
        <v>1787</v>
      </c>
    </row>
    <row r="58" spans="1:16" x14ac:dyDescent="0.2">
      <c r="A58" s="157" t="s">
        <v>41</v>
      </c>
      <c r="B58" s="157"/>
      <c r="C58" s="157"/>
      <c r="D58" s="157">
        <f>'将来負担比率（分子）の構造'!I$50</f>
        <v>4369</v>
      </c>
      <c r="E58" s="157"/>
      <c r="F58" s="157"/>
      <c r="G58" s="157">
        <f>'将来負担比率（分子）の構造'!J$50</f>
        <v>5881</v>
      </c>
      <c r="H58" s="157"/>
      <c r="I58" s="157"/>
      <c r="J58" s="157">
        <f>'将来負担比率（分子）の構造'!K$50</f>
        <v>6760</v>
      </c>
      <c r="K58" s="157"/>
      <c r="L58" s="157"/>
      <c r="M58" s="157">
        <f>'将来負担比率（分子）の構造'!L$50</f>
        <v>6625</v>
      </c>
      <c r="N58" s="157"/>
      <c r="O58" s="157"/>
      <c r="P58" s="157">
        <f>'将来負担比率（分子）の構造'!M$50</f>
        <v>6750</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3612</v>
      </c>
      <c r="C62" s="157"/>
      <c r="D62" s="157"/>
      <c r="E62" s="157">
        <f>'将来負担比率（分子）の構造'!J$45</f>
        <v>3989</v>
      </c>
      <c r="F62" s="157"/>
      <c r="G62" s="157"/>
      <c r="H62" s="157">
        <f>'将来負担比率（分子）の構造'!K$45</f>
        <v>3962</v>
      </c>
      <c r="I62" s="157"/>
      <c r="J62" s="157"/>
      <c r="K62" s="157">
        <f>'将来負担比率（分子）の構造'!L$45</f>
        <v>3788</v>
      </c>
      <c r="L62" s="157"/>
      <c r="M62" s="157"/>
      <c r="N62" s="157">
        <f>'将来負担比率（分子）の構造'!M$45</f>
        <v>3866</v>
      </c>
      <c r="O62" s="157"/>
      <c r="P62" s="157"/>
    </row>
    <row r="63" spans="1:16" x14ac:dyDescent="0.2">
      <c r="A63" s="157" t="s">
        <v>34</v>
      </c>
      <c r="B63" s="157" t="str">
        <f>'将来負担比率（分子）の構造'!I$44</f>
        <v>-</v>
      </c>
      <c r="C63" s="157"/>
      <c r="D63" s="157"/>
      <c r="E63" s="157" t="str">
        <f>'将来負担比率（分子）の構造'!J$44</f>
        <v>-</v>
      </c>
      <c r="F63" s="157"/>
      <c r="G63" s="157"/>
      <c r="H63" s="157" t="str">
        <f>'将来負担比率（分子）の構造'!K$44</f>
        <v>-</v>
      </c>
      <c r="I63" s="157"/>
      <c r="J63" s="157"/>
      <c r="K63" s="157" t="str">
        <f>'将来負担比率（分子）の構造'!L$44</f>
        <v>-</v>
      </c>
      <c r="L63" s="157"/>
      <c r="M63" s="157"/>
      <c r="N63" s="157" t="str">
        <f>'将来負担比率（分子）の構造'!M$44</f>
        <v>-</v>
      </c>
      <c r="O63" s="157"/>
      <c r="P63" s="157"/>
    </row>
    <row r="64" spans="1:16" x14ac:dyDescent="0.2">
      <c r="A64" s="157" t="s">
        <v>33</v>
      </c>
      <c r="B64" s="157">
        <f>'将来負担比率（分子）の構造'!I$43</f>
        <v>690</v>
      </c>
      <c r="C64" s="157"/>
      <c r="D64" s="157"/>
      <c r="E64" s="157">
        <f>'将来負担比率（分子）の構造'!J$43</f>
        <v>574</v>
      </c>
      <c r="F64" s="157"/>
      <c r="G64" s="157"/>
      <c r="H64" s="157">
        <f>'将来負担比率（分子）の構造'!K$43</f>
        <v>511</v>
      </c>
      <c r="I64" s="157"/>
      <c r="J64" s="157"/>
      <c r="K64" s="157">
        <f>'将来負担比率（分子）の構造'!L$43</f>
        <v>483</v>
      </c>
      <c r="L64" s="157"/>
      <c r="M64" s="157"/>
      <c r="N64" s="157">
        <f>'将来負担比率（分子）の構造'!M$43</f>
        <v>447</v>
      </c>
      <c r="O64" s="157"/>
      <c r="P64" s="157"/>
    </row>
    <row r="65" spans="1:16" x14ac:dyDescent="0.2">
      <c r="A65" s="157" t="s">
        <v>32</v>
      </c>
      <c r="B65" s="157">
        <f>'将来負担比率（分子）の構造'!I$42</f>
        <v>641</v>
      </c>
      <c r="C65" s="157"/>
      <c r="D65" s="157"/>
      <c r="E65" s="157">
        <f>'将来負担比率（分子）の構造'!J$42</f>
        <v>580</v>
      </c>
      <c r="F65" s="157"/>
      <c r="G65" s="157"/>
      <c r="H65" s="157">
        <f>'将来負担比率（分子）の構造'!K$42</f>
        <v>521</v>
      </c>
      <c r="I65" s="157"/>
      <c r="J65" s="157"/>
      <c r="K65" s="157">
        <f>'将来負担比率（分子）の構造'!L$42</f>
        <v>462</v>
      </c>
      <c r="L65" s="157"/>
      <c r="M65" s="157"/>
      <c r="N65" s="157">
        <f>'将来負担比率（分子）の構造'!M$42</f>
        <v>801</v>
      </c>
      <c r="O65" s="157"/>
      <c r="P65" s="157"/>
    </row>
    <row r="66" spans="1:16" x14ac:dyDescent="0.2">
      <c r="A66" s="157" t="s">
        <v>31</v>
      </c>
      <c r="B66" s="157">
        <f>'将来負担比率（分子）の構造'!I$41</f>
        <v>30639</v>
      </c>
      <c r="C66" s="157"/>
      <c r="D66" s="157"/>
      <c r="E66" s="157">
        <f>'将来負担比率（分子）の構造'!J$41</f>
        <v>31271</v>
      </c>
      <c r="F66" s="157"/>
      <c r="G66" s="157"/>
      <c r="H66" s="157">
        <f>'将来負担比率（分子）の構造'!K$41</f>
        <v>30456</v>
      </c>
      <c r="I66" s="157"/>
      <c r="J66" s="157"/>
      <c r="K66" s="157">
        <f>'将来負担比率（分子）の構造'!L$41</f>
        <v>32147</v>
      </c>
      <c r="L66" s="157"/>
      <c r="M66" s="157"/>
      <c r="N66" s="157">
        <f>'将来負担比率（分子）の構造'!M$41</f>
        <v>32364</v>
      </c>
      <c r="O66" s="157"/>
      <c r="P66" s="157"/>
    </row>
    <row r="67" spans="1:16" x14ac:dyDescent="0.2">
      <c r="A67" s="157" t="s">
        <v>71</v>
      </c>
      <c r="B67" s="157" t="e">
        <f>NA()</f>
        <v>#N/A</v>
      </c>
      <c r="C67" s="157">
        <f>IF(ISNUMBER('将来負担比率（分子）の構造'!I$53), IF('将来負担比率（分子）の構造'!I$53 &lt; 0, 0, '将来負担比率（分子）の構造'!I$53), NA())</f>
        <v>9869</v>
      </c>
      <c r="D67" s="157" t="e">
        <f>NA()</f>
        <v>#N/A</v>
      </c>
      <c r="E67" s="157" t="e">
        <f>NA()</f>
        <v>#N/A</v>
      </c>
      <c r="F67" s="157">
        <f>IF(ISNUMBER('将来負担比率（分子）の構造'!J$53), IF('将来負担比率（分子）の構造'!J$53 &lt; 0, 0, '将来負担比率（分子）の構造'!J$53), NA())</f>
        <v>9093</v>
      </c>
      <c r="G67" s="157" t="e">
        <f>NA()</f>
        <v>#N/A</v>
      </c>
      <c r="H67" s="157" t="e">
        <f>NA()</f>
        <v>#N/A</v>
      </c>
      <c r="I67" s="157">
        <f>IF(ISNUMBER('将来負担比率（分子）の構造'!K$53), IF('将来負担比率（分子）の構造'!K$53 &lt; 0, 0, '将来負担比率（分子）の構造'!K$53), NA())</f>
        <v>7650</v>
      </c>
      <c r="J67" s="157" t="e">
        <f>NA()</f>
        <v>#N/A</v>
      </c>
      <c r="K67" s="157" t="e">
        <f>NA()</f>
        <v>#N/A</v>
      </c>
      <c r="L67" s="157">
        <f>IF(ISNUMBER('将来負担比率（分子）の構造'!L$53), IF('将来負担比率（分子）の構造'!L$53 &lt; 0, 0, '将来負担比率（分子）の構造'!L$53), NA())</f>
        <v>7658</v>
      </c>
      <c r="M67" s="157" t="e">
        <f>NA()</f>
        <v>#N/A</v>
      </c>
      <c r="N67" s="157" t="e">
        <f>NA()</f>
        <v>#N/A</v>
      </c>
      <c r="O67" s="157">
        <f>IF(ISNUMBER('将来負担比率（分子）の構造'!M$53), IF('将来負担比率（分子）の構造'!M$53 &lt; 0, 0, '将来負担比率（分子）の構造'!M$53), NA())</f>
        <v>9261</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2523</v>
      </c>
      <c r="C72" s="161">
        <f>基金残高に係る経年分析!G55</f>
        <v>2705</v>
      </c>
      <c r="D72" s="161">
        <f>基金残高に係る経年分析!H55</f>
        <v>3046</v>
      </c>
    </row>
    <row r="73" spans="1:16" x14ac:dyDescent="0.2">
      <c r="A73" s="160" t="s">
        <v>74</v>
      </c>
      <c r="B73" s="161">
        <f>基金残高に係る経年分析!F56</f>
        <v>395</v>
      </c>
      <c r="C73" s="161">
        <f>基金残高に係る経年分析!G56</f>
        <v>404</v>
      </c>
      <c r="D73" s="161">
        <f>基金残高に係る経年分析!H56</f>
        <v>466</v>
      </c>
    </row>
    <row r="74" spans="1:16" x14ac:dyDescent="0.2">
      <c r="A74" s="160" t="s">
        <v>75</v>
      </c>
      <c r="B74" s="161">
        <f>基金残高に係る経年分析!F57</f>
        <v>2368</v>
      </c>
      <c r="C74" s="161">
        <f>基金残高に係る経年分析!G57</f>
        <v>2023</v>
      </c>
      <c r="D74" s="161">
        <f>基金残高に係る経年分析!H57</f>
        <v>1819</v>
      </c>
    </row>
  </sheetData>
  <sheetProtection algorithmName="SHA-512" hashValue="vbz24xXxuarMGDcSESeri5iZNqwHrXWyrbtsxJHcRuv6n8TPZmAffSLx9f5lLvj+p5OR7HJWg6OxTuUrFIO3Qg==" saltValue="ClfL9gR36r/Tt3NfEsu9s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西川 隆太</cp:lastModifiedBy>
  <cp:lastPrinted>2026-08-24T05:54:44Z</cp:lastPrinted>
  <dcterms:created xsi:type="dcterms:W3CDTF">2026-02-23T09:57:08Z</dcterms:created>
  <dcterms:modified xsi:type="dcterms:W3CDTF">2026-09-15T06:43:59Z</dcterms:modified>
  <cp:category/>
</cp:coreProperties>
</file>