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3　市町村提出（9／9〆）\"/>
    </mc:Choice>
  </mc:AlternateContent>
  <xr:revisionPtr revIDLastSave="0" documentId="13_ncr:1_{E9BB8456-1AAC-4B20-BD7E-C1E375B243A4}" xr6:coauthVersionLast="47" xr6:coauthVersionMax="47" xr10:uidLastSave="{00000000-0000-0000-0000-000000000000}"/>
  <bookViews>
    <workbookView xWindow="28690" yWindow="-110" windowWidth="29020" windowHeight="15700" tabRatio="91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30" i="12" l="1"/>
  <c r="AA31" i="12"/>
  <c r="AA32" i="12"/>
  <c r="AA29" i="12"/>
  <c r="AA28" i="12"/>
  <c r="AA8" i="12"/>
  <c r="AA7" i="12"/>
  <c r="BG34"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AM35" i="10"/>
  <c r="CO34" i="10"/>
  <c r="BW34" i="10"/>
  <c r="C34" i="10"/>
  <c r="C35" i="10" s="1"/>
  <c r="U34" i="10" l="1"/>
  <c r="U35" i="10" s="1"/>
  <c r="U36" i="10" s="1"/>
  <c r="AM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<sst xmlns="http://schemas.openxmlformats.org/spreadsheetml/2006/main" count="1179" uniqueCount="569">
  <si>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</si>
  <si>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</si>
  <si>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</si>
  <si>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</si>
  <si>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</si>
  <si>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</si>
  <si>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</si>
  <si>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</si>
  <si>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</si>
  <si>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</si>
  <si>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</si>
  <si>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</si>
  <si>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</si>
  <si>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</si>
  <si>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</si>
  <si>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</si>
  <si>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</si>
  <si>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</si>
  <si>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</si>
  <si>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</si>
  <si>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</si>
  <si>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</si>
  <si>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</si>
  <si>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</si>
  <si>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</si>
  <si>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</si>
  <si>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</si>
  <si>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</si>
  <si>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</si>
  <si>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</si>
  <si>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</si>
  <si>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</si>
  <si>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</si>
  <si>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</si>
  <si>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</si>
  <si>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</si>
  <si>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</si>
  <si>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</si>
  <si>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</si>
  <si>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</si>
  <si>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</si>
  <si>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</si>
  <si>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</si>
  <si>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</si>
  <si>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</si>
  <si>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</si>
  <si>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</si>
  <si>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</si>
  <si>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</si>
  <si>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</si>
  <si>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</si>
  <si>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</si>
  <si>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</si>
  <si>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</si>
  <si>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</si>
  <si>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</si>
  <si>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</si>
  <si>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</si>
  <si>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</si>
  <si>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</si>
  <si>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</si>
  <si>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</si>
  <si>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</si>
  <si>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</si>
  <si>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</si>
  <si>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</si>
  <si>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</si>
  <si>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</si>
  <si>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</si>
  <si>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</si>
  <si>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</si>
  <si>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</si>
  <si>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</si>
  <si>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</si>
  <si>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</si>
  <si>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</si>
  <si>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</si>
  <si>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</si>
  <si>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</si>
  <si>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</si>
  <si>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</si>
  <si>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</si>
  <si>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</si>
  <si>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</si>
  <si>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</si>
  <si>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</si>
  <si>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</si>
  <si>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</si>
  <si>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</si>
  <si>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</si>
  <si>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</si>
  <si>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</si>
  <si>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</si>
  <si>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</si>
  <si>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十島村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</si>
  <si>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</si>
  <si>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</si>
  <si>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</si>
  <si>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</si>
  <si>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</si>
  <si>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</si>
  <si>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</si>
  <si>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</si>
  <si>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</si>
  <si>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</si>
  <si>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</si>
  <si>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</si>
  <si>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</si>
  <si>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</si>
  <si>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</si>
  <si>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</si>
  <si>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</si>
  <si>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</si>
  <si>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</si>
  <si>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</si>
  <si>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</si>
  <si>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</si>
  <si>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</si>
  <si>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</si>
  <si>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</si>
  <si>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</si>
  <si>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</si>
  <si>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</si>
  <si>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</si>
  <si>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</si>
  <si>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</si>
  <si>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</si>
  <si>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</si>
  <si>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</si>
  <si>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</si>
  <si>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</si>
  <si>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</si>
  <si>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</si>
  <si>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</si>
  <si>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</si>
  <si>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</si>
  <si>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</si>
  <si>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</si>
  <si>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</si>
  <si>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</si>
  <si>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</si>
  <si>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</si>
  <si>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</si>
  <si>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</si>
  <si>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</si>
  <si>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</si>
  <si>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</si>
  <si>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</si>
  <si>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</si>
  <si>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</si>
  <si>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</si>
  <si>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</si>
  <si>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</si>
  <si>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</si>
  <si>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</si>
  <si>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</si>
  <si>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</si>
  <si>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</si>
  <si>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</si>
  <si>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</si>
  <si>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</si>
  <si>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</si>
  <si>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</si>
  <si>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</si>
  <si>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</si>
  <si>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</si>
  <si>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</si>
  <si>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</si>
  <si>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</si>
  <si>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</si>
  <si>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</si>
  <si>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</si>
  <si>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</si>
  <si>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</si>
  <si>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</si>
  <si>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</si>
  <si>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</si>
  <si>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</si>
  <si>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</si>
  <si>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</si>
  <si>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</si>
  <si>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</si>
  <si>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</si>
  <si>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</si>
  <si>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</si>
  <si>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</si>
  <si>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</si>
  <si>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</si>
  <si>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</si>
  <si>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</si>
  <si>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</si>
  <si>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</si>
  <si>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</si>
  <si>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</si>
  <si>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</si>
  <si>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</si>
  <si>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</si>
  <si>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</si>
  <si>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</si>
  <si>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</si>
  <si>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</si>
  <si>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</si>
  <si>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</si>
  <si>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鹿児島県十島村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</si>
  <si>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</si>
  <si>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</si>
  <si>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</si>
  <si>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</si>
  <si>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</si>
  <si>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</si>
  <si>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</si>
  <si>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</si>
  <si>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</si>
  <si>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</si>
  <si>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</si>
  <si>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</si>
  <si>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</si>
  <si>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</si>
  <si>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</si>
  <si>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</si>
  <si>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</si>
  <si>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</si>
  <si>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</si>
  <si>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</si>
  <si>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</si>
  <si>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</si>
  <si>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</si>
  <si>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</si>
  <si>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</si>
  <si>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</si>
  <si>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</si>
  <si>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</si>
  <si>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</si>
  <si>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</si>
  <si>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</si>
  <si>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</si>
  <si>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</si>
  <si>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</si>
  <si>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</si>
  <si>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</si>
  <si>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</si>
  <si>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</si>
  <si>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</si>
  <si>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</si>
  <si>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</si>
  <si>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</si>
  <si>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</si>
  <si>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</si>
  <si>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</si>
  <si>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</si>
  <si>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</si>
  <si>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</si>
  <si>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</si>
  <si>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</si>
  <si>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</si>
  <si>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</si>
  <si>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</si>
  <si>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</si>
  <si>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</si>
  <si>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</si>
  <si>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</si>
  <si>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</si>
  <si>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</si>
  <si>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</si>
  <si>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</si>
  <si>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</si>
  <si>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</si>
  <si>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</si>
  <si>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</si>
  <si>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</si>
  <si>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</si>
  <si>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</si>
  <si>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</si>
  <si>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</si>
  <si>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</si>
  <si>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</si>
  <si>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</si>
  <si>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</si>
  <si>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</si>
  <si>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</si>
  <si>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</si>
  <si>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</si>
  <si>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</si>
  <si>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</si>
  <si>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</si>
  <si>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</si>
  <si>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</si>
  <si>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</si>
  <si>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</si>
  <si>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</si>
  <si>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</si>
  <si>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</si>
  <si>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</si>
  <si>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</si>
  <si>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</si>
  <si>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</si>
  <si>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</si>
  <si>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</si>
  <si>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</si>
  <si>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</si>
  <si>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</si>
  <si>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</si>
  <si>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</si>
  <si>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</si>
  <si>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</si>
  <si>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</si>
  <si>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</si>
  <si>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</si>
  <si>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</si>
  <si>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</si>
  <si>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</si>
  <si>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</si>
  <si>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</si>
  <si>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</si>
  <si>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</si>
  <si>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</si>
  <si>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</si>
  <si>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</si>
  <si>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</si>
  <si>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交通</t>
    <phoneticPr fontId="5"/>
  </si>
  <si>
    <t>再差引収支</t>
    <rPh sb="0" eb="1">
      <t>サイ</t>
    </rPh>
    <rPh sb="1" eb="3">
      <t>サシヒキ</t>
    </rPh>
    <rPh sb="3" eb="5">
      <t>シュウシ</t>
    </rPh>
    <phoneticPr fontId="5"/>
  </si>
  <si>
    <t>　　うち一部事務組合負担金</t>
    <phoneticPr fontId="5"/>
  </si>
  <si>
    <t>地方債</t>
  </si>
  <si>
    <t>その他</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</si>
  <si>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</si>
  <si>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</si>
  <si>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</si>
  <si>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</si>
  <si>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</si>
  <si>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</si>
  <si>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</si>
  <si>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</si>
  <si>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</si>
  <si>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</si>
  <si>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</si>
  <si>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</si>
  <si>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</si>
  <si>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</si>
  <si>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</si>
  <si>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</si>
  <si>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</si>
  <si>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</si>
  <si>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</si>
  <si>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</si>
  <si>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</si>
  <si>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</si>
  <si>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</si>
  <si>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</si>
  <si>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</si>
  <si>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</si>
  <si>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</si>
  <si>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</si>
  <si>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</si>
  <si>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鹿児島県十島村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</si>
  <si>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</si>
  <si>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</si>
  <si>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</si>
  <si>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</si>
  <si>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</si>
  <si>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</si>
  <si>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</si>
  <si>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</si>
  <si>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</si>
  <si>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</si>
  <si>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</si>
  <si>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</si>
  <si>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</si>
  <si>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</si>
  <si>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</si>
  <si>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</si>
  <si>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</si>
  <si>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</si>
  <si>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</si>
  <si>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</si>
  <si>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へき地診療所運営事業特別会計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</si>
  <si>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</si>
  <si>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</si>
  <si>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</si>
  <si>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</si>
  <si>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</si>
  <si>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</si>
  <si>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</si>
  <si>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</si>
  <si>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</si>
  <si>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</si>
  <si>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</si>
  <si>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</si>
  <si>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</si>
  <si>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</si>
  <si>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</si>
  <si>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</si>
  <si>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簡易水道特別会計</t>
    <phoneticPr fontId="5"/>
  </si>
  <si>
    <t>法適用企業</t>
    <phoneticPr fontId="5"/>
  </si>
  <si>
    <t>船舶交通特別会計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</si>
  <si>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</si>
  <si>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</si>
  <si>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</si>
  <si>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</si>
  <si>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</si>
  <si>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</si>
  <si>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</si>
  <si>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</si>
  <si>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</si>
  <si>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</si>
  <si>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</si>
  <si>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</si>
  <si>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</si>
  <si>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</si>
  <si>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</si>
  <si>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</si>
  <si>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</si>
  <si>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</si>
  <si>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</si>
  <si>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</si>
  <si>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</si>
  <si>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</si>
  <si>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</si>
  <si>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</si>
  <si>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</si>
  <si>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</si>
  <si>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</si>
  <si>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</si>
  <si>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</si>
  <si>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</si>
  <si>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</si>
  <si>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</si>
  <si>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</si>
  <si>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</si>
  <si>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</si>
  <si>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</si>
  <si>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</si>
  <si>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</si>
  <si>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</si>
  <si>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</si>
  <si>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</si>
  <si>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</si>
  <si>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</si>
  <si>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</si>
  <si>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</si>
  <si>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</si>
  <si>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</si>
  <si>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</si>
  <si>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</si>
  <si>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</si>
  <si>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</si>
  <si>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</si>
  <si>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</si>
  <si>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</si>
  <si>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</si>
  <si>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</si>
  <si>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</si>
  <si>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</si>
  <si>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</si>
  <si>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</si>
  <si>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</si>
  <si>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</si>
  <si>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</si>
  <si>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</si>
  <si>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</si>
  <si>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</si>
  <si>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</si>
  <si>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</si>
  <si>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</si>
  <si>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</si>
  <si>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</si>
  <si>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</si>
  <si>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</si>
  <si>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</si>
  <si>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</si>
  <si>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</si>
  <si>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</si>
  <si>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</si>
  <si>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</si>
  <si>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</si>
  <si>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</si>
  <si>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</si>
  <si>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</si>
  <si>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</si>
  <si>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</si>
  <si>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</si>
  <si>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</si>
  <si>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</si>
  <si>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</si>
  <si>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</si>
  <si>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</si>
  <si>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</si>
  <si>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</si>
  <si>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</si>
  <si>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</si>
  <si>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</si>
  <si>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</si>
  <si>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</si>
  <si>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</si>
  <si>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</si>
  <si>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</si>
  <si>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</si>
  <si>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</si>
  <si>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</si>
  <si>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</si>
  <si>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</si>
  <si>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</si>
  <si>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</si>
  <si>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</si>
  <si>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</si>
  <si>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</si>
  <si>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</si>
  <si>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</si>
  <si>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</si>
  <si>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</si>
  <si>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</si>
  <si>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</si>
  <si>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</si>
  <si>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</si>
  <si>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</si>
  <si>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</si>
  <si>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</si>
  <si>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</si>
  <si>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</si>
  <si>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</si>
  <si>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</si>
  <si>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</si>
  <si>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</si>
  <si>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</si>
  <si>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</si>
  <si>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</si>
  <si>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</si>
  <si>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</si>
  <si>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</si>
  <si>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</si>
  <si>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</si>
  <si>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5.28</t>
  </si>
  <si>
    <t>▲ 4.57</t>
  </si>
  <si>
    <t>▲ 2.50</t>
  </si>
  <si>
    <t>へき地診療所運営事業特別会計</t>
  </si>
  <si>
    <t>▲ 3.16</t>
  </si>
  <si>
    <t>簡易水道特別会計</t>
  </si>
  <si>
    <t>▲ 1.01</t>
  </si>
  <si>
    <t>▲ 0.87</t>
  </si>
  <si>
    <t>一般会計</t>
  </si>
  <si>
    <t>船舶交通特別会計</t>
  </si>
  <si>
    <t>介護保険特別会計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</si>
  <si>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</si>
  <si>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</si>
  <si>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</si>
  <si>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</si>
  <si>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</si>
  <si>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</si>
  <si>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</si>
  <si>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</si>
  <si>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</si>
  <si>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(地域振興基金(R06年度末現在))</t>
    <phoneticPr fontId="5"/>
  </si>
  <si>
    <t>(住民医療費運営引当基金(R06年度末現在))</t>
    <phoneticPr fontId="5"/>
  </si>
  <si>
    <t>(渡船施設基金(R06年度末現在))</t>
    <phoneticPr fontId="5"/>
  </si>
  <si>
    <t>(災害引当基金(R06年度末現在))</t>
    <phoneticPr fontId="5"/>
  </si>
  <si>
    <t>(トカラふるさとづくり基金(R06年度末現在))</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</si>
  <si>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</si>
  <si>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</si>
  <si>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特定離島ふるさとおこし推進事業などの補助を活用し、地方債の新規発行を抑制してきた結果、将来負担比率は現在まで発生していない状況である。一方、有形固定資産原価償却率については類似団体と比較しても低い状況で推移している。十島村の場合は、資産の多くは港湾や道路が占める割合が多く、また７つの島に分散していることから集約等も難しい状況にあるが、今後の維持管理費の増加を考えた場合、公共施設管理計画に基づき対策を積極的に進めていくこととする。</t>
    <phoneticPr fontId="5"/>
  </si>
  <si>
    <t>(　参考　）</t>
    <rPh sb="2" eb="4">
      <t>サンコウ</t>
    </rPh>
    <phoneticPr fontId="5"/>
  </si>
  <si>
    <t>当該団体値</t>
    <rPh sb="0" eb="2">
      <t>トウガイ</t>
    </rPh>
    <rPh sb="2" eb="4">
      <t>ダンタイ</t>
    </rPh>
    <rPh sb="4" eb="5">
      <t>アタイ</t>
    </rPh>
    <phoneticPr fontId="5"/>
  </si>
  <si>
    <t>将来負担比率</t>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</si>
  <si>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</si>
  <si>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</si>
  <si>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</si>
  <si>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</si>
  <si>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充当可能財源等の額よりも将来負担額の方が低いため、現在まで将来負担比率は発生していない。
実質公債比率については、繰上償還を実施しているため、減少傾向である。今後、ブロードバンド整備や防災行政無線デジタル化などの大型事業の借入れの償還が順次始まり、地方債残高が上昇に転じていくことが見込まれるため、これまで以上に公債費の適正化に努め、将来負担比率及び実質公債比率の上昇を抑える必要がある。</t>
    <phoneticPr fontId="5"/>
  </si>
  <si>
    <t>将来負担比率</t>
    <phoneticPr fontId="5"/>
  </si>
  <si>
    <t>実質公債費比率</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</si>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</sst>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362690</c:v>
                </c:pt>
                <c:pt idx="2">
                  <c:v>296093</c:v>
                </c:pt>
                <c:pt idx="3">
                  <c:v>308655</c:v>
                </c:pt>
                <c:pt idx="4">
                  <c:v>325476</c:v>
                </c:pt>
              </c:numCache>
            </c:numRef>
          </c:val>
          <c:smooth val="0"/>
          <c:extLst>
            <c:ext xmlns:c16="http://schemas.microsoft.com/office/drawing/2014/chart" uri="{C3380CC4-5D6E-409C-BE32-E72D297353CC}">
              <c16:uniqueId val="{00000000-86CD-413A-B4E7-581CF75232B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4280404</c:v>
                </c:pt>
                <c:pt idx="1">
                  <c:v>4512865</c:v>
                </c:pt>
                <c:pt idx="2">
                  <c:v>3374205</c:v>
                </c:pt>
                <c:pt idx="3">
                  <c:v>2554592</c:v>
                </c:pt>
                <c:pt idx="4">
                  <c:v>4423658</c:v>
                </c:pt>
              </c:numCache>
            </c:numRef>
          </c:val>
          <c:smooth val="0"/>
          <c:extLst>
            <c:ext xmlns:c16="http://schemas.microsoft.com/office/drawing/2014/chart" uri="{C3380CC4-5D6E-409C-BE32-E72D297353CC}">
              <c16:uniqueId val="{00000001-86CD-413A-B4E7-581CF75232B5}"/>
            </c:ext>
          </c:extLst>
        </c:ser>
        <c:dLbls>
          <c:showLegendKey val="0"/>
          <c:showVal val="0"/>
          <c:showCatName val="0"/>
          <c:showSerName val="0"/>
          <c:showPercent val="0"/>
          <c:showBubbleSize val="0"/>
        </c:dLbls>
        <c:marker val="1"/>
        <c:smooth val="0"/>
        <c:axId val="1020383416"/>
        <c:axId val="1020387336"/>
      </c:lineChart>
      <c:catAx>
        <c:axId val="1020383416"/>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20387336"/>
        <c:crosses val="autoZero"/>
        <c:auto val="1"/>
        <c:lblAlgn val="ctr"/>
        <c:lblOffset val="100"/>
        <c:tickLblSkip val="1"/>
        <c:tickMarkSkip val="1"/>
        <c:noMultiLvlLbl val="0"/>
      </c:catAx>
      <c:valAx>
        <c:axId val="1020387336"/>
        <c:scaling>
          <c:orientation val="minMax"/>
          <c:max val="55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2038341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4.8600000000000003</c:v>
                </c:pt>
                <c:pt idx="1">
                  <c:v>4.0199999999999996</c:v>
                </c:pt>
                <c:pt idx="2">
                  <c:v>4.5999999999999996</c:v>
                </c:pt>
                <c:pt idx="3">
                  <c:v>3.46</c:v>
                </c:pt>
                <c:pt idx="4">
                  <c:v>0.35</c:v>
                </c:pt>
              </c:numCache>
            </c:numRef>
          </c:val>
          <c:extLst>
            <c:ext xmlns:c16="http://schemas.microsoft.com/office/drawing/2014/chart" uri="{C3380CC4-5D6E-409C-BE32-E72D297353CC}">
              <c16:uniqueId val="{00000000-5E16-403B-B40E-CCD50B4F3E7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44.51</c:v>
                </c:pt>
                <c:pt idx="1">
                  <c:v>46.16</c:v>
                </c:pt>
                <c:pt idx="2">
                  <c:v>45.96</c:v>
                </c:pt>
                <c:pt idx="3">
                  <c:v>43.12</c:v>
                </c:pt>
                <c:pt idx="4">
                  <c:v>44.22</c:v>
                </c:pt>
              </c:numCache>
            </c:numRef>
          </c:val>
          <c:extLst>
            <c:ext xmlns:c16="http://schemas.microsoft.com/office/drawing/2014/chart" uri="{C3380CC4-5D6E-409C-BE32-E72D297353CC}">
              <c16:uniqueId val="{00000001-5E16-403B-B40E-CCD50B4F3E77}"/>
            </c:ext>
          </c:extLst>
        </c:ser>
        <c:dLbls>
          <c:showLegendKey val="0"/>
          <c:showVal val="0"/>
          <c:showCatName val="0"/>
          <c:showSerName val="0"/>
          <c:showPercent val="0"/>
          <c:showBubbleSize val="0"/>
        </c:dLbls>
        <c:gapWidth val="250"/>
        <c:overlap val="100"/>
        <c:axId val="1020389296"/>
        <c:axId val="102038851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-5.28</c:v>
                </c:pt>
                <c:pt idx="1">
                  <c:v>4.7300000000000004</c:v>
                </c:pt>
                <c:pt idx="2">
                  <c:v>7.49</c:v>
                </c:pt>
                <c:pt idx="3">
                  <c:v>-4.57</c:v>
                </c:pt>
                <c:pt idx="4">
                  <c:v>-2.5</c:v>
                </c:pt>
              </c:numCache>
            </c:numRef>
          </c:val>
          <c:smooth val="0"/>
          <c:extLst>
            <c:ext xmlns:c16="http://schemas.microsoft.com/office/drawing/2014/chart" uri="{C3380CC4-5D6E-409C-BE32-E72D297353CC}">
              <c16:uniqueId val="{00000002-5E16-403B-B40E-CCD50B4F3E77}"/>
            </c:ext>
          </c:extLst>
        </c:ser>
        <c:dLbls>
          <c:showLegendKey val="0"/>
          <c:showVal val="0"/>
          <c:showCatName val="0"/>
          <c:showSerName val="0"/>
          <c:showPercent val="0"/>
          <c:showBubbleSize val="0"/>
        </c:dLbls>
        <c:marker val="1"/>
        <c:smooth val="0"/>
        <c:axId val="1020389296"/>
        <c:axId val="1020388512"/>
      </c:lineChart>
      <c:catAx>
        <c:axId val="10203892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020388512"/>
        <c:crosses val="autoZero"/>
        <c:auto val="1"/>
        <c:lblAlgn val="ctr"/>
        <c:lblOffset val="100"/>
        <c:tickLblSkip val="1"/>
        <c:tickMarkSkip val="1"/>
        <c:noMultiLvlLbl val="0"/>
      </c:catAx>
      <c:valAx>
        <c:axId val="102038851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2038929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BD7-4651-9E22-210569C3ADE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BD7-4651-9E22-210569C3ADE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BD7-4651-9E22-210569C3ADEA}"/>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0.02</c:v>
                </c:pt>
                <c:pt idx="4">
                  <c:v>#N/A</c:v>
                </c:pt>
                <c:pt idx="5">
                  <c:v>0.01</c:v>
                </c:pt>
                <c:pt idx="6">
                  <c:v>#N/A</c:v>
                </c:pt>
                <c:pt idx="7">
                  <c:v>0.01</c:v>
                </c:pt>
                <c:pt idx="8">
                  <c:v>#N/A</c:v>
                </c:pt>
                <c:pt idx="9">
                  <c:v>0</c:v>
                </c:pt>
              </c:numCache>
            </c:numRef>
          </c:val>
          <c:extLst>
            <c:ext xmlns:c16="http://schemas.microsoft.com/office/drawing/2014/chart" uri="{C3380CC4-5D6E-409C-BE32-E72D297353CC}">
              <c16:uniqueId val="{00000003-9BD7-4651-9E22-210569C3ADEA}"/>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0.55000000000000004</c:v>
                </c:pt>
                <c:pt idx="4">
                  <c:v>#N/A</c:v>
                </c:pt>
                <c:pt idx="5">
                  <c:v>0.02</c:v>
                </c:pt>
                <c:pt idx="6">
                  <c:v>#N/A</c:v>
                </c:pt>
                <c:pt idx="7">
                  <c:v>0.43</c:v>
                </c:pt>
                <c:pt idx="8">
                  <c:v>#N/A</c:v>
                </c:pt>
                <c:pt idx="9">
                  <c:v>0.13</c:v>
                </c:pt>
              </c:numCache>
            </c:numRef>
          </c:val>
          <c:extLst>
            <c:ext xmlns:c16="http://schemas.microsoft.com/office/drawing/2014/chart" uri="{C3380CC4-5D6E-409C-BE32-E72D297353CC}">
              <c16:uniqueId val="{00000004-9BD7-4651-9E22-210569C3ADEA}"/>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0.71</c:v>
                </c:pt>
                <c:pt idx="2">
                  <c:v>#N/A</c:v>
                </c:pt>
                <c:pt idx="3">
                  <c:v>0.52</c:v>
                </c:pt>
                <c:pt idx="4">
                  <c:v>#N/A</c:v>
                </c:pt>
                <c:pt idx="5">
                  <c:v>0.17</c:v>
                </c:pt>
                <c:pt idx="6">
                  <c:v>#N/A</c:v>
                </c:pt>
                <c:pt idx="7">
                  <c:v>0.18</c:v>
                </c:pt>
                <c:pt idx="8">
                  <c:v>#N/A</c:v>
                </c:pt>
                <c:pt idx="9">
                  <c:v>0.52</c:v>
                </c:pt>
              </c:numCache>
            </c:numRef>
          </c:val>
          <c:extLst>
            <c:ext xmlns:c16="http://schemas.microsoft.com/office/drawing/2014/chart" uri="{C3380CC4-5D6E-409C-BE32-E72D297353CC}">
              <c16:uniqueId val="{00000005-9BD7-4651-9E22-210569C3ADEA}"/>
            </c:ext>
          </c:extLst>
        </c:ser>
        <c:ser>
          <c:idx val="6"/>
          <c:order val="6"/>
          <c:tx>
            <c:strRef>
              <c:f>データシート!$A$33</c:f>
              <c:strCache>
                <c:ptCount val="1"/>
                <c:pt idx="0">
                  <c:v>船舶交通特別会計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0.79</c:v>
                </c:pt>
                <c:pt idx="2">
                  <c:v>#N/A</c:v>
                </c:pt>
                <c:pt idx="3">
                  <c:v>5.34</c:v>
                </c:pt>
                <c:pt idx="4">
                  <c:v>#N/A</c:v>
                </c:pt>
                <c:pt idx="5">
                  <c:v>3.46</c:v>
                </c:pt>
                <c:pt idx="6">
                  <c:v>#N/A</c:v>
                </c:pt>
                <c:pt idx="7">
                  <c:v>2.75</c:v>
                </c:pt>
                <c:pt idx="8">
                  <c:v>#N/A</c:v>
                </c:pt>
                <c:pt idx="9">
                  <c:v>3.21</c:v>
                </c:pt>
              </c:numCache>
            </c:numRef>
          </c:val>
          <c:extLst>
            <c:ext xmlns:c16="http://schemas.microsoft.com/office/drawing/2014/chart" uri="{C3380CC4-5D6E-409C-BE32-E72D297353CC}">
              <c16:uniqueId val="{00000006-9BD7-4651-9E22-210569C3ADEA}"/>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4.8600000000000003</c:v>
                </c:pt>
                <c:pt idx="2">
                  <c:v>#N/A</c:v>
                </c:pt>
                <c:pt idx="3">
                  <c:v>4.0199999999999996</c:v>
                </c:pt>
                <c:pt idx="4">
                  <c:v>#N/A</c:v>
                </c:pt>
                <c:pt idx="5">
                  <c:v>4.5999999999999996</c:v>
                </c:pt>
                <c:pt idx="6">
                  <c:v>#N/A</c:v>
                </c:pt>
                <c:pt idx="7">
                  <c:v>3.45</c:v>
                </c:pt>
                <c:pt idx="8">
                  <c:v>#N/A</c:v>
                </c:pt>
                <c:pt idx="9">
                  <c:v>3.51</c:v>
                </c:pt>
              </c:numCache>
            </c:numRef>
          </c:val>
          <c:extLst>
            <c:ext xmlns:c16="http://schemas.microsoft.com/office/drawing/2014/chart" uri="{C3380CC4-5D6E-409C-BE32-E72D297353CC}">
              <c16:uniqueId val="{00000007-9BD7-4651-9E22-210569C3ADEA}"/>
            </c:ext>
          </c:extLst>
        </c:ser>
        <c:ser>
          <c:idx val="8"/>
          <c:order val="8"/>
          <c:tx>
            <c:strRef>
              <c:f>データシート!$A$35</c:f>
              <c:strCache>
                <c:ptCount val="1"/>
                <c:pt idx="0">
                  <c:v>簡易水道特別会計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c:v>
                </c:pt>
                <c:pt idx="2">
                  <c:v>#N/A</c:v>
                </c:pt>
                <c:pt idx="3">
                  <c:v>0</c:v>
                </c:pt>
                <c:pt idx="4">
                  <c:v>#N/A</c:v>
                </c:pt>
                <c:pt idx="5">
                  <c:v>0</c:v>
                </c:pt>
                <c:pt idx="6">
                  <c:v>1.01</c:v>
                </c:pt>
                <c:pt idx="7">
                  <c:v>#N/A</c:v>
                </c:pt>
                <c:pt idx="8">
                  <c:v>0.87</c:v>
                </c:pt>
                <c:pt idx="9">
                  <c:v>#N/A</c:v>
                </c:pt>
              </c:numCache>
            </c:numRef>
          </c:val>
          <c:extLst>
            <c:ext xmlns:c16="http://schemas.microsoft.com/office/drawing/2014/chart" uri="{C3380CC4-5D6E-409C-BE32-E72D297353CC}">
              <c16:uniqueId val="{00000008-9BD7-4651-9E22-210569C3ADEA}"/>
            </c:ext>
          </c:extLst>
        </c:ser>
        <c:ser>
          <c:idx val="9"/>
          <c:order val="9"/>
          <c:tx>
            <c:strRef>
              <c:f>データシート!$A$36</c:f>
              <c:strCache>
                <c:ptCount val="1"/>
                <c:pt idx="0">
                  <c:v>へき地診療所運営事業特別会計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c:v>
                </c:pt>
                <c:pt idx="2">
                  <c:v>#N/A</c:v>
                </c:pt>
                <c:pt idx="3">
                  <c:v>0</c:v>
                </c:pt>
                <c:pt idx="4">
                  <c:v>#N/A</c:v>
                </c:pt>
                <c:pt idx="5">
                  <c:v>0</c:v>
                </c:pt>
                <c:pt idx="6">
                  <c:v>#N/A</c:v>
                </c:pt>
                <c:pt idx="7">
                  <c:v>0</c:v>
                </c:pt>
                <c:pt idx="8">
                  <c:v>3.16</c:v>
                </c:pt>
                <c:pt idx="9">
                  <c:v>#N/A</c:v>
                </c:pt>
              </c:numCache>
            </c:numRef>
          </c:val>
          <c:extLst>
            <c:ext xmlns:c16="http://schemas.microsoft.com/office/drawing/2014/chart" uri="{C3380CC4-5D6E-409C-BE32-E72D297353CC}">
              <c16:uniqueId val="{00000009-9BD7-4651-9E22-210569C3ADEA}"/>
            </c:ext>
          </c:extLst>
        </c:ser>
        <c:dLbls>
          <c:showLegendKey val="0"/>
          <c:showVal val="0"/>
          <c:showCatName val="0"/>
          <c:showSerName val="0"/>
          <c:showPercent val="0"/>
          <c:showBubbleSize val="0"/>
        </c:dLbls>
        <c:gapWidth val="150"/>
        <c:overlap val="100"/>
        <c:axId val="1020384200"/>
        <c:axId val="1020384984"/>
      </c:barChart>
      <c:catAx>
        <c:axId val="10203842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20384984"/>
        <c:crosses val="autoZero"/>
        <c:auto val="1"/>
        <c:lblAlgn val="ctr"/>
        <c:lblOffset val="100"/>
        <c:tickLblSkip val="1"/>
        <c:tickMarkSkip val="1"/>
        <c:noMultiLvlLbl val="0"/>
      </c:catAx>
      <c:valAx>
        <c:axId val="102038498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2038420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348</c:v>
                </c:pt>
                <c:pt idx="5">
                  <c:v>429</c:v>
                </c:pt>
                <c:pt idx="8">
                  <c:v>446</c:v>
                </c:pt>
                <c:pt idx="11">
                  <c:v>491</c:v>
                </c:pt>
                <c:pt idx="14">
                  <c:v>526</c:v>
                </c:pt>
              </c:numCache>
            </c:numRef>
          </c:val>
          <c:extLst>
            <c:ext xmlns:c16="http://schemas.microsoft.com/office/drawing/2014/chart" uri="{C3380CC4-5D6E-409C-BE32-E72D297353CC}">
              <c16:uniqueId val="{00000000-295A-47B9-83C3-37D81AD016A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95A-47B9-83C3-37D81AD016A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295A-47B9-83C3-37D81AD016A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95A-47B9-83C3-37D81AD016A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c:v>
                </c:pt>
                <c:pt idx="3">
                  <c:v>34</c:v>
                </c:pt>
                <c:pt idx="6">
                  <c:v>37</c:v>
                </c:pt>
                <c:pt idx="9">
                  <c:v>37</c:v>
                </c:pt>
                <c:pt idx="12">
                  <c:v>38</c:v>
                </c:pt>
              </c:numCache>
            </c:numRef>
          </c:val>
          <c:extLst>
            <c:ext xmlns:c16="http://schemas.microsoft.com/office/drawing/2014/chart" uri="{C3380CC4-5D6E-409C-BE32-E72D297353CC}">
              <c16:uniqueId val="{00000004-295A-47B9-83C3-37D81AD016A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95A-47B9-83C3-37D81AD016A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95A-47B9-83C3-37D81AD016A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435</c:v>
                </c:pt>
                <c:pt idx="3">
                  <c:v>413</c:v>
                </c:pt>
                <c:pt idx="6">
                  <c:v>430</c:v>
                </c:pt>
                <c:pt idx="9">
                  <c:v>540</c:v>
                </c:pt>
                <c:pt idx="12">
                  <c:v>558</c:v>
                </c:pt>
              </c:numCache>
            </c:numRef>
          </c:val>
          <c:extLst>
            <c:ext xmlns:c16="http://schemas.microsoft.com/office/drawing/2014/chart" uri="{C3380CC4-5D6E-409C-BE32-E72D297353CC}">
              <c16:uniqueId val="{00000007-295A-47B9-83C3-37D81AD016A3}"/>
            </c:ext>
          </c:extLst>
        </c:ser>
        <c:dLbls>
          <c:showLegendKey val="0"/>
          <c:showVal val="0"/>
          <c:showCatName val="0"/>
          <c:showSerName val="0"/>
          <c:showPercent val="0"/>
          <c:showBubbleSize val="0"/>
        </c:dLbls>
        <c:gapWidth val="100"/>
        <c:overlap val="100"/>
        <c:axId val="1020388120"/>
        <c:axId val="102038263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101</c:v>
                </c:pt>
                <c:pt idx="2">
                  <c:v>#N/A</c:v>
                </c:pt>
                <c:pt idx="3">
                  <c:v>#N/A</c:v>
                </c:pt>
                <c:pt idx="4">
                  <c:v>18</c:v>
                </c:pt>
                <c:pt idx="5">
                  <c:v>#N/A</c:v>
                </c:pt>
                <c:pt idx="6">
                  <c:v>#N/A</c:v>
                </c:pt>
                <c:pt idx="7">
                  <c:v>21</c:v>
                </c:pt>
                <c:pt idx="8">
                  <c:v>#N/A</c:v>
                </c:pt>
                <c:pt idx="9">
                  <c:v>#N/A</c:v>
                </c:pt>
                <c:pt idx="10">
                  <c:v>86</c:v>
                </c:pt>
                <c:pt idx="11">
                  <c:v>#N/A</c:v>
                </c:pt>
                <c:pt idx="12">
                  <c:v>#N/A</c:v>
                </c:pt>
                <c:pt idx="13">
                  <c:v>70</c:v>
                </c:pt>
                <c:pt idx="14">
                  <c:v>#N/A</c:v>
                </c:pt>
              </c:numCache>
            </c:numRef>
          </c:val>
          <c:smooth val="0"/>
          <c:extLst>
            <c:ext xmlns:c16="http://schemas.microsoft.com/office/drawing/2014/chart" uri="{C3380CC4-5D6E-409C-BE32-E72D297353CC}">
              <c16:uniqueId val="{00000008-295A-47B9-83C3-37D81AD016A3}"/>
            </c:ext>
          </c:extLst>
        </c:ser>
        <c:dLbls>
          <c:showLegendKey val="0"/>
          <c:showVal val="0"/>
          <c:showCatName val="0"/>
          <c:showSerName val="0"/>
          <c:showPercent val="0"/>
          <c:showBubbleSize val="0"/>
        </c:dLbls>
        <c:marker val="1"/>
        <c:smooth val="0"/>
        <c:axId val="1020388120"/>
        <c:axId val="1020382632"/>
      </c:lineChart>
      <c:catAx>
        <c:axId val="10203881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20382632"/>
        <c:crosses val="autoZero"/>
        <c:auto val="1"/>
        <c:lblAlgn val="ctr"/>
        <c:lblOffset val="100"/>
        <c:tickLblSkip val="1"/>
        <c:tickMarkSkip val="1"/>
        <c:noMultiLvlLbl val="0"/>
      </c:catAx>
      <c:valAx>
        <c:axId val="102038263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203881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4365</c:v>
                </c:pt>
                <c:pt idx="5">
                  <c:v>4526</c:v>
                </c:pt>
                <c:pt idx="8">
                  <c:v>4741</c:v>
                </c:pt>
                <c:pt idx="11">
                  <c:v>5290</c:v>
                </c:pt>
                <c:pt idx="14">
                  <c:v>5327</c:v>
                </c:pt>
              </c:numCache>
            </c:numRef>
          </c:val>
          <c:extLst>
            <c:ext xmlns:c16="http://schemas.microsoft.com/office/drawing/2014/chart" uri="{C3380CC4-5D6E-409C-BE32-E72D297353CC}">
              <c16:uniqueId val="{00000000-AB6B-4794-8C9B-75D9529C7EC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AB6B-4794-8C9B-75D9529C7EC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2885</c:v>
                </c:pt>
                <c:pt idx="5">
                  <c:v>2825</c:v>
                </c:pt>
                <c:pt idx="8">
                  <c:v>2911</c:v>
                </c:pt>
                <c:pt idx="11">
                  <c:v>1959</c:v>
                </c:pt>
                <c:pt idx="14">
                  <c:v>1839</c:v>
                </c:pt>
              </c:numCache>
            </c:numRef>
          </c:val>
          <c:extLst>
            <c:ext xmlns:c16="http://schemas.microsoft.com/office/drawing/2014/chart" uri="{C3380CC4-5D6E-409C-BE32-E72D297353CC}">
              <c16:uniqueId val="{00000002-AB6B-4794-8C9B-75D9529C7EC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B6B-4794-8C9B-75D9529C7EC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B6B-4794-8C9B-75D9529C7EC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B6B-4794-8C9B-75D9529C7EC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78</c:v>
                </c:pt>
                <c:pt idx="3">
                  <c:v>60</c:v>
                </c:pt>
                <c:pt idx="6">
                  <c:v>53</c:v>
                </c:pt>
                <c:pt idx="9">
                  <c:v>0</c:v>
                </c:pt>
                <c:pt idx="12">
                  <c:v>0</c:v>
                </c:pt>
              </c:numCache>
            </c:numRef>
          </c:val>
          <c:extLst>
            <c:ext xmlns:c16="http://schemas.microsoft.com/office/drawing/2014/chart" uri="{C3380CC4-5D6E-409C-BE32-E72D297353CC}">
              <c16:uniqueId val="{00000006-AB6B-4794-8C9B-75D9529C7EC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AB6B-4794-8C9B-75D9529C7EC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151</c:v>
                </c:pt>
                <c:pt idx="3">
                  <c:v>349</c:v>
                </c:pt>
                <c:pt idx="6">
                  <c:v>249</c:v>
                </c:pt>
                <c:pt idx="9">
                  <c:v>439</c:v>
                </c:pt>
                <c:pt idx="12">
                  <c:v>542</c:v>
                </c:pt>
              </c:numCache>
            </c:numRef>
          </c:val>
          <c:extLst>
            <c:ext xmlns:c16="http://schemas.microsoft.com/office/drawing/2014/chart" uri="{C3380CC4-5D6E-409C-BE32-E72D297353CC}">
              <c16:uniqueId val="{00000008-AB6B-4794-8C9B-75D9529C7EC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B6B-4794-8C9B-75D9529C7EC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5225</c:v>
                </c:pt>
                <c:pt idx="3">
                  <c:v>5919</c:v>
                </c:pt>
                <c:pt idx="6">
                  <c:v>6017</c:v>
                </c:pt>
                <c:pt idx="9">
                  <c:v>6012</c:v>
                </c:pt>
                <c:pt idx="12">
                  <c:v>6359</c:v>
                </c:pt>
              </c:numCache>
            </c:numRef>
          </c:val>
          <c:extLst>
            <c:ext xmlns:c16="http://schemas.microsoft.com/office/drawing/2014/chart" uri="{C3380CC4-5D6E-409C-BE32-E72D297353CC}">
              <c16:uniqueId val="{0000000A-AB6B-4794-8C9B-75D9529C7ECA}"/>
            </c:ext>
          </c:extLst>
        </c:ser>
        <c:dLbls>
          <c:showLegendKey val="0"/>
          <c:showVal val="0"/>
          <c:showCatName val="0"/>
          <c:showSerName val="0"/>
          <c:showPercent val="0"/>
          <c:showBubbleSize val="0"/>
        </c:dLbls>
        <c:gapWidth val="100"/>
        <c:overlap val="100"/>
        <c:axId val="1019926880"/>
        <c:axId val="101993119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B6B-4794-8C9B-75D9529C7ECA}"/>
            </c:ext>
          </c:extLst>
        </c:ser>
        <c:dLbls>
          <c:showLegendKey val="0"/>
          <c:showVal val="0"/>
          <c:showCatName val="0"/>
          <c:showSerName val="0"/>
          <c:showPercent val="0"/>
          <c:showBubbleSize val="0"/>
        </c:dLbls>
        <c:marker val="1"/>
        <c:smooth val="0"/>
        <c:axId val="1019926880"/>
        <c:axId val="1019931192"/>
      </c:lineChart>
      <c:catAx>
        <c:axId val="10199268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019931192"/>
        <c:crosses val="autoZero"/>
        <c:auto val="1"/>
        <c:lblAlgn val="ctr"/>
        <c:lblOffset val="100"/>
        <c:tickLblSkip val="1"/>
        <c:tickMarkSkip val="1"/>
        <c:noMultiLvlLbl val="0"/>
      </c:catAx>
      <c:valAx>
        <c:axId val="101993119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199268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754</c:v>
                </c:pt>
                <c:pt idx="1">
                  <c:v>733</c:v>
                </c:pt>
                <c:pt idx="2">
                  <c:v>772</c:v>
                </c:pt>
              </c:numCache>
            </c:numRef>
          </c:val>
          <c:extLst>
            <c:ext xmlns:c16="http://schemas.microsoft.com/office/drawing/2014/chart" uri="{C3380CC4-5D6E-409C-BE32-E72D297353CC}">
              <c16:uniqueId val="{00000000-CCBC-4358-957B-8B30074A362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453</c:v>
                </c:pt>
                <c:pt idx="1">
                  <c:v>453</c:v>
                </c:pt>
                <c:pt idx="2">
                  <c:v>504</c:v>
                </c:pt>
              </c:numCache>
            </c:numRef>
          </c:val>
          <c:extLst>
            <c:ext xmlns:c16="http://schemas.microsoft.com/office/drawing/2014/chart" uri="{C3380CC4-5D6E-409C-BE32-E72D297353CC}">
              <c16:uniqueId val="{00000001-CCBC-4358-957B-8B30074A362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1412</c:v>
                </c:pt>
                <c:pt idx="1">
                  <c:v>1399</c:v>
                </c:pt>
                <c:pt idx="2">
                  <c:v>1400</c:v>
                </c:pt>
              </c:numCache>
            </c:numRef>
          </c:val>
          <c:extLst>
            <c:ext xmlns:c16="http://schemas.microsoft.com/office/drawing/2014/chart" uri="{C3380CC4-5D6E-409C-BE32-E72D297353CC}">
              <c16:uniqueId val="{00000002-CCBC-4358-957B-8B30074A362E}"/>
            </c:ext>
          </c:extLst>
        </c:ser>
        <c:dLbls>
          <c:showLegendKey val="0"/>
          <c:showVal val="0"/>
          <c:showCatName val="0"/>
          <c:showSerName val="0"/>
          <c:showPercent val="0"/>
          <c:showBubbleSize val="0"/>
        </c:dLbls>
        <c:gapWidth val="120"/>
        <c:overlap val="100"/>
        <c:axId val="1019924920"/>
        <c:axId val="1019927272"/>
      </c:barChart>
      <c:catAx>
        <c:axId val="10199249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019927272"/>
        <c:crosses val="autoZero"/>
        <c:auto val="1"/>
        <c:lblAlgn val="ctr"/>
        <c:lblOffset val="100"/>
        <c:tickLblSkip val="1"/>
        <c:tickMarkSkip val="1"/>
        <c:noMultiLvlLbl val="0"/>
      </c:catAx>
      <c:valAx>
        <c:axId val="101992727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0199249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{F56DAC87-5D7B-4657-9356-D1F5CAE7ADAA}</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B9B-44AD-921F-798E951898B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{BA9306C1-A0E4-42C4-9C39-A9249AA51B3D}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B9B-44AD-921F-798E951898B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{EE2EDA7A-CD53-4062-863B-960A1F7EF020}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B9B-44AD-921F-798E951898B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{DE486FB4-31CD-4284-91C4-735A396691FF}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B9B-44AD-921F-798E951898B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{77815BE3-DC96-429A-901A-E591E9085542}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B9B-44AD-921F-798E951898B6}"/>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{EB609A36-E2CF-4DBD-A927-93D5D75E8504}</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B9B-44AD-921F-798E951898B6}"/>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{08F3A1F6-4667-40D0-A615-5C826078B763}</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B9B-44AD-921F-798E951898B6}"/>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{7A673248-2AC9-4320-AA47-ACBF486C9B8E}</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B9B-44AD-921F-798E951898B6}"/>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{B190DCBE-A35B-4427-ADBB-4C1C680DDC52}</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B9B-44AD-921F-798E951898B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50.7</c:v>
                </c:pt>
                <c:pt idx="8">
                  <c:v>51.5</c:v>
                </c:pt>
                <c:pt idx="16">
                  <c:v>52.9</c:v>
                </c:pt>
                <c:pt idx="24">
                  <c:v>54.6</c:v>
                </c:pt>
                <c:pt idx="32">
                  <c:v>55.7</c:v>
                </c:pt>
              </c:numCache>
            </c:numRef>
          </c:xVal>
          <c:yVal>
            <c:numRef>
              <c:f>[1]公会計指標分析・財政指標組合せ分析表!$BP$51:$DC$51</c:f>
              <c:numCache>
                <c:formatCode>General</c:formatCode>
                <c:ptCount val="40"/>
              </c:numCache>
            </c:numRef>
          </c:yVal>
          <c:smooth val="0"/>
          <c:extLst>
            <c:ext xmlns:c16="http://schemas.microsoft.com/office/drawing/2014/chart" uri="{C3380CC4-5D6E-409C-BE32-E72D297353CC}">
              <c16:uniqueId val="{00000009-5B9B-44AD-921F-798E951898B6}"/>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{1F338753-24D2-4609-96B5-6C4BFA75650B}</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B9B-44AD-921F-798E951898B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{325CDDD8-A037-49FF-B3BF-9D9F7B622B97}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B9B-44AD-921F-798E951898B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{6795A7DB-0968-4736-9808-30BD30A049F3}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B9B-44AD-921F-798E951898B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{5D250C0E-FE56-4556-A393-24D7B263980D}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B9B-44AD-921F-798E951898B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{790C1748-3F88-4A3C-B8DD-EC56CB3DB001}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B9B-44AD-921F-798E951898B6}"/>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{3DF72118-F6DC-4D43-A680-249308B468DC}</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B9B-44AD-921F-798E951898B6}"/>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{9AB88329-FF77-4266-B253-7C117BD6D975}</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B9B-44AD-921F-798E951898B6}"/>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{065180E2-E47F-4CFD-911B-6E6125ED5325}</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B9B-44AD-921F-798E951898B6}"/>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{F26C5720-A0EC-4B4B-B64C-4E380B537BAD}</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B9B-44AD-921F-798E951898B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61</c:v>
                </c:pt>
                <c:pt idx="8">
                  <c:v>60.8</c:v>
                </c:pt>
                <c:pt idx="16">
                  <c:v>62.2</c:v>
                </c:pt>
                <c:pt idx="24">
                  <c:v>62.6</c:v>
                </c:pt>
                <c:pt idx="32">
                  <c:v>62.9</c:v>
                </c:pt>
              </c:numCache>
            </c:numRef>
          </c:xVal>
          <c:yVal>
            <c:numRef>
              <c:f>[1]公会計指標分析・財政指標組合せ分析表!$BP$55:$DC$55</c:f>
              <c:numCache>
                <c:formatCode>General</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B9B-44AD-921F-798E951898B6}"/>
            </c:ext>
          </c:extLst>
        </c:ser>
        <c:dLbls>
          <c:showLegendKey val="0"/>
          <c:showVal val="1"/>
          <c:showCatName val="0"/>
          <c:showSerName val="0"/>
          <c:showPercent val="0"/>
          <c:showBubbleSize val="0"/>
        </c:dLbls>
        <c:axId val="419299952"/>
        <c:axId val="419294464"/>
      </c:scatterChart>
      <c:valAx>
        <c:axId val="419299952"/>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19294464"/>
        <c:crosses val="autoZero"/>
        <c:crossBetween val="midCat"/>
      </c:valAx>
      <c:valAx>
        <c:axId val="419294464"/>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19299952"/>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{E01F65C7-D677-4EC3-BA65-750F4AF03AF5}</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EBB-4825-8AAD-9AF4BBC2875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{91A0B35D-C323-45A5-900B-FE5D4D91DF16}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EBB-4825-8AAD-9AF4BBC2875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{37CA769F-3900-4D6D-A1A4-37F728BCE8F1}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EBB-4825-8AAD-9AF4BBC2875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{E23D0F6C-85C4-4F1A-8D42-473FD5BC5D12}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EBB-4825-8AAD-9AF4BBC2875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{9CAEB0EC-66F8-47E5-8306-9D57652130ED}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EBB-4825-8AAD-9AF4BBC2875A}"/>
                </c:ext>
              </c:extLst>
            </c:dLbl>
            <c:dLbl>
              <c:idx val="8"/>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{348BBA9A-9F1F-4A7C-9BD6-7715C5E2051F}</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EBB-4825-8AAD-9AF4BBC2875A}"/>
                </c:ext>
              </c:extLst>
            </c:dLbl>
            <c:dLbl>
              <c:idx val="16"/>
              <c:tx>
                <c:strRef>
                  <c:f>[1]公会計指標分析・財政指標組合せ分析表!$CF$72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{31BFC991-D489-4F7F-A960-DF89663296EB}</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EBB-4825-8AAD-9AF4BBC2875A}"/>
                </c:ext>
              </c:extLst>
            </c:dLbl>
            <c:dLbl>
              <c:idx val="24"/>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{D21AAAB3-1C30-4CC1-B6AC-DEBF0BA5F014}</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EBB-4825-8AAD-9AF4BBC2875A}"/>
                </c:ext>
              </c:extLst>
            </c:dLbl>
            <c:dLbl>
              <c:idx val="32"/>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{3DF36B30-14AE-439C-9003-2049C83DC97C}</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EBB-4825-8AAD-9AF4BBC2875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10.1</c:v>
                </c:pt>
                <c:pt idx="8">
                  <c:v>6.5</c:v>
                </c:pt>
                <c:pt idx="16">
                  <c:v>4.0999999999999996</c:v>
                </c:pt>
                <c:pt idx="24">
                  <c:v>3.4</c:v>
                </c:pt>
                <c:pt idx="32">
                  <c:v>4.8</c:v>
                </c:pt>
              </c:numCache>
            </c:numRef>
          </c:xVal>
          <c:yVal>
            <c:numRef>
              <c:f>[1]公会計指標分析・財政指標組合せ分析表!$BP$73:$DC$73</c:f>
              <c:numCache>
                <c:formatCode>General</c:formatCode>
                <c:ptCount val="40"/>
              </c:numCache>
            </c:numRef>
          </c:yVal>
          <c:smooth val="0"/>
          <c:extLst>
            <c:ext xmlns:c16="http://schemas.microsoft.com/office/drawing/2014/chart" uri="{C3380CC4-5D6E-409C-BE32-E72D297353CC}">
              <c16:uniqueId val="{00000009-BEBB-4825-8AAD-9AF4BBC2875A}"/>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{23ABBA90-62FD-469F-867E-898F1CEC557E}</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EBB-4825-8AAD-9AF4BBC2875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{DC6B5FCA-137F-4096-9A37-6477F87BF78B}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EBB-4825-8AAD-9AF4BBC2875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{7E17879B-C708-4FAA-A973-F1ADBC62BA0B}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EBB-4825-8AAD-9AF4BBC2875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{6B05B9BF-F8F8-4615-90EA-AA9A03C689D4}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EBB-4825-8AAD-9AF4BBC2875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{31B02648-AA85-45D5-A39A-B7BBD620D5FF}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EBB-4825-8AAD-9AF4BBC2875A}"/>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{93CED2BF-4BC2-4E8A-AF5D-C6D745626654}</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EBB-4825-8AAD-9AF4BBC2875A}"/>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{8B1A7E01-19E4-4386-AE6C-EA225929B53B}</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EBB-4825-8AAD-9AF4BBC2875A}"/>
                </c:ext>
              </c:extLst>
            </c:dLbl>
            <c:dLbl>
              <c:idx val="24"/>
              <c:tx>
                <c:strRef>
                  <c:f>[1]公会計指標分析・財政指標組合せ分析表!$CN$72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{D8134179-C60D-4156-A380-98386CFDC550}</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EBB-4825-8AAD-9AF4BBC2875A}"/>
                </c:ext>
              </c:extLst>
            </c:dLbl>
            <c:dLbl>
              <c:idx val="32"/>
              <c:tx>
                <c:strRef>
                  <c:f>[1]公会計指標分析・財政指標組合せ分析表!$CV$72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{9400386F-BD78-4CA4-B08E-A183485E8868}</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EBB-4825-8AAD-9AF4BBC2875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7.4</c:v>
                </c:pt>
                <c:pt idx="8">
                  <c:v>6.6</c:v>
                </c:pt>
                <c:pt idx="16">
                  <c:v>6.8</c:v>
                </c:pt>
                <c:pt idx="24">
                  <c:v>7.2</c:v>
                </c:pt>
                <c:pt idx="32">
                  <c:v>7.3</c:v>
                </c:pt>
              </c:numCache>
            </c:numRef>
          </c:xVal>
          <c:yVal>
            <c:numRef>
              <c:f>[1]公会計指標分析・財政指標組合せ分析表!$BP$77:$DC$77</c:f>
              <c:numCache>
                <c:formatCode>General</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EBB-4825-8AAD-9AF4BBC2875A}"/>
            </c:ext>
          </c:extLst>
        </c:ser>
        <c:dLbls>
          <c:showLegendKey val="0"/>
          <c:showVal val="1"/>
          <c:showCatName val="0"/>
          <c:showSerName val="0"/>
          <c:showPercent val="0"/>
          <c:showBubbleSize val="0"/>
        </c:dLbls>
        <c:axId val="419297600"/>
        <c:axId val="419298384"/>
      </c:scatterChart>
      <c:valAx>
        <c:axId val="419297600"/>
        <c:scaling>
          <c:orientation val="maxMin"/>
          <c:max val="7.5"/>
          <c:min val="6.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19298384"/>
        <c:crosses val="autoZero"/>
        <c:crossBetween val="midCat"/>
      </c:valAx>
      <c:valAx>
        <c:axId val="419298384"/>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19297600"/>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鹿児島県十島村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673
659
101.15
5,961,581
5,900,686
6,120
1,745,279
6,414,126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a:solidFill>
                <a:schemeClr val="dk1"/>
              </a:solidFill>
              <a:effectLst/>
              <a:latin typeface="+mn-lt"/>
              <a:ea typeface="+mn-ea"/>
              <a:cs typeface="+mn-cs"/>
            </a:rPr>
            <a:t>地理的に特異条件下にあるため、人口が少ないことや村内に安定した収入を得られる産業や企業がなく、村民所得が低いことなどから、財政基盤が弱く、類似団体平均を下回っている。引き続き、人口減少を食い止めるために展開している産業育成施策を中心とした定住促進対策に取り組み、村民所得の向上に努め、税収等の財源確保を図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97536</xdr:rowOff>
    </xdr:from>
    <xdr:to>
      <xdr:col>23</xdr:col>
      <xdr:colOff>133350</xdr:colOff>
      <xdr:row>44</xdr:row>
      <xdr:rowOff>97536</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764133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99585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300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97536</xdr:rowOff>
    </xdr:from>
    <xdr:to>
      <xdr:col>19</xdr:col>
      <xdr:colOff>133350</xdr:colOff>
      <xdr:row>44</xdr:row>
      <xdr:rowOff>97536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6413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42689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243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97536</xdr:rowOff>
    </xdr:from>
    <xdr:to>
      <xdr:col>15</xdr:col>
      <xdr:colOff>82550</xdr:colOff>
      <xdr:row>44</xdr:row>
      <xdr:rowOff>97536</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6413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97536</xdr:rowOff>
    </xdr:from>
    <xdr:to>
      <xdr:col>11</xdr:col>
      <xdr:colOff>31750</xdr:colOff>
      <xdr:row>44</xdr:row>
      <xdr:rowOff>97536</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6413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102362</xdr:rowOff>
    </xdr:from>
    <xdr:to>
      <xdr:col>7</xdr:col>
      <xdr:colOff>31750</xdr:colOff>
      <xdr:row>44</xdr:row>
      <xdr:rowOff>32512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42689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24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46736</xdr:rowOff>
    </xdr:from>
    <xdr:to>
      <xdr:col>23</xdr:col>
      <xdr:colOff>184150</xdr:colOff>
      <xdr:row>44</xdr:row>
      <xdr:rowOff>148336</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59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114063</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486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46736</xdr:rowOff>
    </xdr:from>
    <xdr:to>
      <xdr:col>19</xdr:col>
      <xdr:colOff>184150</xdr:colOff>
      <xdr:row>44</xdr:row>
      <xdr:rowOff>148336</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59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133113</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6769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46736</xdr:rowOff>
    </xdr:from>
    <xdr:to>
      <xdr:col>15</xdr:col>
      <xdr:colOff>133350</xdr:colOff>
      <xdr:row>44</xdr:row>
      <xdr:rowOff>148336</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59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133113</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676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46736</xdr:rowOff>
    </xdr:from>
    <xdr:to>
      <xdr:col>11</xdr:col>
      <xdr:colOff>82550</xdr:colOff>
      <xdr:row>44</xdr:row>
      <xdr:rowOff>148336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59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133113</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676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46736</xdr:rowOff>
    </xdr:from>
    <xdr:to>
      <xdr:col>7</xdr:col>
      <xdr:colOff>31750</xdr:colOff>
      <xdr:row>44</xdr:row>
      <xdr:rowOff>148336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59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133113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676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3.8</a:t>
          </a:r>
          <a:r>
            <a:rPr kumimoji="1" lang="ja-JP" altLang="ja-JP" sz="1100">
              <a:solidFill>
                <a:schemeClr val="dk1"/>
              </a:solidFill>
              <a:effectLst/>
              <a:latin typeface="+mn-lt"/>
              <a:ea typeface="+mn-ea"/>
              <a:cs typeface="+mn-cs"/>
            </a:rPr>
            <a:t>ポイント上昇しており、類似団体平均値を上回っ</a:t>
          </a:r>
          <a:r>
            <a:rPr kumimoji="1" lang="ja-JP" altLang="en-US" sz="1100">
              <a:solidFill>
                <a:schemeClr val="dk1"/>
              </a:solidFill>
              <a:effectLst/>
              <a:latin typeface="+mn-lt"/>
              <a:ea typeface="+mn-ea"/>
              <a:cs typeface="+mn-cs"/>
            </a:rPr>
            <a:t>ている</a:t>
          </a:r>
          <a:r>
            <a:rPr kumimoji="1" lang="ja-JP" altLang="ja-JP" sz="1100">
              <a:solidFill>
                <a:schemeClr val="dk1"/>
              </a:solidFill>
              <a:effectLst/>
              <a:latin typeface="+mn-lt"/>
              <a:ea typeface="+mn-ea"/>
              <a:cs typeface="+mn-cs"/>
            </a:rPr>
            <a:t>。若い職員を多く抱え、有人</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島が広域に分散していることにより、マンパワーも必要となることから今後の人件費の増加が懸念される。このため、効率的な運営に努め、経常経費の抑制に努める。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148484</xdr:rowOff>
    </xdr:from>
    <xdr:to>
      <xdr:col>23</xdr:col>
      <xdr:colOff>133350</xdr:colOff>
      <xdr:row>64</xdr:row>
      <xdr:rowOff>53446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949834"/>
          <a:ext cx="838200" cy="76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15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122344</xdr:rowOff>
    </xdr:from>
    <xdr:to>
      <xdr:col>19</xdr:col>
      <xdr:colOff>133350</xdr:colOff>
      <xdr:row>63</xdr:row>
      <xdr:rowOff>148484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923694"/>
          <a:ext cx="889000" cy="26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163212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21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60007</xdr:rowOff>
    </xdr:from>
    <xdr:to>
      <xdr:col>15</xdr:col>
      <xdr:colOff>82550</xdr:colOff>
      <xdr:row>63</xdr:row>
      <xdr:rowOff>122344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861357"/>
          <a:ext cx="889000" cy="6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112941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57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60007</xdr:rowOff>
    </xdr:from>
    <xdr:to>
      <xdr:col>11</xdr:col>
      <xdr:colOff>31750</xdr:colOff>
      <xdr:row>63</xdr:row>
      <xdr:rowOff>72072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861357"/>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48595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27305</xdr:rowOff>
    </xdr:from>
    <xdr:to>
      <xdr:col>7</xdr:col>
      <xdr:colOff>31750</xdr:colOff>
      <xdr:row>63</xdr:row>
      <xdr:rowOff>128905</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2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113682</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91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2646</xdr:rowOff>
    </xdr:from>
    <xdr:to>
      <xdr:col>23</xdr:col>
      <xdr:colOff>184150</xdr:colOff>
      <xdr:row>64</xdr:row>
      <xdr:rowOff>104246</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97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146173</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947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97684</xdr:rowOff>
    </xdr:from>
    <xdr:to>
      <xdr:col>19</xdr:col>
      <xdr:colOff>184150</xdr:colOff>
      <xdr:row>64</xdr:row>
      <xdr:rowOff>27834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899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12611</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985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71544</xdr:rowOff>
    </xdr:from>
    <xdr:to>
      <xdr:col>15</xdr:col>
      <xdr:colOff>133350</xdr:colOff>
      <xdr:row>64</xdr:row>
      <xdr:rowOff>1694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87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157921</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95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9207</xdr:rowOff>
    </xdr:from>
    <xdr:to>
      <xdr:col>11</xdr:col>
      <xdr:colOff>82550</xdr:colOff>
      <xdr:row>63</xdr:row>
      <xdr:rowOff>110807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81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95584</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896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21272</xdr:rowOff>
    </xdr:from>
    <xdr:to>
      <xdr:col>7</xdr:col>
      <xdr:colOff>31750</xdr:colOff>
      <xdr:row>63</xdr:row>
      <xdr:rowOff>122872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82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133049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591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[2,012,924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有人島７島に要する行政コストに対して、分母となる人口が少数であることから類似団体平均を大きく上回っている。人件費で</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51</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8.2</a:t>
          </a:r>
          <a:r>
            <a:rPr kumimoji="1" lang="ja-JP" altLang="ja-JP" sz="1100">
              <a:solidFill>
                <a:schemeClr val="dk1"/>
              </a:solidFill>
              <a:effectLst/>
              <a:latin typeface="+mn-lt"/>
              <a:ea typeface="+mn-ea"/>
              <a:cs typeface="+mn-cs"/>
            </a:rPr>
            <a:t>％）増、物件費は前年度比</a:t>
          </a:r>
          <a:r>
            <a:rPr kumimoji="1" lang="en-US" altLang="ja-JP" sz="1100">
              <a:solidFill>
                <a:schemeClr val="dk1"/>
              </a:solidFill>
              <a:effectLst/>
              <a:latin typeface="+mn-lt"/>
              <a:ea typeface="+mn-ea"/>
              <a:cs typeface="+mn-cs"/>
            </a:rPr>
            <a:t>138</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25.5</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となったため、</a:t>
          </a:r>
          <a:r>
            <a:rPr lang="ja-JP" altLang="ja-JP" sz="1100" b="0" i="0" baseline="0">
              <a:solidFill>
                <a:schemeClr val="dk1"/>
              </a:solidFill>
              <a:effectLst/>
              <a:latin typeface="+mn-lt"/>
              <a:ea typeface="+mn-ea"/>
              <a:cs typeface="+mn-cs"/>
            </a:rPr>
            <a:t>一人あたりの決算額は約</a:t>
          </a:r>
          <a:r>
            <a:rPr lang="en-US" altLang="ja-JP" sz="1100" b="0" i="0" baseline="0">
              <a:solidFill>
                <a:schemeClr val="dk1"/>
              </a:solidFill>
              <a:effectLst/>
              <a:latin typeface="+mn-lt"/>
              <a:ea typeface="+mn-ea"/>
              <a:cs typeface="+mn-cs"/>
            </a:rPr>
            <a:t>269</a:t>
          </a:r>
          <a:r>
            <a:rPr lang="ja-JP" altLang="ja-JP" sz="1100" b="0" i="0" baseline="0">
              <a:solidFill>
                <a:schemeClr val="dk1"/>
              </a:solidFill>
              <a:effectLst/>
              <a:latin typeface="+mn-lt"/>
              <a:ea typeface="+mn-ea"/>
              <a:cs typeface="+mn-cs"/>
            </a:rPr>
            <a:t>千円（</a:t>
          </a:r>
          <a:r>
            <a:rPr lang="en-US" altLang="ja-JP" sz="1100" b="0" i="0" baseline="0">
              <a:solidFill>
                <a:schemeClr val="dk1"/>
              </a:solidFill>
              <a:effectLst/>
              <a:latin typeface="+mn-lt"/>
              <a:ea typeface="+mn-ea"/>
              <a:cs typeface="+mn-cs"/>
            </a:rPr>
            <a:t>15.4</a:t>
          </a:r>
          <a:r>
            <a:rPr lang="ja-JP" altLang="ja-JP" sz="1100" b="0" i="0" baseline="0">
              <a:solidFill>
                <a:schemeClr val="dk1"/>
              </a:solidFill>
              <a:effectLst/>
              <a:latin typeface="+mn-lt"/>
              <a:ea typeface="+mn-ea"/>
              <a:cs typeface="+mn-cs"/>
            </a:rPr>
            <a:t>％）</a:t>
          </a:r>
          <a:r>
            <a:rPr lang="ja-JP" altLang="en-US" sz="1100" b="0" i="0" baseline="0">
              <a:solidFill>
                <a:schemeClr val="dk1"/>
              </a:solidFill>
              <a:effectLst/>
              <a:latin typeface="+mn-lt"/>
              <a:ea typeface="+mn-ea"/>
              <a:cs typeface="+mn-cs"/>
            </a:rPr>
            <a:t>増加</a:t>
          </a:r>
          <a:r>
            <a:rPr lang="ja-JP" altLang="ja-JP" sz="1100" b="0" i="0" baseline="0">
              <a:solidFill>
                <a:schemeClr val="dk1"/>
              </a:solidFill>
              <a:effectLst/>
              <a:latin typeface="+mn-lt"/>
              <a:ea typeface="+mn-ea"/>
              <a:cs typeface="+mn-cs"/>
            </a:rPr>
            <a:t>した。</a:t>
          </a:r>
          <a:r>
            <a:rPr kumimoji="1" lang="ja-JP" altLang="ja-JP" sz="1100">
              <a:solidFill>
                <a:schemeClr val="dk1"/>
              </a:solidFill>
              <a:effectLst/>
              <a:latin typeface="+mn-lt"/>
              <a:ea typeface="+mn-ea"/>
              <a:cs typeface="+mn-cs"/>
            </a:rPr>
            <a:t>人件費の増加は、衛生費の看護師増員に伴うものや、地域おこし協力隊員の増員が大きく影響している。物件費については、</a:t>
          </a:r>
          <a:r>
            <a:rPr kumimoji="1" lang="ja-JP" altLang="en-US" sz="1100">
              <a:solidFill>
                <a:schemeClr val="dk1"/>
              </a:solidFill>
              <a:effectLst/>
              <a:latin typeface="+mn-lt"/>
              <a:ea typeface="+mn-ea"/>
              <a:cs typeface="+mn-cs"/>
            </a:rPr>
            <a:t>ブロードバンド関係の</a:t>
          </a:r>
          <a:r>
            <a:rPr kumimoji="1" lang="ja-JP" altLang="ja-JP" sz="1100">
              <a:solidFill>
                <a:schemeClr val="dk1"/>
              </a:solidFill>
              <a:effectLst/>
              <a:latin typeface="+mn-lt"/>
              <a:ea typeface="+mn-ea"/>
              <a:cs typeface="+mn-cs"/>
            </a:rPr>
            <a:t>事業</a:t>
          </a:r>
          <a:r>
            <a:rPr kumimoji="1" lang="ja-JP" altLang="en-US" sz="1100">
              <a:solidFill>
                <a:schemeClr val="dk1"/>
              </a:solidFill>
              <a:effectLst/>
              <a:latin typeface="+mn-lt"/>
              <a:ea typeface="+mn-ea"/>
              <a:cs typeface="+mn-cs"/>
            </a:rPr>
            <a:t>費増</a:t>
          </a:r>
          <a:r>
            <a:rPr kumimoji="1" lang="ja-JP" altLang="ja-JP" sz="1100">
              <a:solidFill>
                <a:schemeClr val="dk1"/>
              </a:solidFill>
              <a:effectLst/>
              <a:latin typeface="+mn-lt"/>
              <a:ea typeface="+mn-ea"/>
              <a:cs typeface="+mn-cs"/>
            </a:rPr>
            <a:t>や</a:t>
          </a:r>
          <a:r>
            <a:rPr kumimoji="1" lang="ja-JP" altLang="en-US" sz="1100">
              <a:solidFill>
                <a:schemeClr val="dk1"/>
              </a:solidFill>
              <a:effectLst/>
              <a:latin typeface="+mn-lt"/>
              <a:ea typeface="+mn-ea"/>
              <a:cs typeface="+mn-cs"/>
            </a:rPr>
            <a:t>デジタル化</a:t>
          </a:r>
          <a:r>
            <a:rPr kumimoji="1" lang="ja-JP" altLang="ja-JP" sz="1100">
              <a:solidFill>
                <a:schemeClr val="dk1"/>
              </a:solidFill>
              <a:effectLst/>
              <a:latin typeface="+mn-lt"/>
              <a:ea typeface="+mn-ea"/>
              <a:cs typeface="+mn-cs"/>
            </a:rPr>
            <a:t>に係る事業</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により</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したことなどが影響している。</a:t>
          </a:r>
          <a:r>
            <a:rPr lang="ja-JP" altLang="ja-JP" sz="1100" b="0" i="0" baseline="0">
              <a:solidFill>
                <a:schemeClr val="dk1"/>
              </a:solidFill>
              <a:effectLst/>
              <a:latin typeface="+mn-lt"/>
              <a:ea typeface="+mn-ea"/>
              <a:cs typeface="+mn-cs"/>
            </a:rPr>
            <a:t>引き続き定員管理を含め効率的な運営に努める。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100326</xdr:rowOff>
    </xdr:from>
    <xdr:to>
      <xdr:col>23</xdr:col>
      <xdr:colOff>133350</xdr:colOff>
      <xdr:row>85</xdr:row>
      <xdr:rowOff>36948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502126"/>
          <a:ext cx="838200" cy="108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139025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855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100326</xdr:rowOff>
    </xdr:from>
    <xdr:to>
      <xdr:col>19</xdr:col>
      <xdr:colOff>133350</xdr:colOff>
      <xdr:row>84</xdr:row>
      <xdr:rowOff>128589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502126"/>
          <a:ext cx="889000" cy="28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40854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756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72479</xdr:rowOff>
    </xdr:from>
    <xdr:to>
      <xdr:col>15</xdr:col>
      <xdr:colOff>82550</xdr:colOff>
      <xdr:row>84</xdr:row>
      <xdr:rowOff>128589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474279"/>
          <a:ext cx="889000" cy="56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25945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74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40013</xdr:rowOff>
    </xdr:from>
    <xdr:to>
      <xdr:col>11</xdr:col>
      <xdr:colOff>31750</xdr:colOff>
      <xdr:row>84</xdr:row>
      <xdr:rowOff>72479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441813"/>
          <a:ext cx="889000" cy="32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5951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72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50434</xdr:rowOff>
    </xdr:from>
    <xdr:to>
      <xdr:col>7</xdr:col>
      <xdr:colOff>31750</xdr:colOff>
      <xdr:row>81</xdr:row>
      <xdr:rowOff>152034</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37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162211</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706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157598</xdr:rowOff>
    </xdr:from>
    <xdr:to>
      <xdr:col>23</xdr:col>
      <xdr:colOff>184150</xdr:colOff>
      <xdr:row>85</xdr:row>
      <xdr:rowOff>87748</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559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129675</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531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2,012,924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49526</xdr:rowOff>
    </xdr:from>
    <xdr:to>
      <xdr:col>19</xdr:col>
      <xdr:colOff>184150</xdr:colOff>
      <xdr:row>84</xdr:row>
      <xdr:rowOff>151126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45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135903</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537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77789</xdr:rowOff>
    </xdr:from>
    <xdr:to>
      <xdr:col>15</xdr:col>
      <xdr:colOff>133350</xdr:colOff>
      <xdr:row>85</xdr:row>
      <xdr:rowOff>7939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47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164166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565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21679</xdr:rowOff>
    </xdr:from>
    <xdr:to>
      <xdr:col>11</xdr:col>
      <xdr:colOff>82550</xdr:colOff>
      <xdr:row>84</xdr:row>
      <xdr:rowOff>123279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423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108056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509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160663</xdr:rowOff>
    </xdr:from>
    <xdr:to>
      <xdr:col>7</xdr:col>
      <xdr:colOff>31750</xdr:colOff>
      <xdr:row>84</xdr:row>
      <xdr:rowOff>90813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39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75590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477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kumimoji="1" lang="ja-JP" altLang="ja-JP" sz="1100" b="0" i="0" baseline="0">
              <a:solidFill>
                <a:schemeClr val="dk1"/>
              </a:solidFill>
              <a:effectLst/>
              <a:latin typeface="+mn-lt"/>
              <a:ea typeface="+mn-ea"/>
              <a:cs typeface="+mn-cs"/>
            </a:rPr>
            <a:t>職員の採用・退職や経験年数階層の変動指数が減少していることから前年度</a:t>
          </a:r>
          <a:r>
            <a:rPr kumimoji="1" lang="en-US" altLang="ja-JP" sz="1100" b="0" i="0" baseline="0">
              <a:solidFill>
                <a:schemeClr val="dk1"/>
              </a:solidFill>
              <a:effectLst/>
              <a:latin typeface="+mn-lt"/>
              <a:ea typeface="+mn-ea"/>
              <a:cs typeface="+mn-cs"/>
            </a:rPr>
            <a:t>1.4</a:t>
          </a:r>
          <a:r>
            <a:rPr kumimoji="1" lang="ja-JP" altLang="ja-JP" sz="1100" b="0" i="0" baseline="0">
              <a:solidFill>
                <a:schemeClr val="dk1"/>
              </a:solidFill>
              <a:effectLst/>
              <a:latin typeface="+mn-lt"/>
              <a:ea typeface="+mn-ea"/>
              <a:cs typeface="+mn-cs"/>
            </a:rPr>
            <a:t>ﾎﾟｲﾝﾄ増加している。類似団体平均と同様の水準であるが、今後においても、国や県、周辺市町村の動向を参考に給与の適正化に努める。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89536</xdr:rowOff>
    </xdr:from>
    <xdr:to>
      <xdr:col>81</xdr:col>
      <xdr:colOff>44450</xdr:colOff>
      <xdr:row>87</xdr:row>
      <xdr:rowOff>2539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6179800" y="14834236"/>
          <a:ext cx="838200" cy="84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97490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670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53339</xdr:rowOff>
    </xdr:from>
    <xdr:to>
      <xdr:col>77</xdr:col>
      <xdr:colOff>44450</xdr:colOff>
      <xdr:row>86</xdr:row>
      <xdr:rowOff>89536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290800" y="14798039"/>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131145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875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53339</xdr:rowOff>
    </xdr:from>
    <xdr:to>
      <xdr:col>72</xdr:col>
      <xdr:colOff>203200</xdr:colOff>
      <xdr:row>87</xdr:row>
      <xdr:rowOff>44768</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4401800" y="14798039"/>
          <a:ext cx="889000" cy="162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167340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91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26670</xdr:rowOff>
    </xdr:from>
    <xdr:to>
      <xdr:col>68</xdr:col>
      <xdr:colOff>152400</xdr:colOff>
      <xdr:row>87</xdr:row>
      <xdr:rowOff>44768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512800" y="14942820"/>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27322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600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147320</xdr:rowOff>
    </xdr:from>
    <xdr:to>
      <xdr:col>64</xdr:col>
      <xdr:colOff>152400</xdr:colOff>
      <xdr:row>87</xdr:row>
      <xdr:rowOff>77470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87647</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66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123189</xdr:rowOff>
    </xdr:from>
    <xdr:to>
      <xdr:col>81</xdr:col>
      <xdr:colOff>95250</xdr:colOff>
      <xdr:row>87</xdr:row>
      <xdr:rowOff>53339</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86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95266</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839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38736</xdr:rowOff>
    </xdr:from>
    <xdr:to>
      <xdr:col>77</xdr:col>
      <xdr:colOff>95250</xdr:colOff>
      <xdr:row>86</xdr:row>
      <xdr:rowOff>140336</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78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150513</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552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2539</xdr:rowOff>
    </xdr:from>
    <xdr:to>
      <xdr:col>73</xdr:col>
      <xdr:colOff>44450</xdr:colOff>
      <xdr:row>86</xdr:row>
      <xdr:rowOff>104139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114316</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51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165418</xdr:rowOff>
    </xdr:from>
    <xdr:to>
      <xdr:col>68</xdr:col>
      <xdr:colOff>203200</xdr:colOff>
      <xdr:row>87</xdr:row>
      <xdr:rowOff>95568</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91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80345</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996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147320</xdr:rowOff>
    </xdr:from>
    <xdr:to>
      <xdr:col>64</xdr:col>
      <xdr:colOff>152400</xdr:colOff>
      <xdr:row>87</xdr:row>
      <xdr:rowOff>77470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89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62247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97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mn-lt"/>
              <a:ea typeface="+mn-ea"/>
              <a:cs typeface="+mn-cs"/>
            </a:rPr>
            <a:t>職員の退職等</a:t>
          </a:r>
          <a:r>
            <a:rPr kumimoji="1" lang="ja-JP" altLang="ja-JP" sz="1100">
              <a:solidFill>
                <a:schemeClr val="dk1"/>
              </a:solidFill>
              <a:effectLst/>
              <a:latin typeface="+mn-lt"/>
              <a:ea typeface="+mn-ea"/>
              <a:cs typeface="+mn-cs"/>
            </a:rPr>
            <a:t>に伴い、前年度比で</a:t>
          </a:r>
          <a:r>
            <a:rPr kumimoji="1" lang="en-US" altLang="ja-JP" sz="1100">
              <a:solidFill>
                <a:schemeClr val="dk1"/>
              </a:solidFill>
              <a:effectLst/>
              <a:latin typeface="+mn-lt"/>
              <a:ea typeface="+mn-ea"/>
              <a:cs typeface="+mn-cs"/>
            </a:rPr>
            <a:t>3.76</a:t>
          </a:r>
          <a:r>
            <a:rPr kumimoji="1" lang="ja-JP" altLang="ja-JP" sz="1100">
              <a:solidFill>
                <a:schemeClr val="dk1"/>
              </a:solidFill>
              <a:effectLst/>
              <a:latin typeface="+mn-lt"/>
              <a:ea typeface="+mn-ea"/>
              <a:cs typeface="+mn-cs"/>
            </a:rPr>
            <a:t>人</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a:t>
          </a:r>
          <a:r>
            <a:rPr lang="ja-JP" altLang="ja-JP" sz="1100" b="0" i="0" baseline="0">
              <a:solidFill>
                <a:schemeClr val="dk1"/>
              </a:solidFill>
              <a:effectLst/>
              <a:latin typeface="+mn-lt"/>
              <a:ea typeface="+mn-ea"/>
              <a:cs typeface="+mn-cs"/>
            </a:rPr>
            <a:t>有人離島を複数かかえているため、人口規模に対して、人的にも財的にも大きな負担をしいられていることから、類似団体の平均を大きく上回っている。行政サービスを低下させることなく、引き続き、適正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122815</xdr:rowOff>
    </xdr:from>
    <xdr:to>
      <xdr:col>81</xdr:col>
      <xdr:colOff>44450</xdr:colOff>
      <xdr:row>62</xdr:row>
      <xdr:rowOff>166019</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6179800" y="10752715"/>
          <a:ext cx="838200" cy="43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85131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0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90297</xdr:rowOff>
    </xdr:from>
    <xdr:to>
      <xdr:col>77</xdr:col>
      <xdr:colOff>44450</xdr:colOff>
      <xdr:row>62</xdr:row>
      <xdr:rowOff>166019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290800" y="10720197"/>
          <a:ext cx="889000" cy="7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12148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995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28823</xdr:rowOff>
    </xdr:from>
    <xdr:to>
      <xdr:col>72</xdr:col>
      <xdr:colOff>203200</xdr:colOff>
      <xdr:row>62</xdr:row>
      <xdr:rowOff>90297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4401800" y="10658723"/>
          <a:ext cx="889000" cy="61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166708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9939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25721</xdr:rowOff>
    </xdr:from>
    <xdr:to>
      <xdr:col>68</xdr:col>
      <xdr:colOff>152400</xdr:colOff>
      <xdr:row>62</xdr:row>
      <xdr:rowOff>28823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655621"/>
          <a:ext cx="889000" cy="3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155217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9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28273</xdr:rowOff>
    </xdr:from>
    <xdr:to>
      <xdr:col>64</xdr:col>
      <xdr:colOff>152400</xdr:colOff>
      <xdr:row>59</xdr:row>
      <xdr:rowOff>129873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4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140050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9912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72015</xdr:rowOff>
    </xdr:from>
    <xdr:to>
      <xdr:col>81</xdr:col>
      <xdr:colOff>95250</xdr:colOff>
      <xdr:row>63</xdr:row>
      <xdr:rowOff>2165</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70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44092</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1067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115219</xdr:rowOff>
    </xdr:from>
    <xdr:to>
      <xdr:col>77</xdr:col>
      <xdr:colOff>95250</xdr:colOff>
      <xdr:row>63</xdr:row>
      <xdr:rowOff>45369</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745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30146</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108314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39497</xdr:rowOff>
    </xdr:from>
    <xdr:to>
      <xdr:col>73</xdr:col>
      <xdr:colOff>44450</xdr:colOff>
      <xdr:row>62</xdr:row>
      <xdr:rowOff>141097</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66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125874</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10755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149473</xdr:rowOff>
    </xdr:from>
    <xdr:to>
      <xdr:col>68</xdr:col>
      <xdr:colOff>203200</xdr:colOff>
      <xdr:row>62</xdr:row>
      <xdr:rowOff>79623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60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64400</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694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146371</xdr:rowOff>
    </xdr:from>
    <xdr:to>
      <xdr:col>64</xdr:col>
      <xdr:colOff>152400</xdr:colOff>
      <xdr:row>62</xdr:row>
      <xdr:rowOff>76521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604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61298</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691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kumimoji="1" lang="ja-JP" altLang="ja-JP" sz="1100">
              <a:solidFill>
                <a:schemeClr val="dk1"/>
              </a:solidFill>
              <a:effectLst/>
              <a:latin typeface="+mn-lt"/>
              <a:ea typeface="+mn-ea"/>
              <a:cs typeface="+mn-cs"/>
            </a:rPr>
            <a:t>単年度比率では前年度比で約</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回った。</a:t>
          </a:r>
          <a:r>
            <a:rPr lang="ja-JP" altLang="ja-JP" sz="1100" b="0" i="0" baseline="0">
              <a:solidFill>
                <a:schemeClr val="dk1"/>
              </a:solidFill>
              <a:effectLst/>
              <a:latin typeface="+mn-lt"/>
              <a:ea typeface="+mn-ea"/>
              <a:cs typeface="+mn-cs"/>
            </a:rPr>
            <a:t>地方債発行についてシミレーションを的確に行い公債費比率の上昇に注意を払い、交付税措置率の低い地方債の借入れの抑制を行う。</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169756</xdr:rowOff>
    </xdr:from>
    <xdr:to>
      <xdr:col>81</xdr:col>
      <xdr:colOff>44450</xdr:colOff>
      <xdr:row>40</xdr:row>
      <xdr:rowOff>110913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179800" y="6856306"/>
          <a:ext cx="8382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61823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7091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169756</xdr:rowOff>
    </xdr:from>
    <xdr:to>
      <xdr:col>77</xdr:col>
      <xdr:colOff>44450</xdr:colOff>
      <xdr:row>40</xdr:row>
      <xdr:rowOff>54610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5290800" y="6856306"/>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54610</xdr:rowOff>
    </xdr:from>
    <xdr:to>
      <xdr:col>72</xdr:col>
      <xdr:colOff>203200</xdr:colOff>
      <xdr:row>41</xdr:row>
      <xdr:rowOff>76200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4401800" y="6912610"/>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76200</xdr:rowOff>
    </xdr:from>
    <xdr:to>
      <xdr:col>68</xdr:col>
      <xdr:colOff>152400</xdr:colOff>
      <xdr:row>43</xdr:row>
      <xdr:rowOff>22860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3512800" y="710565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97790</xdr:rowOff>
    </xdr:from>
    <xdr:to>
      <xdr:col>64</xdr:col>
      <xdr:colOff>152400</xdr:colOff>
      <xdr:row>42</xdr:row>
      <xdr:rowOff>27940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38117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60113</xdr:rowOff>
    </xdr:from>
    <xdr:to>
      <xdr:col>81</xdr:col>
      <xdr:colOff>95250</xdr:colOff>
      <xdr:row>40</xdr:row>
      <xdr:rowOff>161713</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691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76640</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6763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118956</xdr:rowOff>
    </xdr:from>
    <xdr:to>
      <xdr:col>77</xdr:col>
      <xdr:colOff>95250</xdr:colOff>
      <xdr:row>40</xdr:row>
      <xdr:rowOff>49106</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680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59283</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65743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3810</xdr:rowOff>
    </xdr:from>
    <xdr:to>
      <xdr:col>73</xdr:col>
      <xdr:colOff>44450</xdr:colOff>
      <xdr:row>40</xdr:row>
      <xdr:rowOff>105410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115587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25400</xdr:rowOff>
    </xdr:from>
    <xdr:to>
      <xdr:col>68</xdr:col>
      <xdr:colOff>203200</xdr:colOff>
      <xdr:row>41</xdr:row>
      <xdr:rowOff>127000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137177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143510</xdr:rowOff>
    </xdr:from>
    <xdr:to>
      <xdr:col>64</xdr:col>
      <xdr:colOff>152400</xdr:colOff>
      <xdr:row>43</xdr:row>
      <xdr:rowOff>73660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58437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43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充当可能財源が将来負担額を上回っているため、将来負担比率は発生していないが、平成</a:t>
          </a:r>
          <a:r>
            <a:rPr lang="en-US" altLang="ja-JP" sz="1100" b="0" i="0" baseline="0">
              <a:solidFill>
                <a:schemeClr val="dk1"/>
              </a:solidFill>
              <a:effectLst/>
              <a:latin typeface="+mn-lt"/>
              <a:ea typeface="+mn-ea"/>
              <a:cs typeface="+mn-cs"/>
            </a:rPr>
            <a:t>30</a:t>
          </a:r>
          <a:r>
            <a:rPr lang="ja-JP" altLang="ja-JP" sz="1100" b="0" i="0" baseline="0">
              <a:solidFill>
                <a:schemeClr val="dk1"/>
              </a:solidFill>
              <a:effectLst/>
              <a:latin typeface="+mn-lt"/>
              <a:ea typeface="+mn-ea"/>
              <a:cs typeface="+mn-cs"/>
            </a:rPr>
            <a:t>年度から大型事業（ﾌﾞﾛｰﾄﾞﾊﾞﾝﾄﾞ再整備、防災行政無線整備、庁舎耐震化、非常用発電機整備など）がスタートし、それらに伴う起債、基金の取り崩しを行なわなければならず、今後数年は将来負担比率が上昇する懸念がある。公共施設の修繕のための基金創設や、起債枠の設定などの対応を図り、将来の負担要因を減らしていく必要があ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鹿児島県十島村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673
659
101.15
5,961,581
5,900,686
6,120
1,745,279
6,414,126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前年度と比較して</a:t>
          </a:r>
          <a:r>
            <a:rPr lang="en-US" altLang="ja-JP" sz="1100" b="0" i="0" baseline="0">
              <a:solidFill>
                <a:schemeClr val="dk1"/>
              </a:solidFill>
              <a:effectLst/>
              <a:latin typeface="+mn-lt"/>
              <a:ea typeface="+mn-ea"/>
              <a:cs typeface="+mn-cs"/>
            </a:rPr>
            <a:t>3.9</a:t>
          </a:r>
          <a:r>
            <a:rPr lang="ja-JP" altLang="ja-JP" sz="1100" b="0" i="0" baseline="0">
              <a:solidFill>
                <a:schemeClr val="dk1"/>
              </a:solidFill>
              <a:effectLst/>
              <a:latin typeface="+mn-lt"/>
              <a:ea typeface="+mn-ea"/>
              <a:cs typeface="+mn-cs"/>
            </a:rPr>
            <a:t>ポイント高くなった。退職者の不補充で人件費を抑制してきたが、人口激減対策、子育て対策、情報通信対策、医療・介護環境の充実、産業振興などの対策のため、ここ数年、新規職員を積極的に採用している。これらの人件費が将来的に大きな負担となることが予想されることから、</a:t>
          </a:r>
          <a:r>
            <a:rPr lang="en-US" altLang="ja-JP" sz="1100" b="0" i="0" baseline="0">
              <a:solidFill>
                <a:schemeClr val="dk1"/>
              </a:solidFill>
              <a:effectLst/>
              <a:latin typeface="+mn-lt"/>
              <a:ea typeface="+mn-ea"/>
              <a:cs typeface="+mn-cs"/>
            </a:rPr>
            <a:t>ICT</a:t>
          </a:r>
          <a:r>
            <a:rPr lang="ja-JP" altLang="ja-JP" sz="1100" b="0" i="0" baseline="0">
              <a:solidFill>
                <a:schemeClr val="dk1"/>
              </a:solidFill>
              <a:effectLst/>
              <a:latin typeface="+mn-lt"/>
              <a:ea typeface="+mn-ea"/>
              <a:cs typeface="+mn-cs"/>
            </a:rPr>
            <a:t>の積極的な導入などの働き方改革、デジタル化を進め、全体業務の効率化を図るとともに人件費の抑制、適正化に努める。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146050</xdr:rowOff>
    </xdr:from>
    <xdr:to>
      <xdr:col>24</xdr:col>
      <xdr:colOff>25400</xdr:colOff>
      <xdr:row>37</xdr:row>
      <xdr:rowOff>123190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18250"/>
          <a:ext cx="8382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123190</xdr:rowOff>
    </xdr:from>
    <xdr:to>
      <xdr:col>19</xdr:col>
      <xdr:colOff>187325</xdr:colOff>
      <xdr:row>36</xdr:row>
      <xdr:rowOff>146050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9539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168927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9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54610</xdr:rowOff>
    </xdr:from>
    <xdr:to>
      <xdr:col>15</xdr:col>
      <xdr:colOff>98425</xdr:colOff>
      <xdr:row>36</xdr:row>
      <xdr:rowOff>123190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2681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138447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54610</xdr:rowOff>
    </xdr:from>
    <xdr:to>
      <xdr:col>11</xdr:col>
      <xdr:colOff>9525</xdr:colOff>
      <xdr:row>36</xdr:row>
      <xdr:rowOff>81280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2681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44467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95250</xdr:rowOff>
    </xdr:from>
    <xdr:to>
      <xdr:col>20</xdr:col>
      <xdr:colOff>38100</xdr:colOff>
      <xdr:row>37</xdr:row>
      <xdr:rowOff>25400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6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10177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5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72390</xdr:rowOff>
    </xdr:from>
    <xdr:to>
      <xdr:col>15</xdr:col>
      <xdr:colOff>149225</xdr:colOff>
      <xdr:row>37</xdr:row>
      <xdr:rowOff>2540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4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158767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3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3810</xdr:rowOff>
    </xdr:from>
    <xdr:to>
      <xdr:col>11</xdr:col>
      <xdr:colOff>60325</xdr:colOff>
      <xdr:row>36</xdr:row>
      <xdr:rowOff>105410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90187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62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30480</xdr:rowOff>
    </xdr:from>
    <xdr:to>
      <xdr:col>6</xdr:col>
      <xdr:colOff>171450</xdr:colOff>
      <xdr:row>36</xdr:row>
      <xdr:rowOff>132080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116857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kumimoji="1" lang="ja-JP" altLang="ja-JP" sz="1100" b="0" i="0" baseline="0">
              <a:solidFill>
                <a:schemeClr val="dk1"/>
              </a:solidFill>
              <a:effectLst/>
              <a:latin typeface="+mn-lt"/>
              <a:ea typeface="+mn-ea"/>
              <a:cs typeface="+mn-cs"/>
            </a:rPr>
            <a:t>物件費の総額では前年度比で</a:t>
          </a:r>
          <a:r>
            <a:rPr kumimoji="1" lang="en-US" altLang="ja-JP" sz="1100" b="0" i="0" baseline="0">
              <a:solidFill>
                <a:schemeClr val="dk1"/>
              </a:solidFill>
              <a:effectLst/>
              <a:latin typeface="+mn-lt"/>
              <a:ea typeface="+mn-ea"/>
              <a:cs typeface="+mn-cs"/>
            </a:rPr>
            <a:t>138</a:t>
          </a:r>
          <a:r>
            <a:rPr kumimoji="1" lang="ja-JP" altLang="ja-JP" sz="1100" b="0" i="0" baseline="0">
              <a:solidFill>
                <a:schemeClr val="dk1"/>
              </a:solidFill>
              <a:effectLst/>
              <a:latin typeface="+mn-lt"/>
              <a:ea typeface="+mn-ea"/>
              <a:cs typeface="+mn-cs"/>
            </a:rPr>
            <a:t>百万円（</a:t>
          </a:r>
          <a:r>
            <a:rPr kumimoji="1" lang="en-US" altLang="ja-JP" sz="1100" b="0" i="0" baseline="0">
              <a:solidFill>
                <a:schemeClr val="dk1"/>
              </a:solidFill>
              <a:effectLst/>
              <a:latin typeface="+mn-lt"/>
              <a:ea typeface="+mn-ea"/>
              <a:cs typeface="+mn-cs"/>
            </a:rPr>
            <a:t>25.5</a:t>
          </a:r>
          <a:r>
            <a:rPr kumimoji="1" lang="ja-JP" altLang="ja-JP" sz="1100" b="0" i="0" baseline="0">
              <a:solidFill>
                <a:schemeClr val="dk1"/>
              </a:solidFill>
              <a:effectLst/>
              <a:latin typeface="+mn-lt"/>
              <a:ea typeface="+mn-ea"/>
              <a:cs typeface="+mn-cs"/>
            </a:rPr>
            <a:t>％）の</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となっており、経常収支比率に占める物件費の比率も、</a:t>
          </a:r>
          <a:r>
            <a:rPr kumimoji="1" lang="en-US" altLang="ja-JP" sz="1100" b="0" i="0" baseline="0">
              <a:solidFill>
                <a:schemeClr val="dk1"/>
              </a:solidFill>
              <a:effectLst/>
              <a:latin typeface="+mn-lt"/>
              <a:ea typeface="+mn-ea"/>
              <a:cs typeface="+mn-cs"/>
            </a:rPr>
            <a:t>2.6</a:t>
          </a:r>
          <a:r>
            <a:rPr kumimoji="1" lang="ja-JP" altLang="ja-JP" sz="1100" b="0" i="0" baseline="0">
              <a:solidFill>
                <a:schemeClr val="dk1"/>
              </a:solidFill>
              <a:effectLst/>
              <a:latin typeface="+mn-lt"/>
              <a:ea typeface="+mn-ea"/>
              <a:cs typeface="+mn-cs"/>
            </a:rPr>
            <a:t>ﾎﾟｲﾝﾄ</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している。</a:t>
          </a:r>
          <a:endParaRPr lang="ja-JP" altLang="ja-JP" sz="1400">
            <a:effectLst/>
          </a:endParaRPr>
        </a:p>
        <a:p>
          <a:pPr rtl="0" eaLnBrk="1" fontAlgn="auto" latinLnBrk="0" hangingPunct="1"/>
          <a:r>
            <a:rPr kumimoji="1" lang="ja-JP" altLang="ja-JP"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今後も人口対策に係る産業振興等の事業のほか、デジタル化関連事業や子育て関連事業、介護事業などの需要が伸びると考えられ、また働き方改革に伴う事業の外部委託も増えることが予想されることから、緊急性・必要性を見極め、効率のよい財政運営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143002</xdr:rowOff>
    </xdr:from>
    <xdr:to>
      <xdr:col>82</xdr:col>
      <xdr:colOff>107950</xdr:colOff>
      <xdr:row>18</xdr:row>
      <xdr:rowOff>90424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057652"/>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40149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78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143002</xdr:rowOff>
    </xdr:from>
    <xdr:to>
      <xdr:col>78</xdr:col>
      <xdr:colOff>69850</xdr:colOff>
      <xdr:row>18</xdr:row>
      <xdr:rowOff>72136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3057652"/>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112539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684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72136</xdr:rowOff>
    </xdr:from>
    <xdr:to>
      <xdr:col>73</xdr:col>
      <xdr:colOff>180975</xdr:colOff>
      <xdr:row>18</xdr:row>
      <xdr:rowOff>99568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893800" y="315823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98823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21844</xdr:rowOff>
    </xdr:from>
    <xdr:to>
      <xdr:col>69</xdr:col>
      <xdr:colOff>92075</xdr:colOff>
      <xdr:row>18</xdr:row>
      <xdr:rowOff>99568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310794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43959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1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39624</xdr:rowOff>
    </xdr:from>
    <xdr:to>
      <xdr:col>82</xdr:col>
      <xdr:colOff>158750</xdr:colOff>
      <xdr:row>18</xdr:row>
      <xdr:rowOff>141224</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12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11701</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097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92202</xdr:rowOff>
    </xdr:from>
    <xdr:to>
      <xdr:col>78</xdr:col>
      <xdr:colOff>120650</xdr:colOff>
      <xdr:row>18</xdr:row>
      <xdr:rowOff>22352</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00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7129</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093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21336</xdr:rowOff>
    </xdr:from>
    <xdr:to>
      <xdr:col>74</xdr:col>
      <xdr:colOff>31750</xdr:colOff>
      <xdr:row>18</xdr:row>
      <xdr:rowOff>122936</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10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107713</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193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48768</xdr:rowOff>
    </xdr:from>
    <xdr:to>
      <xdr:col>69</xdr:col>
      <xdr:colOff>142875</xdr:colOff>
      <xdr:row>18</xdr:row>
      <xdr:rowOff>150368</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3134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135145</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221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142494</xdr:rowOff>
    </xdr:from>
    <xdr:to>
      <xdr:col>65</xdr:col>
      <xdr:colOff>53975</xdr:colOff>
      <xdr:row>18</xdr:row>
      <xdr:rowOff>72644</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057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57421</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143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扶助費については、同水準で推移している。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十島村が扶助費の比率が低い要因については、医療福祉施設等が脆弱であることも一つの要因として考えられる。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村単独の扶助費については、制度の見直しを実施し、財政への負担軽減に努めており、今後についても財政状況をみながら抑制に努める。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53522</xdr:rowOff>
    </xdr:from>
    <xdr:to>
      <xdr:col>24</xdr:col>
      <xdr:colOff>25400</xdr:colOff>
      <xdr:row>53</xdr:row>
      <xdr:rowOff>135165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140372"/>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118835</xdr:rowOff>
    </xdr:from>
    <xdr:to>
      <xdr:col>19</xdr:col>
      <xdr:colOff>187325</xdr:colOff>
      <xdr:row>53</xdr:row>
      <xdr:rowOff>135165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2056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89099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1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118835</xdr:rowOff>
    </xdr:from>
    <xdr:to>
      <xdr:col>15</xdr:col>
      <xdr:colOff>98425</xdr:colOff>
      <xdr:row>53</xdr:row>
      <xdr:rowOff>151493</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2056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151493</xdr:rowOff>
    </xdr:from>
    <xdr:to>
      <xdr:col>11</xdr:col>
      <xdr:colOff>9525</xdr:colOff>
      <xdr:row>53</xdr:row>
      <xdr:rowOff>167822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23834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2722</xdr:rowOff>
    </xdr:from>
    <xdr:to>
      <xdr:col>24</xdr:col>
      <xdr:colOff>76200</xdr:colOff>
      <xdr:row>53</xdr:row>
      <xdr:rowOff>104322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08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82749</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8998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84365</xdr:rowOff>
    </xdr:from>
    <xdr:to>
      <xdr:col>20</xdr:col>
      <xdr:colOff>38100</xdr:colOff>
      <xdr:row>54</xdr:row>
      <xdr:rowOff>14515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24692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8940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68035</xdr:rowOff>
    </xdr:from>
    <xdr:to>
      <xdr:col>15</xdr:col>
      <xdr:colOff>149225</xdr:colOff>
      <xdr:row>53</xdr:row>
      <xdr:rowOff>169635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8362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892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100693</xdr:rowOff>
    </xdr:from>
    <xdr:to>
      <xdr:col>11</xdr:col>
      <xdr:colOff>60325</xdr:colOff>
      <xdr:row>54</xdr:row>
      <xdr:rowOff>30843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41020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895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117022</xdr:rowOff>
    </xdr:from>
    <xdr:to>
      <xdr:col>6</xdr:col>
      <xdr:colOff>171450</xdr:colOff>
      <xdr:row>54</xdr:row>
      <xdr:rowOff>47172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57349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その他については、経常収支比率では</a:t>
          </a:r>
          <a:r>
            <a:rPr lang="en-US" altLang="ja-JP" sz="1100" b="0" i="0" baseline="0">
              <a:solidFill>
                <a:schemeClr val="dk1"/>
              </a:solidFill>
              <a:effectLst/>
              <a:latin typeface="+mn-lt"/>
              <a:ea typeface="+mn-ea"/>
              <a:cs typeface="+mn-cs"/>
            </a:rPr>
            <a:t>2.2</a:t>
          </a:r>
          <a:r>
            <a:rPr lang="ja-JP" altLang="ja-JP" sz="1100" b="0" i="0" baseline="0">
              <a:solidFill>
                <a:schemeClr val="dk1"/>
              </a:solidFill>
              <a:effectLst/>
              <a:latin typeface="+mn-lt"/>
              <a:ea typeface="+mn-ea"/>
              <a:cs typeface="+mn-cs"/>
            </a:rPr>
            <a:t>ﾎﾟｲﾝﾄ減少している。対前年度比で積立金で</a:t>
          </a:r>
          <a:r>
            <a:rPr lang="en-US" altLang="ja-JP" sz="1100" b="0" i="0" baseline="0">
              <a:solidFill>
                <a:schemeClr val="dk1"/>
              </a:solidFill>
              <a:effectLst/>
              <a:latin typeface="+mn-lt"/>
              <a:ea typeface="+mn-ea"/>
              <a:cs typeface="+mn-cs"/>
            </a:rPr>
            <a:t>34</a:t>
          </a:r>
          <a:r>
            <a:rPr lang="ja-JP" altLang="ja-JP" sz="1100" b="0" i="0" baseline="0">
              <a:solidFill>
                <a:schemeClr val="dk1"/>
              </a:solidFill>
              <a:effectLst/>
              <a:latin typeface="+mn-lt"/>
              <a:ea typeface="+mn-ea"/>
              <a:cs typeface="+mn-cs"/>
            </a:rPr>
            <a:t>百万円の減などが影響している。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40132</xdr:rowOff>
    </xdr:from>
    <xdr:to>
      <xdr:col>82</xdr:col>
      <xdr:colOff>107950</xdr:colOff>
      <xdr:row>57</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671800" y="9641332"/>
          <a:ext cx="8382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45991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818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69850</xdr:rowOff>
    </xdr:from>
    <xdr:to>
      <xdr:col>78</xdr:col>
      <xdr:colOff>69850</xdr:colOff>
      <xdr:row>58</xdr:row>
      <xdr:rowOff>35560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4782800" y="984250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126001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10070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124714</xdr:rowOff>
    </xdr:from>
    <xdr:to>
      <xdr:col>73</xdr:col>
      <xdr:colOff>180975</xdr:colOff>
      <xdr:row>58</xdr:row>
      <xdr:rowOff>35560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893800" y="989736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58420</xdr:rowOff>
    </xdr:from>
    <xdr:to>
      <xdr:col>69</xdr:col>
      <xdr:colOff>92075</xdr:colOff>
      <xdr:row>57</xdr:row>
      <xdr:rowOff>124714</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004800" y="9659620"/>
          <a:ext cx="889000" cy="23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18559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1013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23622</xdr:rowOff>
    </xdr:from>
    <xdr:to>
      <xdr:col>65</xdr:col>
      <xdr:colOff>53975</xdr:colOff>
      <xdr:row>59</xdr:row>
      <xdr:rowOff>125222</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13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109999</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1022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160782</xdr:rowOff>
    </xdr:from>
    <xdr:to>
      <xdr:col>82</xdr:col>
      <xdr:colOff>158750</xdr:colOff>
      <xdr:row>56</xdr:row>
      <xdr:rowOff>90932</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9590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5859</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9435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19050</xdr:rowOff>
    </xdr:from>
    <xdr:to>
      <xdr:col>78</xdr:col>
      <xdr:colOff>120650</xdr:colOff>
      <xdr:row>57</xdr:row>
      <xdr:rowOff>120650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130827</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156210</xdr:rowOff>
    </xdr:from>
    <xdr:to>
      <xdr:col>74</xdr:col>
      <xdr:colOff>31750</xdr:colOff>
      <xdr:row>58</xdr:row>
      <xdr:rowOff>86360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96537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969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73914</xdr:rowOff>
    </xdr:from>
    <xdr:to>
      <xdr:col>69</xdr:col>
      <xdr:colOff>142875</xdr:colOff>
      <xdr:row>58</xdr:row>
      <xdr:rowOff>4064</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984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14241</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9615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7620</xdr:rowOff>
    </xdr:from>
    <xdr:to>
      <xdr:col>65</xdr:col>
      <xdr:colOff>53975</xdr:colOff>
      <xdr:row>56</xdr:row>
      <xdr:rowOff>109220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119397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補助費等の割合は前年度と比較して</a:t>
          </a:r>
          <a:r>
            <a:rPr lang="ja-JP" altLang="en-US"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3</a:t>
          </a:r>
          <a:r>
            <a:rPr lang="ja-JP" altLang="ja-JP" sz="1100" b="0" i="0" baseline="0">
              <a:solidFill>
                <a:schemeClr val="dk1"/>
              </a:solidFill>
              <a:effectLst/>
              <a:latin typeface="+mn-lt"/>
              <a:ea typeface="+mn-ea"/>
              <a:cs typeface="+mn-cs"/>
            </a:rPr>
            <a:t>百万円の減となって</a:t>
          </a:r>
          <a:r>
            <a:rPr lang="ja-JP" altLang="en-US" sz="1100" b="0" i="0" baseline="0">
              <a:solidFill>
                <a:schemeClr val="dk1"/>
              </a:solidFill>
              <a:effectLst/>
              <a:latin typeface="+mn-lt"/>
              <a:ea typeface="+mn-ea"/>
              <a:cs typeface="+mn-cs"/>
            </a:rPr>
            <a:t>おり、</a:t>
          </a:r>
          <a:r>
            <a:rPr lang="en-US" altLang="ja-JP" sz="1100" b="0" i="0" baseline="0">
              <a:solidFill>
                <a:schemeClr val="dk1"/>
              </a:solidFill>
              <a:effectLst/>
              <a:latin typeface="+mn-lt"/>
              <a:ea typeface="+mn-ea"/>
              <a:cs typeface="+mn-cs"/>
            </a:rPr>
            <a:t>0.3</a:t>
          </a:r>
          <a:r>
            <a:rPr lang="ja-JP" altLang="ja-JP" sz="1100" b="0" i="0" baseline="0">
              <a:solidFill>
                <a:schemeClr val="dk1"/>
              </a:solidFill>
              <a:effectLst/>
              <a:latin typeface="+mn-lt"/>
              <a:ea typeface="+mn-ea"/>
              <a:cs typeface="+mn-cs"/>
            </a:rPr>
            <a:t>ポイント下がった。</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今後、更なる人口対策を講じていく中で、産業分野の育成、</a:t>
          </a:r>
          <a:r>
            <a:rPr lang="en-US" altLang="ja-JP" sz="1100" b="0" i="0" baseline="0">
              <a:solidFill>
                <a:schemeClr val="dk1"/>
              </a:solidFill>
              <a:effectLst/>
              <a:latin typeface="+mn-lt"/>
              <a:ea typeface="+mn-ea"/>
              <a:cs typeface="+mn-cs"/>
            </a:rPr>
            <a:t>UI</a:t>
          </a:r>
          <a:r>
            <a:rPr lang="ja-JP" altLang="ja-JP" sz="1100" b="0" i="0" baseline="0">
              <a:solidFill>
                <a:schemeClr val="dk1"/>
              </a:solidFill>
              <a:effectLst/>
              <a:latin typeface="+mn-lt"/>
              <a:ea typeface="+mn-ea"/>
              <a:cs typeface="+mn-cs"/>
            </a:rPr>
            <a:t>ﾀｰﾝ者の生活基盤の確立を支援するための補助費の要望が予想されるが、制度の実態及び効果を検証しながら終期の設定を含め随時見直しをしていくこととする。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40132</xdr:rowOff>
    </xdr:from>
    <xdr:to>
      <xdr:col>82</xdr:col>
      <xdr:colOff>107950</xdr:colOff>
      <xdr:row>34</xdr:row>
      <xdr:rowOff>53848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586943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158005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330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53848</xdr:rowOff>
    </xdr:from>
    <xdr:to>
      <xdr:col>78</xdr:col>
      <xdr:colOff>69850</xdr:colOff>
      <xdr:row>34</xdr:row>
      <xdr:rowOff>113284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588314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108712</xdr:rowOff>
    </xdr:from>
    <xdr:to>
      <xdr:col>73</xdr:col>
      <xdr:colOff>180975</xdr:colOff>
      <xdr:row>34</xdr:row>
      <xdr:rowOff>113284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59380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167149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67564</xdr:rowOff>
    </xdr:from>
    <xdr:to>
      <xdr:col>69</xdr:col>
      <xdr:colOff>92075</xdr:colOff>
      <xdr:row>34</xdr:row>
      <xdr:rowOff>108712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004800" y="589686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160782</xdr:rowOff>
    </xdr:from>
    <xdr:to>
      <xdr:col>82</xdr:col>
      <xdr:colOff>158750</xdr:colOff>
      <xdr:row>34</xdr:row>
      <xdr:rowOff>90932</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581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69359</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5727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3048</xdr:rowOff>
    </xdr:from>
    <xdr:to>
      <xdr:col>78</xdr:col>
      <xdr:colOff>120650</xdr:colOff>
      <xdr:row>34</xdr:row>
      <xdr:rowOff>104648</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583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114825</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601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62484</xdr:rowOff>
    </xdr:from>
    <xdr:to>
      <xdr:col>74</xdr:col>
      <xdr:colOff>31750</xdr:colOff>
      <xdr:row>34</xdr:row>
      <xdr:rowOff>164084</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589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2811</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660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57912</xdr:rowOff>
    </xdr:from>
    <xdr:to>
      <xdr:col>69</xdr:col>
      <xdr:colOff>142875</xdr:colOff>
      <xdr:row>34</xdr:row>
      <xdr:rowOff>159512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588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169689</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656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16764</xdr:rowOff>
    </xdr:from>
    <xdr:to>
      <xdr:col>65</xdr:col>
      <xdr:colOff>53975</xdr:colOff>
      <xdr:row>34</xdr:row>
      <xdr:rowOff>118364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584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128541</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614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公債費については、類似団体と比較して高くなっている。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財政力が弱いことから今後も港湾、道路、防災対策、教育関連を中心にまだ多くの地方債を必要とするが、シミレーションを的確に行い地方債残高の減少に努める。なお、平成</a:t>
          </a:r>
          <a:r>
            <a:rPr lang="en-US" altLang="ja-JP" sz="1100" b="0" i="0" baseline="0">
              <a:solidFill>
                <a:schemeClr val="dk1"/>
              </a:solidFill>
              <a:effectLst/>
              <a:latin typeface="+mn-lt"/>
              <a:ea typeface="+mn-ea"/>
              <a:cs typeface="+mn-cs"/>
            </a:rPr>
            <a:t>30</a:t>
          </a:r>
          <a:r>
            <a:rPr lang="ja-JP" altLang="ja-JP" sz="1100" b="0" i="0" baseline="0">
              <a:solidFill>
                <a:schemeClr val="dk1"/>
              </a:solidFill>
              <a:effectLst/>
              <a:latin typeface="+mn-lt"/>
              <a:ea typeface="+mn-ea"/>
              <a:cs typeface="+mn-cs"/>
            </a:rPr>
            <a:t>年度から複数年にわたる大規模事業がスタートし、令和</a:t>
          </a:r>
          <a:r>
            <a:rPr lang="en-US" altLang="ja-JP" sz="1100" b="0" i="0" baseline="0">
              <a:solidFill>
                <a:schemeClr val="dk1"/>
              </a:solidFill>
              <a:effectLst/>
              <a:latin typeface="+mn-lt"/>
              <a:ea typeface="+mn-ea"/>
              <a:cs typeface="+mn-cs"/>
            </a:rPr>
            <a:t>8</a:t>
          </a:r>
          <a:r>
            <a:rPr lang="ja-JP" altLang="ja-JP" sz="1100" b="0" i="0" baseline="0">
              <a:solidFill>
                <a:schemeClr val="dk1"/>
              </a:solidFill>
              <a:effectLst/>
              <a:latin typeface="+mn-lt"/>
              <a:ea typeface="+mn-ea"/>
              <a:cs typeface="+mn-cs"/>
            </a:rPr>
            <a:t>年度に公債費のピークを迎えることが予想されるため、ここ数年は状況を注視していく必要がある。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165100</xdr:rowOff>
    </xdr:from>
    <xdr:to>
      <xdr:col>24</xdr:col>
      <xdr:colOff>25400</xdr:colOff>
      <xdr:row>80</xdr:row>
      <xdr:rowOff>5080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987800" y="1370965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123189</xdr:rowOff>
    </xdr:from>
    <xdr:to>
      <xdr:col>19</xdr:col>
      <xdr:colOff>187325</xdr:colOff>
      <xdr:row>79</xdr:row>
      <xdr:rowOff>165100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3496289"/>
          <a:ext cx="889000" cy="213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81297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2940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81280</xdr:rowOff>
    </xdr:from>
    <xdr:to>
      <xdr:col>15</xdr:col>
      <xdr:colOff>98425</xdr:colOff>
      <xdr:row>78</xdr:row>
      <xdr:rowOff>123189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45438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43197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81280</xdr:rowOff>
    </xdr:from>
    <xdr:to>
      <xdr:col>11</xdr:col>
      <xdr:colOff>9525</xdr:colOff>
      <xdr:row>79</xdr:row>
      <xdr:rowOff>100330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45438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1287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50817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125730</xdr:rowOff>
    </xdr:from>
    <xdr:to>
      <xdr:col>24</xdr:col>
      <xdr:colOff>76200</xdr:colOff>
      <xdr:row>80</xdr:row>
      <xdr:rowOff>55880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67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97807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364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114300</xdr:rowOff>
    </xdr:from>
    <xdr:to>
      <xdr:col>20</xdr:col>
      <xdr:colOff>38100</xdr:colOff>
      <xdr:row>80</xdr:row>
      <xdr:rowOff>44450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65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29227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3745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72389</xdr:rowOff>
    </xdr:from>
    <xdr:to>
      <xdr:col>15</xdr:col>
      <xdr:colOff>149225</xdr:colOff>
      <xdr:row>79</xdr:row>
      <xdr:rowOff>2539</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445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158766</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531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30480</xdr:rowOff>
    </xdr:from>
    <xdr:to>
      <xdr:col>11</xdr:col>
      <xdr:colOff>60325</xdr:colOff>
      <xdr:row>78</xdr:row>
      <xdr:rowOff>132080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116857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49530</xdr:rowOff>
    </xdr:from>
    <xdr:to>
      <xdr:col>6</xdr:col>
      <xdr:colOff>171450</xdr:colOff>
      <xdr:row>79</xdr:row>
      <xdr:rowOff>151130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59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135907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368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公債費以外の経常収支比率は類似団体の中でも低くなっているが、特別会計への繰出金については、料金の見直し、保険料の適正化に努め、普通会計の負担軽減に努める。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58420</xdr:rowOff>
    </xdr:from>
    <xdr:to>
      <xdr:col>82</xdr:col>
      <xdr:colOff>107950</xdr:colOff>
      <xdr:row>75</xdr:row>
      <xdr:rowOff>20320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2745720"/>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97807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128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58420</xdr:rowOff>
    </xdr:from>
    <xdr:to>
      <xdr:col>78</xdr:col>
      <xdr:colOff>69850</xdr:colOff>
      <xdr:row>75</xdr:row>
      <xdr:rowOff>50800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4782800" y="12745720"/>
          <a:ext cx="889000" cy="16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151147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3181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146050</xdr:rowOff>
    </xdr:from>
    <xdr:to>
      <xdr:col>73</xdr:col>
      <xdr:colOff>180975</xdr:colOff>
      <xdr:row>75</xdr:row>
      <xdr:rowOff>50800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28333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93997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149860</xdr:rowOff>
    </xdr:from>
    <xdr:to>
      <xdr:col>69</xdr:col>
      <xdr:colOff>92075</xdr:colOff>
      <xdr:row>74</xdr:row>
      <xdr:rowOff>146050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004800" y="1266571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13988</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3044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49530</xdr:rowOff>
    </xdr:from>
    <xdr:to>
      <xdr:col>65</xdr:col>
      <xdr:colOff>53975</xdr:colOff>
      <xdr:row>76</xdr:row>
      <xdr:rowOff>151130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07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135907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3166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140970</xdr:rowOff>
    </xdr:from>
    <xdr:to>
      <xdr:col>82</xdr:col>
      <xdr:colOff>158750</xdr:colOff>
      <xdr:row>75</xdr:row>
      <xdr:rowOff>71120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282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157497</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2673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7620</xdr:rowOff>
    </xdr:from>
    <xdr:to>
      <xdr:col>78</xdr:col>
      <xdr:colOff>120650</xdr:colOff>
      <xdr:row>74</xdr:row>
      <xdr:rowOff>109220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269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119397</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2463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0</xdr:rowOff>
    </xdr:from>
    <xdr:to>
      <xdr:col>74</xdr:col>
      <xdr:colOff>31750</xdr:colOff>
      <xdr:row>75</xdr:row>
      <xdr:rowOff>101600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285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111777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262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95250</xdr:rowOff>
    </xdr:from>
    <xdr:to>
      <xdr:col>69</xdr:col>
      <xdr:colOff>142875</xdr:colOff>
      <xdr:row>75</xdr:row>
      <xdr:rowOff>25400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278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35577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255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99060</xdr:rowOff>
    </xdr:from>
    <xdr:to>
      <xdr:col>65</xdr:col>
      <xdr:colOff>53975</xdr:colOff>
      <xdr:row>74</xdr:row>
      <xdr:rowOff>29210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261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39387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2383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鹿児島県十島村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16247</xdr:rowOff>
    </xdr:from>
    <xdr:to>
      <xdr:col>29</xdr:col>
      <xdr:colOff>127000</xdr:colOff>
      <xdr:row>13</xdr:row>
      <xdr:rowOff>98718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2292722"/>
          <a:ext cx="647700" cy="824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104152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066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98718</xdr:rowOff>
    </xdr:from>
    <xdr:to>
      <xdr:col>26</xdr:col>
      <xdr:colOff>50800</xdr:colOff>
      <xdr:row>13</xdr:row>
      <xdr:rowOff>150165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2375193"/>
          <a:ext cx="698500" cy="514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69544</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20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13</xdr:row>
      <xdr:rowOff>150165</xdr:rowOff>
    </xdr:from>
    <xdr:to>
      <xdr:col>22</xdr:col>
      <xdr:colOff>114300</xdr:colOff>
      <xdr:row>14</xdr:row>
      <xdr:rowOff>80052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2426640"/>
          <a:ext cx="698500" cy="1013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96412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80052</xdr:rowOff>
    </xdr:from>
    <xdr:to>
      <xdr:col>18</xdr:col>
      <xdr:colOff>177800</xdr:colOff>
      <xdr:row>14</xdr:row>
      <xdr:rowOff>99929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2527977"/>
          <a:ext cx="698500" cy="198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116064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4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43491</xdr:rowOff>
    </xdr:from>
    <xdr:to>
      <xdr:col>15</xdr:col>
      <xdr:colOff>101600</xdr:colOff>
      <xdr:row>18</xdr:row>
      <xdr:rowOff>145091</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7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129868</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263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136897</xdr:rowOff>
    </xdr:from>
    <xdr:to>
      <xdr:col>29</xdr:col>
      <xdr:colOff>177800</xdr:colOff>
      <xdr:row>13</xdr:row>
      <xdr:rowOff>67047</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2419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153424</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086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47918</xdr:rowOff>
    </xdr:from>
    <xdr:to>
      <xdr:col>26</xdr:col>
      <xdr:colOff>101600</xdr:colOff>
      <xdr:row>13</xdr:row>
      <xdr:rowOff>149518</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23243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11</xdr:row>
      <xdr:rowOff>159695</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093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99365</xdr:rowOff>
    </xdr:from>
    <xdr:to>
      <xdr:col>22</xdr:col>
      <xdr:colOff>165100</xdr:colOff>
      <xdr:row>14</xdr:row>
      <xdr:rowOff>29515</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23758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39692</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144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29252</xdr:rowOff>
    </xdr:from>
    <xdr:to>
      <xdr:col>19</xdr:col>
      <xdr:colOff>38100</xdr:colOff>
      <xdr:row>14</xdr:row>
      <xdr:rowOff>130852</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24771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141029</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246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49129</xdr:rowOff>
    </xdr:from>
    <xdr:to>
      <xdr:col>15</xdr:col>
      <xdr:colOff>101600</xdr:colOff>
      <xdr:row>14</xdr:row>
      <xdr:rowOff>150729</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24970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12</xdr:row>
      <xdr:rowOff>160906</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265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71092</xdr:rowOff>
    </xdr:from>
    <xdr:to>
      <xdr:col>29</xdr:col>
      <xdr:colOff>127000</xdr:colOff>
      <xdr:row>35</xdr:row>
      <xdr:rowOff>168446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003800" y="6681442"/>
          <a:ext cx="647700" cy="973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279418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889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71092</xdr:rowOff>
    </xdr:from>
    <xdr:to>
      <xdr:col>26</xdr:col>
      <xdr:colOff>50800</xdr:colOff>
      <xdr:row>36</xdr:row>
      <xdr:rowOff>97918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6681442"/>
          <a:ext cx="698500" cy="3697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40699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993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97918</xdr:rowOff>
    </xdr:from>
    <xdr:to>
      <xdr:col>22</xdr:col>
      <xdr:colOff>114300</xdr:colOff>
      <xdr:row>36</xdr:row>
      <xdr:rowOff>118748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7051168"/>
          <a:ext cx="698500" cy="208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91790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70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7062</xdr:rowOff>
    </xdr:from>
    <xdr:to>
      <xdr:col>18</xdr:col>
      <xdr:colOff>177800</xdr:colOff>
      <xdr:row>36</xdr:row>
      <xdr:rowOff>118748</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2908300" y="6617412"/>
          <a:ext cx="698500" cy="4545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115568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725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334194</xdr:rowOff>
    </xdr:from>
    <xdr:to>
      <xdr:col>15</xdr:col>
      <xdr:colOff>101600</xdr:colOff>
      <xdr:row>36</xdr:row>
      <xdr:rowOff>92894</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445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77671</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7030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117646</xdr:rowOff>
    </xdr:from>
    <xdr:to>
      <xdr:col>29</xdr:col>
      <xdr:colOff>177800</xdr:colOff>
      <xdr:row>35</xdr:row>
      <xdr:rowOff>219246</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7279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305623</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573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20292</xdr:rowOff>
    </xdr:from>
    <xdr:to>
      <xdr:col>26</xdr:col>
      <xdr:colOff>101600</xdr:colOff>
      <xdr:row>35</xdr:row>
      <xdr:rowOff>121892</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6306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132069</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3995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47118</xdr:rowOff>
    </xdr:from>
    <xdr:to>
      <xdr:col>22</xdr:col>
      <xdr:colOff>165100</xdr:colOff>
      <xdr:row>36</xdr:row>
      <xdr:rowOff>148718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70003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133495</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7086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67948</xdr:rowOff>
    </xdr:from>
    <xdr:to>
      <xdr:col>19</xdr:col>
      <xdr:colOff>38100</xdr:colOff>
      <xdr:row>36</xdr:row>
      <xdr:rowOff>169548</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70211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154325</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7107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299162</xdr:rowOff>
    </xdr:from>
    <xdr:to>
      <xdr:col>15</xdr:col>
      <xdr:colOff>101600</xdr:colOff>
      <xdr:row>35</xdr:row>
      <xdr:rowOff>57862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5666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68038</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6335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鹿児島県十島村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673
659
101.15
5,961,581
5,900,686
6,120
1,745,279
6,414,126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120712</xdr:rowOff>
    </xdr:from>
    <xdr:to>
      <xdr:col>24</xdr:col>
      <xdr:colOff>63500</xdr:colOff>
      <xdr:row>32</xdr:row>
      <xdr:rowOff>34454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5435662"/>
          <a:ext cx="838200" cy="85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118688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90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34454</xdr:rowOff>
    </xdr:from>
    <xdr:to>
      <xdr:col>19</xdr:col>
      <xdr:colOff>177800</xdr:colOff>
      <xdr:row>32</xdr:row>
      <xdr:rowOff>106684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5520854"/>
          <a:ext cx="889000" cy="7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81636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425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106684</xdr:rowOff>
    </xdr:from>
    <xdr:to>
      <xdr:col>15</xdr:col>
      <xdr:colOff>50800</xdr:colOff>
      <xdr:row>33</xdr:row>
      <xdr:rowOff>32229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5593084"/>
          <a:ext cx="889000" cy="96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104834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448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32229</xdr:rowOff>
    </xdr:from>
    <xdr:to>
      <xdr:col>10</xdr:col>
      <xdr:colOff>114300</xdr:colOff>
      <xdr:row>33</xdr:row>
      <xdr:rowOff>39086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5690079"/>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121058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64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51946</xdr:rowOff>
    </xdr:from>
    <xdr:to>
      <xdr:col>6</xdr:col>
      <xdr:colOff>38100</xdr:colOff>
      <xdr:row>37</xdr:row>
      <xdr:rowOff>153546</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95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144673</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488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69912</xdr:rowOff>
    </xdr:from>
    <xdr:to>
      <xdr:col>24</xdr:col>
      <xdr:colOff>114300</xdr:colOff>
      <xdr:row>32</xdr:row>
      <xdr:rowOff>62</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5384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92789</xdr:rowOff>
    </xdr:from>
    <xdr:ext cx="690189"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52362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155104</xdr:rowOff>
    </xdr:from>
    <xdr:to>
      <xdr:col>20</xdr:col>
      <xdr:colOff>38100</xdr:colOff>
      <xdr:row>32</xdr:row>
      <xdr:rowOff>85254</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547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30</xdr:row>
      <xdr:rowOff>101781</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5245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55884</xdr:rowOff>
    </xdr:from>
    <xdr:to>
      <xdr:col>15</xdr:col>
      <xdr:colOff>101600</xdr:colOff>
      <xdr:row>32</xdr:row>
      <xdr:rowOff>157484</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554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2561</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5317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152879</xdr:rowOff>
    </xdr:from>
    <xdr:to>
      <xdr:col>10</xdr:col>
      <xdr:colOff>165100</xdr:colOff>
      <xdr:row>33</xdr:row>
      <xdr:rowOff>83029</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5639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99556</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5414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159736</xdr:rowOff>
    </xdr:from>
    <xdr:to>
      <xdr:col>6</xdr:col>
      <xdr:colOff>38100</xdr:colOff>
      <xdr:row>33</xdr:row>
      <xdr:rowOff>89886</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5646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31</xdr:row>
      <xdr:rowOff>106413</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5421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19766</xdr:rowOff>
    </xdr:from>
    <xdr:to>
      <xdr:col>24</xdr:col>
      <xdr:colOff>63500</xdr:colOff>
      <xdr:row>56</xdr:row>
      <xdr:rowOff>109974</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620966"/>
          <a:ext cx="838200" cy="9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86879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859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60835</xdr:rowOff>
    </xdr:from>
    <xdr:to>
      <xdr:col>19</xdr:col>
      <xdr:colOff>177800</xdr:colOff>
      <xdr:row>56</xdr:row>
      <xdr:rowOff>109974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9662035"/>
          <a:ext cx="889000" cy="49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43670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98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60835</xdr:rowOff>
    </xdr:from>
    <xdr:to>
      <xdr:col>15</xdr:col>
      <xdr:colOff>50800</xdr:colOff>
      <xdr:row>56</xdr:row>
      <xdr:rowOff>88753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662035"/>
          <a:ext cx="889000" cy="2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51497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995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88753</xdr:rowOff>
    </xdr:from>
    <xdr:to>
      <xdr:col>10</xdr:col>
      <xdr:colOff>114300</xdr:colOff>
      <xdr:row>56</xdr:row>
      <xdr:rowOff>119200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689953"/>
          <a:ext cx="889000" cy="30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67613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1001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158025</xdr:rowOff>
    </xdr:from>
    <xdr:to>
      <xdr:col>6</xdr:col>
      <xdr:colOff>38100</xdr:colOff>
      <xdr:row>58</xdr:row>
      <xdr:rowOff>88175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3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79302</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10023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140416</xdr:rowOff>
    </xdr:from>
    <xdr:to>
      <xdr:col>24</xdr:col>
      <xdr:colOff>114300</xdr:colOff>
      <xdr:row>56</xdr:row>
      <xdr:rowOff>70566</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570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163293</xdr:rowOff>
    </xdr:from>
    <xdr:ext cx="690189"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42159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59174</xdr:rowOff>
    </xdr:from>
    <xdr:to>
      <xdr:col>20</xdr:col>
      <xdr:colOff>38100</xdr:colOff>
      <xdr:row>56</xdr:row>
      <xdr:rowOff>160774</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66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5851</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435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10035</xdr:rowOff>
    </xdr:from>
    <xdr:to>
      <xdr:col>15</xdr:col>
      <xdr:colOff>101600</xdr:colOff>
      <xdr:row>56</xdr:row>
      <xdr:rowOff>111635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61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128162</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9386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37953</xdr:rowOff>
    </xdr:from>
    <xdr:to>
      <xdr:col>10</xdr:col>
      <xdr:colOff>165100</xdr:colOff>
      <xdr:row>56</xdr:row>
      <xdr:rowOff>139553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639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156080</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9414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68400</xdr:rowOff>
    </xdr:from>
    <xdr:to>
      <xdr:col>6</xdr:col>
      <xdr:colOff>38100</xdr:colOff>
      <xdr:row>56</xdr:row>
      <xdr:rowOff>170000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6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15077</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9444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7958</xdr:rowOff>
    </xdr:from>
    <xdr:to>
      <xdr:col>24</xdr:col>
      <xdr:colOff>63500</xdr:colOff>
      <xdr:row>79</xdr:row>
      <xdr:rowOff>35348</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552508"/>
          <a:ext cx="838200" cy="27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49666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51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22459</xdr:rowOff>
    </xdr:from>
    <xdr:to>
      <xdr:col>19</xdr:col>
      <xdr:colOff>177800</xdr:colOff>
      <xdr:row>79</xdr:row>
      <xdr:rowOff>35348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567009"/>
          <a:ext cx="889000" cy="12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2967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2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17796</xdr:rowOff>
    </xdr:from>
    <xdr:to>
      <xdr:col>15</xdr:col>
      <xdr:colOff>50800</xdr:colOff>
      <xdr:row>79</xdr:row>
      <xdr:rowOff>22459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562346"/>
          <a:ext cx="889000" cy="4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3732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20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9536</xdr:rowOff>
    </xdr:from>
    <xdr:to>
      <xdr:col>10</xdr:col>
      <xdr:colOff>114300</xdr:colOff>
      <xdr:row>79</xdr:row>
      <xdr:rowOff>17796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554086"/>
          <a:ext cx="889000" cy="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40501</xdr:rowOff>
    </xdr:from>
    <xdr:to>
      <xdr:col>6</xdr:col>
      <xdr:colOff>38100</xdr:colOff>
      <xdr:row>78</xdr:row>
      <xdr:rowOff>142101</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13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158628</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18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128608</xdr:rowOff>
    </xdr:from>
    <xdr:to>
      <xdr:col>24</xdr:col>
      <xdr:colOff>114300</xdr:colOff>
      <xdr:row>79</xdr:row>
      <xdr:rowOff>58758</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50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43535</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41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155998</xdr:rowOff>
    </xdr:from>
    <xdr:to>
      <xdr:col>20</xdr:col>
      <xdr:colOff>38100</xdr:colOff>
      <xdr:row>79</xdr:row>
      <xdr:rowOff>86148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529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77275</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621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143109</xdr:rowOff>
    </xdr:from>
    <xdr:to>
      <xdr:col>15</xdr:col>
      <xdr:colOff>101600</xdr:colOff>
      <xdr:row>79</xdr:row>
      <xdr:rowOff>73259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516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64386</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608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138446</xdr:rowOff>
    </xdr:from>
    <xdr:to>
      <xdr:col>10</xdr:col>
      <xdr:colOff>165100</xdr:colOff>
      <xdr:row>79</xdr:row>
      <xdr:rowOff>68596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511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59723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604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130186</xdr:rowOff>
    </xdr:from>
    <xdr:to>
      <xdr:col>6</xdr:col>
      <xdr:colOff>38100</xdr:colOff>
      <xdr:row>79</xdr:row>
      <xdr:rowOff>60336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50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51463</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96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50691</xdr:rowOff>
    </xdr:from>
    <xdr:to>
      <xdr:col>24</xdr:col>
      <xdr:colOff>63500</xdr:colOff>
      <xdr:row>94</xdr:row>
      <xdr:rowOff>131646</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6166991"/>
          <a:ext cx="838200" cy="8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104125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220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131646</xdr:rowOff>
    </xdr:from>
    <xdr:to>
      <xdr:col>19</xdr:col>
      <xdr:colOff>177800</xdr:colOff>
      <xdr:row>95</xdr:row>
      <xdr:rowOff>105349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247946"/>
          <a:ext cx="889000" cy="145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75412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363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17635</xdr:rowOff>
    </xdr:from>
    <xdr:to>
      <xdr:col>15</xdr:col>
      <xdr:colOff>50800</xdr:colOff>
      <xdr:row>95</xdr:row>
      <xdr:rowOff>105349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133935"/>
          <a:ext cx="889000" cy="25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149671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09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17635</xdr:rowOff>
    </xdr:from>
    <xdr:to>
      <xdr:col>10</xdr:col>
      <xdr:colOff>114300</xdr:colOff>
      <xdr:row>95</xdr:row>
      <xdr:rowOff>132057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133935"/>
          <a:ext cx="889000" cy="285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64705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352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54982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51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171341</xdr:rowOff>
    </xdr:from>
    <xdr:to>
      <xdr:col>24</xdr:col>
      <xdr:colOff>114300</xdr:colOff>
      <xdr:row>94</xdr:row>
      <xdr:rowOff>101491</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116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22768</xdr:rowOff>
    </xdr:from>
    <xdr:ext cx="599010"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5967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80846</xdr:rowOff>
    </xdr:from>
    <xdr:to>
      <xdr:col>20</xdr:col>
      <xdr:colOff>38100</xdr:colOff>
      <xdr:row>95</xdr:row>
      <xdr:rowOff>10996</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19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27523</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497795" y="15972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54549</xdr:rowOff>
    </xdr:from>
    <xdr:to>
      <xdr:col>15</xdr:col>
      <xdr:colOff>101600</xdr:colOff>
      <xdr:row>95</xdr:row>
      <xdr:rowOff>156149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342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147276</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435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138285</xdr:rowOff>
    </xdr:from>
    <xdr:to>
      <xdr:col>10</xdr:col>
      <xdr:colOff>165100</xdr:colOff>
      <xdr:row>94</xdr:row>
      <xdr:rowOff>68435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083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84962</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19795" y="15858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81257</xdr:rowOff>
    </xdr:from>
    <xdr:to>
      <xdr:col>6</xdr:col>
      <xdr:colOff>38100</xdr:colOff>
      <xdr:row>96</xdr:row>
      <xdr:rowOff>11407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369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27934</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144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53990</xdr:rowOff>
    </xdr:from>
    <xdr:to>
      <xdr:col>55</xdr:col>
      <xdr:colOff>0</xdr:colOff>
      <xdr:row>37</xdr:row>
      <xdr:rowOff>125564</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639300" y="6397640"/>
          <a:ext cx="838200" cy="71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97567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269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53990</xdr:rowOff>
    </xdr:from>
    <xdr:to>
      <xdr:col>50</xdr:col>
      <xdr:colOff>114300</xdr:colOff>
      <xdr:row>37</xdr:row>
      <xdr:rowOff>80726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397640"/>
          <a:ext cx="889000" cy="26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48680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563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58622</xdr:rowOff>
    </xdr:from>
    <xdr:to>
      <xdr:col>45</xdr:col>
      <xdr:colOff>177800</xdr:colOff>
      <xdr:row>37</xdr:row>
      <xdr:rowOff>80726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7861300" y="6402272"/>
          <a:ext cx="889000" cy="22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60129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575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127014</xdr:rowOff>
    </xdr:from>
    <xdr:to>
      <xdr:col>41</xdr:col>
      <xdr:colOff>50800</xdr:colOff>
      <xdr:row>37</xdr:row>
      <xdr:rowOff>58622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299214"/>
          <a:ext cx="889000" cy="103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77393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59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23981</xdr:rowOff>
    </xdr:from>
    <xdr:to>
      <xdr:col>36</xdr:col>
      <xdr:colOff>165100</xdr:colOff>
      <xdr:row>37</xdr:row>
      <xdr:rowOff>125581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67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116708</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460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74764</xdr:rowOff>
    </xdr:from>
    <xdr:to>
      <xdr:col>55</xdr:col>
      <xdr:colOff>50800</xdr:colOff>
      <xdr:row>38</xdr:row>
      <xdr:rowOff>4914</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41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53191</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396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3190</xdr:rowOff>
    </xdr:from>
    <xdr:to>
      <xdr:col>50</xdr:col>
      <xdr:colOff>165100</xdr:colOff>
      <xdr:row>37</xdr:row>
      <xdr:rowOff>104790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34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121317</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122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29926</xdr:rowOff>
    </xdr:from>
    <xdr:to>
      <xdr:col>46</xdr:col>
      <xdr:colOff>38100</xdr:colOff>
      <xdr:row>37</xdr:row>
      <xdr:rowOff>131526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37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148053</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148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7822</xdr:rowOff>
    </xdr:from>
    <xdr:to>
      <xdr:col>41</xdr:col>
      <xdr:colOff>101600</xdr:colOff>
      <xdr:row>37</xdr:row>
      <xdr:rowOff>109422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351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125949</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126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76214</xdr:rowOff>
    </xdr:from>
    <xdr:to>
      <xdr:col>36</xdr:col>
      <xdr:colOff>165100</xdr:colOff>
      <xdr:row>37</xdr:row>
      <xdr:rowOff>6364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24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22891</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023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25838</xdr:rowOff>
    </xdr:from>
    <xdr:to>
      <xdr:col>55</xdr:col>
      <xdr:colOff>0</xdr:colOff>
      <xdr:row>54</xdr:row>
      <xdr:rowOff>121872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8769788"/>
          <a:ext cx="838200" cy="610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91664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10035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25660</xdr:rowOff>
    </xdr:from>
    <xdr:to>
      <xdr:col>50</xdr:col>
      <xdr:colOff>114300</xdr:colOff>
      <xdr:row>54</xdr:row>
      <xdr:rowOff>121872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112510"/>
          <a:ext cx="889000" cy="267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40008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10155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50</xdr:row>
      <xdr:rowOff>168156</xdr:rowOff>
    </xdr:from>
    <xdr:to>
      <xdr:col>45</xdr:col>
      <xdr:colOff>177800</xdr:colOff>
      <xdr:row>53</xdr:row>
      <xdr:rowOff>25660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8740656"/>
          <a:ext cx="889000" cy="371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44110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10159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168156</xdr:rowOff>
    </xdr:from>
    <xdr:to>
      <xdr:col>41</xdr:col>
      <xdr:colOff>50800</xdr:colOff>
      <xdr:row>51</xdr:row>
      <xdr:rowOff>72621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8740656"/>
          <a:ext cx="889000" cy="75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22362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1013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121219</xdr:rowOff>
    </xdr:from>
    <xdr:to>
      <xdr:col>36</xdr:col>
      <xdr:colOff>165100</xdr:colOff>
      <xdr:row>59</xdr:row>
      <xdr:rowOff>51369</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6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42496</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10158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50</xdr:row>
      <xdr:rowOff>146488</xdr:rowOff>
    </xdr:from>
    <xdr:to>
      <xdr:col>55</xdr:col>
      <xdr:colOff>50800</xdr:colOff>
      <xdr:row>51</xdr:row>
      <xdr:rowOff>76638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871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99515</xdr:rowOff>
    </xdr:from>
    <xdr:ext cx="690189"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8672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4,423,658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71072</xdr:rowOff>
    </xdr:from>
    <xdr:to>
      <xdr:col>50</xdr:col>
      <xdr:colOff>165100</xdr:colOff>
      <xdr:row>55</xdr:row>
      <xdr:rowOff>1222</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32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150205</xdr:colOff>
      <xdr:row>53</xdr:row>
      <xdr:rowOff>17749</xdr:rowOff>
    </xdr:from>
    <xdr:ext cx="690189"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294205" y="910459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146310</xdr:rowOff>
    </xdr:from>
    <xdr:to>
      <xdr:col>46</xdr:col>
      <xdr:colOff>38100</xdr:colOff>
      <xdr:row>53</xdr:row>
      <xdr:rowOff>76460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061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23205</xdr:colOff>
      <xdr:row>51</xdr:row>
      <xdr:rowOff>92987</xdr:rowOff>
    </xdr:from>
    <xdr:ext cx="690189"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05205" y="88369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50</xdr:row>
      <xdr:rowOff>117356</xdr:rowOff>
    </xdr:from>
    <xdr:to>
      <xdr:col>41</xdr:col>
      <xdr:colOff>101600</xdr:colOff>
      <xdr:row>51</xdr:row>
      <xdr:rowOff>47506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868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86705</xdr:colOff>
      <xdr:row>49</xdr:row>
      <xdr:rowOff>64033</xdr:rowOff>
    </xdr:from>
    <xdr:ext cx="690189"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16205" y="84650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4,512,865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21821</xdr:rowOff>
    </xdr:from>
    <xdr:to>
      <xdr:col>36</xdr:col>
      <xdr:colOff>165100</xdr:colOff>
      <xdr:row>51</xdr:row>
      <xdr:rowOff>123421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8765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150205</xdr:colOff>
      <xdr:row>49</xdr:row>
      <xdr:rowOff>139948</xdr:rowOff>
    </xdr:from>
    <xdr:ext cx="690189"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27205" y="85409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75</xdr:row>
      <xdr:rowOff>67425</xdr:rowOff>
    </xdr:from>
    <xdr:to>
      <xdr:col>54</xdr:col>
      <xdr:colOff>189865</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926175"/>
          <a:ext cx="1270" cy="586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14102</xdr:rowOff>
    </xdr:from>
    <xdr:ext cx="690189"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27014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75</xdr:row>
      <xdr:rowOff>67425</xdr:rowOff>
    </xdr:from>
    <xdr:to>
      <xdr:col>55</xdr:col>
      <xdr:colOff>88900</xdr:colOff>
      <xdr:row>75</xdr:row>
      <xdr:rowOff>67425</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926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67425</xdr:rowOff>
    </xdr:from>
    <xdr:to>
      <xdr:col>55</xdr:col>
      <xdr:colOff>0</xdr:colOff>
      <xdr:row>77</xdr:row>
      <xdr:rowOff>75261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9639300" y="12926175"/>
          <a:ext cx="838200" cy="350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10937</xdr:rowOff>
    </xdr:from>
    <xdr:ext cx="599010"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3840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32510</xdr:rowOff>
    </xdr:from>
    <xdr:to>
      <xdr:col>55</xdr:col>
      <xdr:colOff>50800</xdr:colOff>
      <xdr:row>78</xdr:row>
      <xdr:rowOff>134110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40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55766</xdr:rowOff>
    </xdr:from>
    <xdr:to>
      <xdr:col>50</xdr:col>
      <xdr:colOff>114300</xdr:colOff>
      <xdr:row>77</xdr:row>
      <xdr:rowOff>75261</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8750300" y="13085966"/>
          <a:ext cx="889000" cy="190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35269</xdr:rowOff>
    </xdr:from>
    <xdr:to>
      <xdr:col>50</xdr:col>
      <xdr:colOff>165100</xdr:colOff>
      <xdr:row>78</xdr:row>
      <xdr:rowOff>136869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408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78</xdr:row>
      <xdr:rowOff>127996</xdr:rowOff>
    </xdr:from>
    <xdr:ext cx="599010"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39795" y="13501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144443</xdr:rowOff>
    </xdr:from>
    <xdr:to>
      <xdr:col>45</xdr:col>
      <xdr:colOff>177800</xdr:colOff>
      <xdr:row>76</xdr:row>
      <xdr:rowOff>55766</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7861300" y="12317393"/>
          <a:ext cx="889000" cy="76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44059</xdr:rowOff>
    </xdr:from>
    <xdr:to>
      <xdr:col>46</xdr:col>
      <xdr:colOff>38100</xdr:colOff>
      <xdr:row>78</xdr:row>
      <xdr:rowOff>145659</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41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136786</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350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144443</xdr:rowOff>
    </xdr:from>
    <xdr:to>
      <xdr:col>41</xdr:col>
      <xdr:colOff>50800</xdr:colOff>
      <xdr:row>75</xdr:row>
      <xdr:rowOff>139728</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6972300" y="12317393"/>
          <a:ext cx="889000" cy="681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25468</xdr:rowOff>
    </xdr:from>
    <xdr:to>
      <xdr:col>41</xdr:col>
      <xdr:colOff>101600</xdr:colOff>
      <xdr:row>78</xdr:row>
      <xdr:rowOff>127068</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398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78</xdr:row>
      <xdr:rowOff>118195</xdr:rowOff>
    </xdr:from>
    <xdr:ext cx="59901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61795" y="13491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52512</xdr:rowOff>
    </xdr:from>
    <xdr:to>
      <xdr:col>36</xdr:col>
      <xdr:colOff>165100</xdr:colOff>
      <xdr:row>78</xdr:row>
      <xdr:rowOff>154112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145239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3518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16625</xdr:rowOff>
    </xdr:from>
    <xdr:to>
      <xdr:col>55</xdr:col>
      <xdr:colOff>50800</xdr:colOff>
      <xdr:row>75</xdr:row>
      <xdr:rowOff>118225</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287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141102</xdr:rowOff>
    </xdr:from>
    <xdr:ext cx="690189"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28284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1,283,083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24461</xdr:rowOff>
    </xdr:from>
    <xdr:to>
      <xdr:col>50</xdr:col>
      <xdr:colOff>165100</xdr:colOff>
      <xdr:row>77</xdr:row>
      <xdr:rowOff>126061</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226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142588</xdr:rowOff>
    </xdr:from>
    <xdr:ext cx="59901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339795" y="13001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4966</xdr:rowOff>
    </xdr:from>
    <xdr:to>
      <xdr:col>46</xdr:col>
      <xdr:colOff>38100</xdr:colOff>
      <xdr:row>76</xdr:row>
      <xdr:rowOff>106566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03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74</xdr:row>
      <xdr:rowOff>123093</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450795" y="12810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71</xdr:row>
      <xdr:rowOff>93643</xdr:rowOff>
    </xdr:from>
    <xdr:to>
      <xdr:col>41</xdr:col>
      <xdr:colOff>101600</xdr:colOff>
      <xdr:row>72</xdr:row>
      <xdr:rowOff>23793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2266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86705</xdr:colOff>
      <xdr:row>70</xdr:row>
      <xdr:rowOff>40320</xdr:rowOff>
    </xdr:from>
    <xdr:ext cx="690189"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516205" y="120418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88928</xdr:rowOff>
    </xdr:from>
    <xdr:to>
      <xdr:col>36</xdr:col>
      <xdr:colOff>165100</xdr:colOff>
      <xdr:row>76</xdr:row>
      <xdr:rowOff>19078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2947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150205</xdr:colOff>
      <xdr:row>74</xdr:row>
      <xdr:rowOff>35605</xdr:rowOff>
    </xdr:from>
    <xdr:ext cx="690189"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627205" y="127229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80240</xdr:rowOff>
    </xdr:from>
    <xdr:to>
      <xdr:col>55</xdr:col>
      <xdr:colOff>0</xdr:colOff>
      <xdr:row>93</xdr:row>
      <xdr:rowOff>68573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5510740"/>
          <a:ext cx="838200" cy="502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159946</xdr:rowOff>
    </xdr:from>
    <xdr:ext cx="599010"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790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56307</xdr:rowOff>
    </xdr:from>
    <xdr:to>
      <xdr:col>50</xdr:col>
      <xdr:colOff>114300</xdr:colOff>
      <xdr:row>93</xdr:row>
      <xdr:rowOff>68573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8750300" y="15829707"/>
          <a:ext cx="889000" cy="18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103567</xdr:rowOff>
    </xdr:from>
    <xdr:ext cx="599010"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39795" y="16905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56307</xdr:rowOff>
    </xdr:from>
    <xdr:to>
      <xdr:col>45</xdr:col>
      <xdr:colOff>177800</xdr:colOff>
      <xdr:row>93</xdr:row>
      <xdr:rowOff>151814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7861300" y="15829707"/>
          <a:ext cx="889000" cy="26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98190</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50795" y="169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82314</xdr:rowOff>
    </xdr:from>
    <xdr:to>
      <xdr:col>41</xdr:col>
      <xdr:colOff>50800</xdr:colOff>
      <xdr:row>93</xdr:row>
      <xdr:rowOff>151814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5512814"/>
          <a:ext cx="889000" cy="58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95840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61795" y="16897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6646</xdr:rowOff>
    </xdr:from>
    <xdr:to>
      <xdr:col>36</xdr:col>
      <xdr:colOff>165100</xdr:colOff>
      <xdr:row>98</xdr:row>
      <xdr:rowOff>108246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80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99373</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672795" y="16901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29440</xdr:rowOff>
    </xdr:from>
    <xdr:to>
      <xdr:col>55</xdr:col>
      <xdr:colOff>50800</xdr:colOff>
      <xdr:row>90</xdr:row>
      <xdr:rowOff>131040</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545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153917</xdr:rowOff>
    </xdr:from>
    <xdr:ext cx="690189"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5412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17773</xdr:rowOff>
    </xdr:from>
    <xdr:to>
      <xdr:col>50</xdr:col>
      <xdr:colOff>165100</xdr:colOff>
      <xdr:row>93</xdr:row>
      <xdr:rowOff>119373</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5962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150205</xdr:colOff>
      <xdr:row>91</xdr:row>
      <xdr:rowOff>135900</xdr:rowOff>
    </xdr:from>
    <xdr:ext cx="690189"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294205" y="157378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5507</xdr:rowOff>
    </xdr:from>
    <xdr:to>
      <xdr:col>46</xdr:col>
      <xdr:colOff>38100</xdr:colOff>
      <xdr:row>92</xdr:row>
      <xdr:rowOff>107107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577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23205</xdr:colOff>
      <xdr:row>90</xdr:row>
      <xdr:rowOff>123634</xdr:rowOff>
    </xdr:from>
    <xdr:ext cx="690189"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05205" y="155541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101014</xdr:rowOff>
    </xdr:from>
    <xdr:to>
      <xdr:col>41</xdr:col>
      <xdr:colOff>101600</xdr:colOff>
      <xdr:row>94</xdr:row>
      <xdr:rowOff>31164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04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86705</xdr:colOff>
      <xdr:row>92</xdr:row>
      <xdr:rowOff>47691</xdr:rowOff>
    </xdr:from>
    <xdr:ext cx="690189"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16205" y="158210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1,848,504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90</xdr:row>
      <xdr:rowOff>31514</xdr:rowOff>
    </xdr:from>
    <xdr:to>
      <xdr:col>36</xdr:col>
      <xdr:colOff>165100</xdr:colOff>
      <xdr:row>90</xdr:row>
      <xdr:rowOff>133114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5462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150205</xdr:colOff>
      <xdr:row>88</xdr:row>
      <xdr:rowOff>149641</xdr:rowOff>
    </xdr:from>
    <xdr:ext cx="690189"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627205" y="1523724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33</xdr:row>
      <xdr:rowOff>135119</xdr:rowOff>
    </xdr:from>
    <xdr:to>
      <xdr:col>85</xdr:col>
      <xdr:colOff>126364</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792969"/>
          <a:ext cx="1269" cy="861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156341</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6714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32</xdr:row>
      <xdr:rowOff>81796</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568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135119</xdr:rowOff>
    </xdr:from>
    <xdr:to>
      <xdr:col>86</xdr:col>
      <xdr:colOff>25400</xdr:colOff>
      <xdr:row>33</xdr:row>
      <xdr:rowOff>135119</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792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41964</xdr:rowOff>
    </xdr:from>
    <xdr:to>
      <xdr:col>85</xdr:col>
      <xdr:colOff>127000</xdr:colOff>
      <xdr:row>38</xdr:row>
      <xdr:rowOff>50716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5871264"/>
          <a:ext cx="838200" cy="694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29340</xdr:rowOff>
    </xdr:from>
    <xdr:ext cx="534377"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5444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50913</xdr:rowOff>
    </xdr:from>
    <xdr:to>
      <xdr:col>85</xdr:col>
      <xdr:colOff>177800</xdr:colOff>
      <xdr:row>38</xdr:row>
      <xdr:rowOff>152513</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566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110615</xdr:rowOff>
    </xdr:from>
    <xdr:to>
      <xdr:col>81</xdr:col>
      <xdr:colOff>50800</xdr:colOff>
      <xdr:row>34</xdr:row>
      <xdr:rowOff>41964</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592300" y="5597015"/>
          <a:ext cx="889000" cy="274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43900</xdr:rowOff>
    </xdr:from>
    <xdr:to>
      <xdr:col>81</xdr:col>
      <xdr:colOff>101600</xdr:colOff>
      <xdr:row>38</xdr:row>
      <xdr:rowOff>145500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55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136627</xdr:rowOff>
    </xdr:from>
    <xdr:ext cx="534377"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14111" y="665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31</xdr:row>
      <xdr:rowOff>9288</xdr:rowOff>
    </xdr:from>
    <xdr:to>
      <xdr:col>76</xdr:col>
      <xdr:colOff>114300</xdr:colOff>
      <xdr:row>32</xdr:row>
      <xdr:rowOff>110615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5324238"/>
          <a:ext cx="889000" cy="272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42773</xdr:rowOff>
    </xdr:from>
    <xdr:to>
      <xdr:col>76</xdr:col>
      <xdr:colOff>165100</xdr:colOff>
      <xdr:row>38</xdr:row>
      <xdr:rowOff>144373</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557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135500</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25111" y="6650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9288</xdr:rowOff>
    </xdr:from>
    <xdr:to>
      <xdr:col>71</xdr:col>
      <xdr:colOff>177800</xdr:colOff>
      <xdr:row>32</xdr:row>
      <xdr:rowOff>86039</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2814300" y="5324238"/>
          <a:ext cx="889000" cy="248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40346</xdr:rowOff>
    </xdr:from>
    <xdr:to>
      <xdr:col>72</xdr:col>
      <xdr:colOff>38100</xdr:colOff>
      <xdr:row>38</xdr:row>
      <xdr:rowOff>141946</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555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133073</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36111" y="664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34985</xdr:rowOff>
    </xdr:from>
    <xdr:to>
      <xdr:col>67</xdr:col>
      <xdr:colOff>101600</xdr:colOff>
      <xdr:row>38</xdr:row>
      <xdr:rowOff>136585</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55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127712</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7111" y="664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171366</xdr:rowOff>
    </xdr:from>
    <xdr:to>
      <xdr:col>85</xdr:col>
      <xdr:colOff>177800</xdr:colOff>
      <xdr:row>38</xdr:row>
      <xdr:rowOff>101516</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51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130742</xdr:rowOff>
    </xdr:from>
    <xdr:ext cx="534377"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302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162614</xdr:rowOff>
    </xdr:from>
    <xdr:to>
      <xdr:col>81</xdr:col>
      <xdr:colOff>101600</xdr:colOff>
      <xdr:row>34</xdr:row>
      <xdr:rowOff>92764</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582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32</xdr:row>
      <xdr:rowOff>109291</xdr:rowOff>
    </xdr:from>
    <xdr:ext cx="59901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181795" y="5595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32</xdr:row>
      <xdr:rowOff>59815</xdr:rowOff>
    </xdr:from>
    <xdr:to>
      <xdr:col>76</xdr:col>
      <xdr:colOff>165100</xdr:colOff>
      <xdr:row>32</xdr:row>
      <xdr:rowOff>161415</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5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31</xdr:row>
      <xdr:rowOff>6492</xdr:rowOff>
    </xdr:from>
    <xdr:ext cx="59901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292795" y="5321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30</xdr:row>
      <xdr:rowOff>129938</xdr:rowOff>
    </xdr:from>
    <xdr:to>
      <xdr:col>72</xdr:col>
      <xdr:colOff>38100</xdr:colOff>
      <xdr:row>31</xdr:row>
      <xdr:rowOff>60088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527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29</xdr:row>
      <xdr:rowOff>76615</xdr:rowOff>
    </xdr:from>
    <xdr:ext cx="59901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03795" y="5048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35239</xdr:rowOff>
    </xdr:from>
    <xdr:to>
      <xdr:col>67</xdr:col>
      <xdr:colOff>101600</xdr:colOff>
      <xdr:row>32</xdr:row>
      <xdr:rowOff>136839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55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30</xdr:row>
      <xdr:rowOff>153366</xdr:rowOff>
    </xdr:from>
    <xdr:ext cx="59901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14795" y="5296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5" name="失業対策事業費グラフ枠">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7" name="失業対策事業費最小値テキスト">
          <a:extLst>
            <a:ext uri="{FF2B5EF4-FFF2-40B4-BE49-F238E27FC236}">
              <a16:creationId xmlns:a16="http://schemas.microsoft.com/office/drawing/2014/main" id="{00000000-0008-0000-0600-00002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9" name="失業対策事業費最大値テキスト">
          <a:extLst>
            <a:ext uri="{FF2B5EF4-FFF2-40B4-BE49-F238E27FC236}">
              <a16:creationId xmlns:a16="http://schemas.microsoft.com/office/drawing/2014/main" id="{00000000-0008-0000-0600-00002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2" name="失業対策事業費平均値テキスト">
          <a:extLst>
            <a:ext uri="{FF2B5EF4-FFF2-40B4-BE49-F238E27FC236}">
              <a16:creationId xmlns:a16="http://schemas.microsoft.com/office/drawing/2014/main" id="{00000000-0008-0000-0600-00003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0" name="楕円 579">
          <a:extLst>
            <a:ext uri="{FF2B5EF4-FFF2-40B4-BE49-F238E27FC236}">
              <a16:creationId xmlns:a16="http://schemas.microsoft.com/office/drawing/2014/main" id="{00000000-0008-0000-0600-00004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1" name="失業対策事業費該当値テキスト">
          <a:extLst>
            <a:ext uri="{FF2B5EF4-FFF2-40B4-BE49-F238E27FC236}">
              <a16:creationId xmlns:a16="http://schemas.microsoft.com/office/drawing/2014/main" id="{00000000-0008-0000-0600-00004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38299</xdr:rowOff>
    </xdr:from>
    <xdr:ext cx="685572"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760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117178</xdr:rowOff>
    </xdr:from>
    <xdr:to>
      <xdr:col>85</xdr:col>
      <xdr:colOff>126364</xdr:colOff>
      <xdr:row>79</xdr:row>
      <xdr:rowOff>98879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290128"/>
          <a:ext cx="1269" cy="1353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63855</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2065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117178</xdr:rowOff>
    </xdr:from>
    <xdr:to>
      <xdr:col>86</xdr:col>
      <xdr:colOff>25400</xdr:colOff>
      <xdr:row>71</xdr:row>
      <xdr:rowOff>117178</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290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117178</xdr:rowOff>
    </xdr:from>
    <xdr:to>
      <xdr:col>85</xdr:col>
      <xdr:colOff>127000</xdr:colOff>
      <xdr:row>71</xdr:row>
      <xdr:rowOff>146746</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2290128"/>
          <a:ext cx="838200" cy="29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83253</xdr:rowOff>
    </xdr:from>
    <xdr:ext cx="599010"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3284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104826</xdr:rowOff>
    </xdr:from>
    <xdr:to>
      <xdr:col>85</xdr:col>
      <xdr:colOff>177800</xdr:colOff>
      <xdr:row>78</xdr:row>
      <xdr:rowOff>34976</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3306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31064</xdr:rowOff>
    </xdr:from>
    <xdr:to>
      <xdr:col>81</xdr:col>
      <xdr:colOff>50800</xdr:colOff>
      <xdr:row>71</xdr:row>
      <xdr:rowOff>146746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4592300" y="12204014"/>
          <a:ext cx="889000" cy="115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95214</xdr:rowOff>
    </xdr:from>
    <xdr:to>
      <xdr:col>81</xdr:col>
      <xdr:colOff>101600</xdr:colOff>
      <xdr:row>78</xdr:row>
      <xdr:rowOff>25364</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3296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78</xdr:row>
      <xdr:rowOff>16491</xdr:rowOff>
    </xdr:from>
    <xdr:ext cx="599010"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181795" y="13389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31064</xdr:rowOff>
    </xdr:from>
    <xdr:to>
      <xdr:col>76</xdr:col>
      <xdr:colOff>114300</xdr:colOff>
      <xdr:row>73</xdr:row>
      <xdr:rowOff>138010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2204014"/>
          <a:ext cx="889000" cy="449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123253</xdr:rowOff>
    </xdr:from>
    <xdr:to>
      <xdr:col>76</xdr:col>
      <xdr:colOff>165100</xdr:colOff>
      <xdr:row>78</xdr:row>
      <xdr:rowOff>53403</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3324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78</xdr:row>
      <xdr:rowOff>44530</xdr:rowOff>
    </xdr:from>
    <xdr:ext cx="59901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292795" y="13417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137606</xdr:rowOff>
    </xdr:from>
    <xdr:to>
      <xdr:col>71</xdr:col>
      <xdr:colOff>177800</xdr:colOff>
      <xdr:row>73</xdr:row>
      <xdr:rowOff>138010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2814300" y="12139106"/>
          <a:ext cx="889000" cy="514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146397</xdr:rowOff>
    </xdr:from>
    <xdr:to>
      <xdr:col>72</xdr:col>
      <xdr:colOff>38100</xdr:colOff>
      <xdr:row>78</xdr:row>
      <xdr:rowOff>76547</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3348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78</xdr:row>
      <xdr:rowOff>67674</xdr:rowOff>
    </xdr:from>
    <xdr:ext cx="59901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03795" y="13440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145799</xdr:rowOff>
    </xdr:from>
    <xdr:to>
      <xdr:col>67</xdr:col>
      <xdr:colOff>101600</xdr:colOff>
      <xdr:row>78</xdr:row>
      <xdr:rowOff>75949</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334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78</xdr:row>
      <xdr:rowOff>67076</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14795" y="13440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66378</xdr:rowOff>
    </xdr:from>
    <xdr:to>
      <xdr:col>85</xdr:col>
      <xdr:colOff>177800</xdr:colOff>
      <xdr:row>71</xdr:row>
      <xdr:rowOff>167978</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23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19405</xdr:rowOff>
    </xdr:from>
    <xdr:ext cx="599010"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192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95946</xdr:rowOff>
    </xdr:from>
    <xdr:to>
      <xdr:col>81</xdr:col>
      <xdr:colOff>101600</xdr:colOff>
      <xdr:row>72</xdr:row>
      <xdr:rowOff>26096</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2268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70</xdr:row>
      <xdr:rowOff>42623</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181795" y="12044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70</xdr:row>
      <xdr:rowOff>151714</xdr:rowOff>
    </xdr:from>
    <xdr:to>
      <xdr:col>76</xdr:col>
      <xdr:colOff>165100</xdr:colOff>
      <xdr:row>71</xdr:row>
      <xdr:rowOff>81864</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215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69</xdr:row>
      <xdr:rowOff>98391</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292795" y="11928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87210</xdr:rowOff>
    </xdr:from>
    <xdr:to>
      <xdr:col>72</xdr:col>
      <xdr:colOff>38100</xdr:colOff>
      <xdr:row>74</xdr:row>
      <xdr:rowOff>17360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260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72</xdr:row>
      <xdr:rowOff>33887</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03795" y="12378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70</xdr:row>
      <xdr:rowOff>86806</xdr:rowOff>
    </xdr:from>
    <xdr:to>
      <xdr:col>67</xdr:col>
      <xdr:colOff>101600</xdr:colOff>
      <xdr:row>71</xdr:row>
      <xdr:rowOff>16956</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2088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69</xdr:row>
      <xdr:rowOff>33483</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14795" y="11863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54808</xdr:rowOff>
    </xdr:from>
    <xdr:to>
      <xdr:col>85</xdr:col>
      <xdr:colOff>127000</xdr:colOff>
      <xdr:row>95</xdr:row>
      <xdr:rowOff>136637</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5481300" y="16342558"/>
          <a:ext cx="838200" cy="8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133951</xdr:rowOff>
    </xdr:from>
    <xdr:ext cx="599010"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764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106150</xdr:rowOff>
    </xdr:from>
    <xdr:to>
      <xdr:col>81</xdr:col>
      <xdr:colOff>50800</xdr:colOff>
      <xdr:row>95</xdr:row>
      <xdr:rowOff>136637</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4592300" y="16222450"/>
          <a:ext cx="889000" cy="201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81943</xdr:rowOff>
    </xdr:from>
    <xdr:ext cx="599010"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181795" y="16884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106150</xdr:rowOff>
    </xdr:from>
    <xdr:to>
      <xdr:col>76</xdr:col>
      <xdr:colOff>114300</xdr:colOff>
      <xdr:row>95</xdr:row>
      <xdr:rowOff>81204</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3703300" y="16222450"/>
          <a:ext cx="889000" cy="146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39177</xdr:rowOff>
    </xdr:from>
    <xdr:ext cx="59901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292795" y="16841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81204</xdr:rowOff>
    </xdr:from>
    <xdr:to>
      <xdr:col>71</xdr:col>
      <xdr:colOff>177800</xdr:colOff>
      <xdr:row>95</xdr:row>
      <xdr:rowOff>156297</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368954"/>
          <a:ext cx="889000" cy="75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147059</xdr:rowOff>
    </xdr:from>
    <xdr:ext cx="59901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03795" y="1677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108052</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9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4008</xdr:rowOff>
    </xdr:from>
    <xdr:to>
      <xdr:col>85</xdr:col>
      <xdr:colOff>177800</xdr:colOff>
      <xdr:row>95</xdr:row>
      <xdr:rowOff>105608</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291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26885</xdr:rowOff>
    </xdr:from>
    <xdr:ext cx="599010"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143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85837</xdr:rowOff>
    </xdr:from>
    <xdr:to>
      <xdr:col>81</xdr:col>
      <xdr:colOff>101600</xdr:colOff>
      <xdr:row>96</xdr:row>
      <xdr:rowOff>15987</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373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32514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181795" y="16148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55350</xdr:rowOff>
    </xdr:from>
    <xdr:to>
      <xdr:col>76</xdr:col>
      <xdr:colOff>165100</xdr:colOff>
      <xdr:row>94</xdr:row>
      <xdr:rowOff>156950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17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2027</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292795" y="15946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30404</xdr:rowOff>
    </xdr:from>
    <xdr:to>
      <xdr:col>72</xdr:col>
      <xdr:colOff>38100</xdr:colOff>
      <xdr:row>95</xdr:row>
      <xdr:rowOff>132004</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318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148531</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03795" y="16093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105497</xdr:rowOff>
    </xdr:from>
    <xdr:to>
      <xdr:col>67</xdr:col>
      <xdr:colOff>101600</xdr:colOff>
      <xdr:row>96</xdr:row>
      <xdr:rowOff>35647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393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52174</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14795" y="16168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4" name="投資及び出資金グラフ枠">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6" name="投資及び出資金最小値テキスト">
          <a:extLst>
            <a:ext uri="{FF2B5EF4-FFF2-40B4-BE49-F238E27FC236}">
              <a16:creationId xmlns:a16="http://schemas.microsoft.com/office/drawing/2014/main" id="{00000000-0008-0000-0600-0000D6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28" name="投資及び出資金最大値テキスト">
          <a:extLst>
            <a:ext uri="{FF2B5EF4-FFF2-40B4-BE49-F238E27FC236}">
              <a16:creationId xmlns:a16="http://schemas.microsoft.com/office/drawing/2014/main" id="{00000000-0008-0000-0600-0000D8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1" name="投資及び出資金平均値テキスト">
          <a:extLst>
            <a:ext uri="{FF2B5EF4-FFF2-40B4-BE49-F238E27FC236}">
              <a16:creationId xmlns:a16="http://schemas.microsoft.com/office/drawing/2014/main" id="{00000000-0008-0000-0600-0000DB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66141</xdr:rowOff>
    </xdr:from>
    <xdr:to>
      <xdr:col>98</xdr:col>
      <xdr:colOff>38100</xdr:colOff>
      <xdr:row>38</xdr:row>
      <xdr:rowOff>167741</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8605500" y="658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12818</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21428" y="635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249299" cy="259045"/>
    <xdr:sp macro="" textlink="">
      <xdr:nvSpPr>
        <xdr:cNvPr id="750" name="投資及び出資金該当値テキスト">
          <a:extLst>
            <a:ext uri="{FF2B5EF4-FFF2-40B4-BE49-F238E27FC236}">
              <a16:creationId xmlns:a16="http://schemas.microsoft.com/office/drawing/2014/main" id="{00000000-0008-0000-0600-0000EE020000}"/>
            </a:ext>
          </a:extLst>
        </xdr:cNvPr>
        <xdr:cNvSpPr txBox="1"/>
      </xdr:nvSpPr>
      <xdr:spPr>
        <a:xfrm>
          <a:off x="22212300" y="6535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5" name="貸付金最小値テキスト">
          <a:extLst>
            <a:ext uri="{FF2B5EF4-FFF2-40B4-BE49-F238E27FC236}">
              <a16:creationId xmlns:a16="http://schemas.microsoft.com/office/drawing/2014/main" id="{00000000-0008-0000-0600-000011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7" name="貸付金最大値テキスト">
          <a:extLst>
            <a:ext uri="{FF2B5EF4-FFF2-40B4-BE49-F238E27FC236}">
              <a16:creationId xmlns:a16="http://schemas.microsoft.com/office/drawing/2014/main" id="{00000000-0008-0000-0600-000013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0" name="貸付金平均値テキスト">
          <a:extLst>
            <a:ext uri="{FF2B5EF4-FFF2-40B4-BE49-F238E27FC236}">
              <a16:creationId xmlns:a16="http://schemas.microsoft.com/office/drawing/2014/main" id="{00000000-0008-0000-0600-000016030000}"/>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86598</xdr:rowOff>
    </xdr:from>
    <xdr:to>
      <xdr:col>98</xdr:col>
      <xdr:colOff>38100</xdr:colOff>
      <xdr:row>59</xdr:row>
      <xdr:rowOff>16748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8605500" y="10030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33275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21428" y="980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147418</xdr:rowOff>
    </xdr:from>
    <xdr:ext cx="249299" cy="259045"/>
    <xdr:sp macro="" textlink="">
      <xdr:nvSpPr>
        <xdr:cNvPr id="809" name="貸付金該当値テキスト">
          <a:extLst>
            <a:ext uri="{FF2B5EF4-FFF2-40B4-BE49-F238E27FC236}">
              <a16:creationId xmlns:a16="http://schemas.microsoft.com/office/drawing/2014/main" id="{00000000-0008-0000-0600-000029030000}"/>
            </a:ext>
          </a:extLst>
        </xdr:cNvPr>
        <xdr:cNvSpPr txBox="1"/>
      </xdr:nvSpPr>
      <xdr:spPr>
        <a:xfrm>
          <a:off x="22212300" y="10091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144434</xdr:rowOff>
    </xdr:from>
    <xdr:ext cx="59541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692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160762</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67851</xdr:rowOff>
    </xdr:from>
    <xdr:to>
      <xdr:col>116</xdr:col>
      <xdr:colOff>62864</xdr:colOff>
      <xdr:row>78</xdr:row>
      <xdr:rowOff>167974</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412251"/>
          <a:ext cx="1269" cy="1128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351</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544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167974</xdr:rowOff>
    </xdr:from>
    <xdr:to>
      <xdr:col>116</xdr:col>
      <xdr:colOff>152400</xdr:colOff>
      <xdr:row>78</xdr:row>
      <xdr:rowOff>167974</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541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14528</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2187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67851</xdr:rowOff>
    </xdr:from>
    <xdr:to>
      <xdr:col>116</xdr:col>
      <xdr:colOff>152400</xdr:colOff>
      <xdr:row>72</xdr:row>
      <xdr:rowOff>67851</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412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152081</xdr:rowOff>
    </xdr:from>
    <xdr:to>
      <xdr:col>116</xdr:col>
      <xdr:colOff>63500</xdr:colOff>
      <xdr:row>72</xdr:row>
      <xdr:rowOff>67851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1323300" y="12153581"/>
          <a:ext cx="838200" cy="258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82418</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2840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103991</xdr:rowOff>
    </xdr:from>
    <xdr:to>
      <xdr:col>116</xdr:col>
      <xdr:colOff>114300</xdr:colOff>
      <xdr:row>78</xdr:row>
      <xdr:rowOff>34141</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30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152081</xdr:rowOff>
    </xdr:from>
    <xdr:to>
      <xdr:col>111</xdr:col>
      <xdr:colOff>177800</xdr:colOff>
      <xdr:row>71</xdr:row>
      <xdr:rowOff>118456</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2153581"/>
          <a:ext cx="889000" cy="137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133307</xdr:rowOff>
    </xdr:from>
    <xdr:to>
      <xdr:col>112</xdr:col>
      <xdr:colOff>38100</xdr:colOff>
      <xdr:row>77</xdr:row>
      <xdr:rowOff>63457</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163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77</xdr:row>
      <xdr:rowOff>54584</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3256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118456</xdr:rowOff>
    </xdr:from>
    <xdr:to>
      <xdr:col>107</xdr:col>
      <xdr:colOff>50800</xdr:colOff>
      <xdr:row>73</xdr:row>
      <xdr:rowOff>24240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2291406"/>
          <a:ext cx="889000" cy="248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109105</xdr:rowOff>
    </xdr:from>
    <xdr:to>
      <xdr:col>107</xdr:col>
      <xdr:colOff>101600</xdr:colOff>
      <xdr:row>77</xdr:row>
      <xdr:rowOff>39255</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139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77</xdr:row>
      <xdr:rowOff>30382</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323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24240</xdr:rowOff>
    </xdr:from>
    <xdr:to>
      <xdr:col>102</xdr:col>
      <xdr:colOff>114300</xdr:colOff>
      <xdr:row>75</xdr:row>
      <xdr:rowOff>135742</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8656300" y="12540090"/>
          <a:ext cx="889000" cy="45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132471</xdr:rowOff>
    </xdr:from>
    <xdr:to>
      <xdr:col>102</xdr:col>
      <xdr:colOff>165100</xdr:colOff>
      <xdr:row>77</xdr:row>
      <xdr:rowOff>62621</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162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77</xdr:row>
      <xdr:rowOff>53748</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3255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23902</xdr:rowOff>
    </xdr:from>
    <xdr:to>
      <xdr:col>98</xdr:col>
      <xdr:colOff>38100</xdr:colOff>
      <xdr:row>77</xdr:row>
      <xdr:rowOff>125502</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225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77</xdr:row>
      <xdr:rowOff>116629</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3318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17051</xdr:rowOff>
    </xdr:from>
    <xdr:to>
      <xdr:col>116</xdr:col>
      <xdr:colOff>114300</xdr:colOff>
      <xdr:row>72</xdr:row>
      <xdr:rowOff>118651</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2361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141528</xdr:rowOff>
    </xdr:from>
    <xdr:ext cx="599010"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2314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101281</xdr:rowOff>
    </xdr:from>
    <xdr:to>
      <xdr:col>112</xdr:col>
      <xdr:colOff>38100</xdr:colOff>
      <xdr:row>71</xdr:row>
      <xdr:rowOff>31431</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210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69</xdr:row>
      <xdr:rowOff>47958</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23795" y="11878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67656</xdr:rowOff>
    </xdr:from>
    <xdr:to>
      <xdr:col>107</xdr:col>
      <xdr:colOff>101600</xdr:colOff>
      <xdr:row>71</xdr:row>
      <xdr:rowOff>169256</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2240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70</xdr:row>
      <xdr:rowOff>14333</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34795" y="12015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144890</xdr:rowOff>
    </xdr:from>
    <xdr:to>
      <xdr:col>102</xdr:col>
      <xdr:colOff>165100</xdr:colOff>
      <xdr:row>73</xdr:row>
      <xdr:rowOff>75040</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2489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71</xdr:row>
      <xdr:rowOff>91567</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45795" y="1226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84942</xdr:rowOff>
    </xdr:from>
    <xdr:to>
      <xdr:col>98</xdr:col>
      <xdr:colOff>38100</xdr:colOff>
      <xdr:row>76</xdr:row>
      <xdr:rowOff>15092</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294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31619</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56795" y="12718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地理的な要件から、本土の市町村、類似市町村と比較しても行政コストがよりかかることは明白である。行政コストに対して、分母となる人口が少数であることから、維持補修費、失業対策費、投資及び出資金、貸付金、前年度繰上充用金以外は類似団体平均を大きく上回ってい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また、離島である本村においては、インフラの整備が必要であり、その他、子育て支援関係、高齢者支援関係、医療関係、情報通信等、これまで脆弱であった所に力を入れ定住促進につなげていく必要があることから、人件費及び物件費については、今後も増加することが見込まれ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有人</a:t>
          </a:r>
          <a:r>
            <a:rPr lang="en-US" altLang="ja-JP" sz="1100" b="0" i="0" baseline="0">
              <a:solidFill>
                <a:schemeClr val="dk1"/>
              </a:solidFill>
              <a:effectLst/>
              <a:latin typeface="+mn-lt"/>
              <a:ea typeface="+mn-ea"/>
              <a:cs typeface="+mn-cs"/>
            </a:rPr>
            <a:t>7</a:t>
          </a:r>
          <a:r>
            <a:rPr lang="ja-JP" altLang="ja-JP" sz="1100" b="0" i="0" baseline="0">
              <a:solidFill>
                <a:schemeClr val="dk1"/>
              </a:solidFill>
              <a:effectLst/>
              <a:latin typeface="+mn-lt"/>
              <a:ea typeface="+mn-ea"/>
              <a:cs typeface="+mn-cs"/>
            </a:rPr>
            <a:t>島に港湾を１０（うち県管理港湾が１つ）抱えている点、島外の企業による施工となる点から建設コストが割高となる特徴があるため普通建設事業の住民一人あたりのコストが類似団体よりかなり高い状況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鹿児島県十島村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673
659
101.15
5,961,581
5,900,686
6,120
1,745,279
6,414,126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168275</xdr:rowOff>
    </xdr:from>
    <xdr:to>
      <xdr:col>24</xdr:col>
      <xdr:colOff>63500</xdr:colOff>
      <xdr:row>34</xdr:row>
      <xdr:rowOff>73363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5826125"/>
          <a:ext cx="838200" cy="76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101631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445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73363</xdr:rowOff>
    </xdr:from>
    <xdr:to>
      <xdr:col>19</xdr:col>
      <xdr:colOff>177800</xdr:colOff>
      <xdr:row>34</xdr:row>
      <xdr:rowOff>83293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908300" y="5902663"/>
          <a:ext cx="889000" cy="9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40467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55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83293</xdr:rowOff>
    </xdr:from>
    <xdr:to>
      <xdr:col>15</xdr:col>
      <xdr:colOff>50800</xdr:colOff>
      <xdr:row>34</xdr:row>
      <xdr:rowOff>115640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5912593"/>
          <a:ext cx="889000" cy="3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57097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5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51403</xdr:rowOff>
    </xdr:from>
    <xdr:to>
      <xdr:col>10</xdr:col>
      <xdr:colOff>114300</xdr:colOff>
      <xdr:row>34</xdr:row>
      <xdr:rowOff>115640</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a:off x="1130300" y="5880703"/>
          <a:ext cx="889000" cy="64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78657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59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15034</xdr:rowOff>
    </xdr:from>
    <xdr:to>
      <xdr:col>6</xdr:col>
      <xdr:colOff>38100</xdr:colOff>
      <xdr:row>38</xdr:row>
      <xdr:rowOff>116634</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30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107761</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622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117475</xdr:rowOff>
    </xdr:from>
    <xdr:to>
      <xdr:col>24</xdr:col>
      <xdr:colOff>114300</xdr:colOff>
      <xdr:row>34</xdr:row>
      <xdr:rowOff>47625</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577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140352</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562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22563</xdr:rowOff>
    </xdr:from>
    <xdr:to>
      <xdr:col>20</xdr:col>
      <xdr:colOff>38100</xdr:colOff>
      <xdr:row>34</xdr:row>
      <xdr:rowOff>124163</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5851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140690</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5627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32493</xdr:rowOff>
    </xdr:from>
    <xdr:to>
      <xdr:col>15</xdr:col>
      <xdr:colOff>101600</xdr:colOff>
      <xdr:row>34</xdr:row>
      <xdr:rowOff>134093</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5861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150620</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5637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64840</xdr:rowOff>
    </xdr:from>
    <xdr:to>
      <xdr:col>10</xdr:col>
      <xdr:colOff>165100</xdr:colOff>
      <xdr:row>34</xdr:row>
      <xdr:rowOff>166440</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589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11517</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5669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603</xdr:rowOff>
    </xdr:from>
    <xdr:to>
      <xdr:col>6</xdr:col>
      <xdr:colOff>38100</xdr:colOff>
      <xdr:row>34</xdr:row>
      <xdr:rowOff>102203</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582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118730</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5605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68931</xdr:rowOff>
    </xdr:from>
    <xdr:to>
      <xdr:col>24</xdr:col>
      <xdr:colOff>63500</xdr:colOff>
      <xdr:row>55</xdr:row>
      <xdr:rowOff>97582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155781"/>
          <a:ext cx="838200" cy="371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26637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99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137907</xdr:rowOff>
    </xdr:from>
    <xdr:to>
      <xdr:col>19</xdr:col>
      <xdr:colOff>177800</xdr:colOff>
      <xdr:row>55</xdr:row>
      <xdr:rowOff>97582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396207"/>
          <a:ext cx="889000" cy="131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153593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26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50</xdr:row>
      <xdr:rowOff>9816</xdr:rowOff>
    </xdr:from>
    <xdr:to>
      <xdr:col>15</xdr:col>
      <xdr:colOff>50800</xdr:colOff>
      <xdr:row>54</xdr:row>
      <xdr:rowOff>137907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8582316"/>
          <a:ext cx="889000" cy="813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142754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915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9816</xdr:rowOff>
    </xdr:from>
    <xdr:to>
      <xdr:col>10</xdr:col>
      <xdr:colOff>114300</xdr:colOff>
      <xdr:row>50</xdr:row>
      <xdr:rowOff>76202</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1130300" y="8582316"/>
          <a:ext cx="889000" cy="66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110234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882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18131</xdr:rowOff>
    </xdr:from>
    <xdr:to>
      <xdr:col>24</xdr:col>
      <xdr:colOff>114300</xdr:colOff>
      <xdr:row>53</xdr:row>
      <xdr:rowOff>119731</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10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41008</xdr:rowOff>
    </xdr:from>
    <xdr:ext cx="690189"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895640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2,029,788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46782</xdr:rowOff>
    </xdr:from>
    <xdr:to>
      <xdr:col>20</xdr:col>
      <xdr:colOff>38100</xdr:colOff>
      <xdr:row>55</xdr:row>
      <xdr:rowOff>148382</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47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23205</xdr:colOff>
      <xdr:row>53</xdr:row>
      <xdr:rowOff>164909</xdr:rowOff>
    </xdr:from>
    <xdr:ext cx="690189"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52205" y="92517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87107</xdr:rowOff>
    </xdr:from>
    <xdr:to>
      <xdr:col>15</xdr:col>
      <xdr:colOff>101600</xdr:colOff>
      <xdr:row>55</xdr:row>
      <xdr:rowOff>17257</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345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86705</xdr:colOff>
      <xdr:row>53</xdr:row>
      <xdr:rowOff>33784</xdr:rowOff>
    </xdr:from>
    <xdr:ext cx="690189"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563205" y="91206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49</xdr:row>
      <xdr:rowOff>130466</xdr:rowOff>
    </xdr:from>
    <xdr:to>
      <xdr:col>10</xdr:col>
      <xdr:colOff>165100</xdr:colOff>
      <xdr:row>50</xdr:row>
      <xdr:rowOff>60616</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853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xdr:col>
      <xdr:colOff>150205</xdr:colOff>
      <xdr:row>48</xdr:row>
      <xdr:rowOff>77143</xdr:rowOff>
    </xdr:from>
    <xdr:ext cx="690189"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674205" y="83067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3,284,085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25402</xdr:rowOff>
    </xdr:from>
    <xdr:to>
      <xdr:col>6</xdr:col>
      <xdr:colOff>38100</xdr:colOff>
      <xdr:row>50</xdr:row>
      <xdr:rowOff>127002</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59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23205</xdr:colOff>
      <xdr:row>48</xdr:row>
      <xdr:rowOff>143529</xdr:rowOff>
    </xdr:from>
    <xdr:ext cx="690189"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785205" y="837312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6038</xdr:rowOff>
    </xdr:from>
    <xdr:to>
      <xdr:col>24</xdr:col>
      <xdr:colOff>63500</xdr:colOff>
      <xdr:row>76</xdr:row>
      <xdr:rowOff>61446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3797300" y="12864788"/>
          <a:ext cx="838200" cy="22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57587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259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6038</xdr:rowOff>
    </xdr:from>
    <xdr:to>
      <xdr:col>19</xdr:col>
      <xdr:colOff>177800</xdr:colOff>
      <xdr:row>76</xdr:row>
      <xdr:rowOff>103364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2864788"/>
          <a:ext cx="889000" cy="268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169580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371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58018</xdr:rowOff>
    </xdr:from>
    <xdr:to>
      <xdr:col>15</xdr:col>
      <xdr:colOff>50800</xdr:colOff>
      <xdr:row>76</xdr:row>
      <xdr:rowOff>103364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088218"/>
          <a:ext cx="889000" cy="45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48660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42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58018</xdr:rowOff>
    </xdr:from>
    <xdr:to>
      <xdr:col>10</xdr:col>
      <xdr:colOff>114300</xdr:colOff>
      <xdr:row>77</xdr:row>
      <xdr:rowOff>30941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088218"/>
          <a:ext cx="889000" cy="144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50559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423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7813</xdr:rowOff>
    </xdr:from>
    <xdr:to>
      <xdr:col>6</xdr:col>
      <xdr:colOff>38100</xdr:colOff>
      <xdr:row>78</xdr:row>
      <xdr:rowOff>109413</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380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100540</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473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10646</xdr:rowOff>
    </xdr:from>
    <xdr:to>
      <xdr:col>24</xdr:col>
      <xdr:colOff>114300</xdr:colOff>
      <xdr:row>76</xdr:row>
      <xdr:rowOff>112246</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040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33523</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892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126688</xdr:rowOff>
    </xdr:from>
    <xdr:to>
      <xdr:col>20</xdr:col>
      <xdr:colOff>38100</xdr:colOff>
      <xdr:row>75</xdr:row>
      <xdr:rowOff>56838</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281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73365</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589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52564</xdr:rowOff>
    </xdr:from>
    <xdr:to>
      <xdr:col>15</xdr:col>
      <xdr:colOff>101600</xdr:colOff>
      <xdr:row>76</xdr:row>
      <xdr:rowOff>154164</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08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170691</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857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7218</xdr:rowOff>
    </xdr:from>
    <xdr:to>
      <xdr:col>10</xdr:col>
      <xdr:colOff>165100</xdr:colOff>
      <xdr:row>76</xdr:row>
      <xdr:rowOff>108818</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03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125346</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812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151591</xdr:rowOff>
    </xdr:from>
    <xdr:to>
      <xdr:col>6</xdr:col>
      <xdr:colOff>38100</xdr:colOff>
      <xdr:row>77</xdr:row>
      <xdr:rowOff>81741</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181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98269</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957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110141</xdr:rowOff>
    </xdr:from>
    <xdr:to>
      <xdr:col>24</xdr:col>
      <xdr:colOff>63500</xdr:colOff>
      <xdr:row>93</xdr:row>
      <xdr:rowOff>143669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054991"/>
          <a:ext cx="838200" cy="3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25264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55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12781</xdr:rowOff>
    </xdr:from>
    <xdr:to>
      <xdr:col>19</xdr:col>
      <xdr:colOff>177800</xdr:colOff>
      <xdr:row>93</xdr:row>
      <xdr:rowOff>143669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5957631"/>
          <a:ext cx="889000" cy="130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131677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62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12781</xdr:rowOff>
    </xdr:from>
    <xdr:to>
      <xdr:col>15</xdr:col>
      <xdr:colOff>50800</xdr:colOff>
      <xdr:row>93</xdr:row>
      <xdr:rowOff>16477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5957631"/>
          <a:ext cx="889000" cy="3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143879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774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148365</xdr:rowOff>
    </xdr:from>
    <xdr:to>
      <xdr:col>10</xdr:col>
      <xdr:colOff>114300</xdr:colOff>
      <xdr:row>93</xdr:row>
      <xdr:rowOff>16477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5921765"/>
          <a:ext cx="889000" cy="39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152557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783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16163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18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59341</xdr:rowOff>
    </xdr:from>
    <xdr:to>
      <xdr:col>24</xdr:col>
      <xdr:colOff>114300</xdr:colOff>
      <xdr:row>93</xdr:row>
      <xdr:rowOff>160941</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00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82218</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5855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92869</xdr:rowOff>
    </xdr:from>
    <xdr:to>
      <xdr:col>20</xdr:col>
      <xdr:colOff>38100</xdr:colOff>
      <xdr:row>94</xdr:row>
      <xdr:rowOff>23019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037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39546</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581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133431</xdr:rowOff>
    </xdr:from>
    <xdr:to>
      <xdr:col>15</xdr:col>
      <xdr:colOff>101600</xdr:colOff>
      <xdr:row>93</xdr:row>
      <xdr:rowOff>63581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5906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80108</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5682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137127</xdr:rowOff>
    </xdr:from>
    <xdr:to>
      <xdr:col>10</xdr:col>
      <xdr:colOff>165100</xdr:colOff>
      <xdr:row>93</xdr:row>
      <xdr:rowOff>67277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5910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83804</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5685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97565</xdr:rowOff>
    </xdr:from>
    <xdr:to>
      <xdr:col>6</xdr:col>
      <xdr:colOff>38100</xdr:colOff>
      <xdr:row>93</xdr:row>
      <xdr:rowOff>27715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587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91</xdr:row>
      <xdr:rowOff>44242</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5646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30</xdr:row>
      <xdr:rowOff>3835</xdr:rowOff>
    </xdr:from>
    <xdr:to>
      <xdr:col>55</xdr:col>
      <xdr:colOff>0</xdr:colOff>
      <xdr:row>30</xdr:row>
      <xdr:rowOff>99314</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5147335"/>
          <a:ext cx="838200" cy="95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95083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610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30</xdr:row>
      <xdr:rowOff>3835</xdr:rowOff>
    </xdr:from>
    <xdr:to>
      <xdr:col>50</xdr:col>
      <xdr:colOff>114300</xdr:colOff>
      <xdr:row>30</xdr:row>
      <xdr:rowOff>127356</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5147335"/>
          <a:ext cx="889000" cy="123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39</xdr:row>
      <xdr:rowOff>39762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72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30</xdr:row>
      <xdr:rowOff>127356</xdr:rowOff>
    </xdr:from>
    <xdr:to>
      <xdr:col>45</xdr:col>
      <xdr:colOff>177800</xdr:colOff>
      <xdr:row>32</xdr:row>
      <xdr:rowOff>21685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5270856"/>
          <a:ext cx="889000" cy="237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41191</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727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161931</xdr:rowOff>
    </xdr:from>
    <xdr:to>
      <xdr:col>41</xdr:col>
      <xdr:colOff>50800</xdr:colOff>
      <xdr:row>32</xdr:row>
      <xdr:rowOff>21685</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5305431"/>
          <a:ext cx="889000" cy="202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38505</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72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151174</xdr:rowOff>
    </xdr:from>
    <xdr:to>
      <xdr:col>36</xdr:col>
      <xdr:colOff>165100</xdr:colOff>
      <xdr:row>39</xdr:row>
      <xdr:rowOff>81324</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6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72451</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7590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30</xdr:row>
      <xdr:rowOff>48514</xdr:rowOff>
    </xdr:from>
    <xdr:to>
      <xdr:col>55</xdr:col>
      <xdr:colOff>50800</xdr:colOff>
      <xdr:row>30</xdr:row>
      <xdr:rowOff>150114</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5192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30</xdr:row>
      <xdr:rowOff>1541</xdr:rowOff>
    </xdr:from>
    <xdr:ext cx="534377"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5145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29</xdr:row>
      <xdr:rowOff>124485</xdr:rowOff>
    </xdr:from>
    <xdr:to>
      <xdr:col>50</xdr:col>
      <xdr:colOff>165100</xdr:colOff>
      <xdr:row>30</xdr:row>
      <xdr:rowOff>54635</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509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28</xdr:row>
      <xdr:rowOff>71162</xdr:rowOff>
    </xdr:from>
    <xdr:ext cx="534377"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372111" y="4871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30</xdr:row>
      <xdr:rowOff>76556</xdr:rowOff>
    </xdr:from>
    <xdr:to>
      <xdr:col>46</xdr:col>
      <xdr:colOff>38100</xdr:colOff>
      <xdr:row>31</xdr:row>
      <xdr:rowOff>6706</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522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29</xdr:row>
      <xdr:rowOff>23233</xdr:rowOff>
    </xdr:from>
    <xdr:ext cx="534377"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483111" y="4995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142335</xdr:rowOff>
    </xdr:from>
    <xdr:to>
      <xdr:col>41</xdr:col>
      <xdr:colOff>101600</xdr:colOff>
      <xdr:row>32</xdr:row>
      <xdr:rowOff>72485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545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30</xdr:row>
      <xdr:rowOff>89012</xdr:rowOff>
    </xdr:from>
    <xdr:ext cx="534377"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594111" y="5232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111131</xdr:rowOff>
    </xdr:from>
    <xdr:to>
      <xdr:col>36</xdr:col>
      <xdr:colOff>165100</xdr:colOff>
      <xdr:row>31</xdr:row>
      <xdr:rowOff>41281</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5254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29</xdr:row>
      <xdr:rowOff>57808</xdr:rowOff>
    </xdr:from>
    <xdr:ext cx="534377"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05111" y="5029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134429</xdr:rowOff>
    </xdr:from>
    <xdr:to>
      <xdr:col>55</xdr:col>
      <xdr:colOff>0</xdr:colOff>
      <xdr:row>54</xdr:row>
      <xdr:rowOff>51798</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049829"/>
          <a:ext cx="838200" cy="26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89654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62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91974</xdr:rowOff>
    </xdr:from>
    <xdr:to>
      <xdr:col>50</xdr:col>
      <xdr:colOff>114300</xdr:colOff>
      <xdr:row>54</xdr:row>
      <xdr:rowOff>51798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178824"/>
          <a:ext cx="889000" cy="131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44728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8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91974</xdr:rowOff>
    </xdr:from>
    <xdr:to>
      <xdr:col>45</xdr:col>
      <xdr:colOff>177800</xdr:colOff>
      <xdr:row>54</xdr:row>
      <xdr:rowOff>104829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178824"/>
          <a:ext cx="889000" cy="18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51919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96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67804</xdr:rowOff>
    </xdr:from>
    <xdr:to>
      <xdr:col>41</xdr:col>
      <xdr:colOff>50800</xdr:colOff>
      <xdr:row>54</xdr:row>
      <xdr:rowOff>104829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8983204"/>
          <a:ext cx="889000" cy="379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48174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92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31769</xdr:rowOff>
    </xdr:from>
    <xdr:to>
      <xdr:col>36</xdr:col>
      <xdr:colOff>165100</xdr:colOff>
      <xdr:row>57</xdr:row>
      <xdr:rowOff>133369</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124496</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897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83629</xdr:rowOff>
    </xdr:from>
    <xdr:to>
      <xdr:col>55</xdr:col>
      <xdr:colOff>50800</xdr:colOff>
      <xdr:row>53</xdr:row>
      <xdr:rowOff>13779</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8999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106506</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8850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998</xdr:rowOff>
    </xdr:from>
    <xdr:to>
      <xdr:col>50</xdr:col>
      <xdr:colOff>165100</xdr:colOff>
      <xdr:row>54</xdr:row>
      <xdr:rowOff>102598</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25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119125</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034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41174</xdr:rowOff>
    </xdr:from>
    <xdr:to>
      <xdr:col>46</xdr:col>
      <xdr:colOff>38100</xdr:colOff>
      <xdr:row>53</xdr:row>
      <xdr:rowOff>142774</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128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51</xdr:row>
      <xdr:rowOff>159301</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8903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54029</xdr:rowOff>
    </xdr:from>
    <xdr:to>
      <xdr:col>41</xdr:col>
      <xdr:colOff>101600</xdr:colOff>
      <xdr:row>54</xdr:row>
      <xdr:rowOff>155629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31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706</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08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17004</xdr:rowOff>
    </xdr:from>
    <xdr:to>
      <xdr:col>36</xdr:col>
      <xdr:colOff>165100</xdr:colOff>
      <xdr:row>52</xdr:row>
      <xdr:rowOff>118604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8932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50</xdr:row>
      <xdr:rowOff>135131</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8707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36657</xdr:rowOff>
    </xdr:from>
    <xdr:to>
      <xdr:col>55</xdr:col>
      <xdr:colOff>0</xdr:colOff>
      <xdr:row>78</xdr:row>
      <xdr:rowOff>38483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409757"/>
          <a:ext cx="838200" cy="1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98575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471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36657</xdr:rowOff>
    </xdr:from>
    <xdr:to>
      <xdr:col>50</xdr:col>
      <xdr:colOff>114300</xdr:colOff>
      <xdr:row>78</xdr:row>
      <xdr:rowOff>43252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409757"/>
          <a:ext cx="889000" cy="6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43429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58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43252</xdr:rowOff>
    </xdr:from>
    <xdr:to>
      <xdr:col>45</xdr:col>
      <xdr:colOff>177800</xdr:colOff>
      <xdr:row>78</xdr:row>
      <xdr:rowOff>64026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416352"/>
          <a:ext cx="889000" cy="20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42091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58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64026</xdr:rowOff>
    </xdr:from>
    <xdr:to>
      <xdr:col>41</xdr:col>
      <xdr:colOff>50800</xdr:colOff>
      <xdr:row>78</xdr:row>
      <xdr:rowOff>138437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437126"/>
          <a:ext cx="889000" cy="74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42894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58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146234</xdr:rowOff>
    </xdr:from>
    <xdr:to>
      <xdr:col>36</xdr:col>
      <xdr:colOff>165100</xdr:colOff>
      <xdr:row>79</xdr:row>
      <xdr:rowOff>76384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519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67511</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612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159133</xdr:rowOff>
    </xdr:from>
    <xdr:to>
      <xdr:col>55</xdr:col>
      <xdr:colOff>50800</xdr:colOff>
      <xdr:row>78</xdr:row>
      <xdr:rowOff>89283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36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10560</xdr:rowOff>
    </xdr:from>
    <xdr:ext cx="599010"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212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157307</xdr:rowOff>
    </xdr:from>
    <xdr:to>
      <xdr:col>50</xdr:col>
      <xdr:colOff>165100</xdr:colOff>
      <xdr:row>78</xdr:row>
      <xdr:rowOff>87457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358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103984</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39795" y="13134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163902</xdr:rowOff>
    </xdr:from>
    <xdr:to>
      <xdr:col>46</xdr:col>
      <xdr:colOff>38100</xdr:colOff>
      <xdr:row>78</xdr:row>
      <xdr:rowOff>94052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365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110579</xdr:rowOff>
    </xdr:from>
    <xdr:ext cx="59901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50795" y="13140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13226</xdr:rowOff>
    </xdr:from>
    <xdr:to>
      <xdr:col>41</xdr:col>
      <xdr:colOff>101600</xdr:colOff>
      <xdr:row>78</xdr:row>
      <xdr:rowOff>114826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386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131353</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61795" y="13161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87637</xdr:rowOff>
    </xdr:from>
    <xdr:to>
      <xdr:col>36</xdr:col>
      <xdr:colOff>165100</xdr:colOff>
      <xdr:row>79</xdr:row>
      <xdr:rowOff>17787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60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34314</xdr:rowOff>
    </xdr:from>
    <xdr:ext cx="599010"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672795" y="13235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52250</xdr:rowOff>
    </xdr:from>
    <xdr:to>
      <xdr:col>55</xdr:col>
      <xdr:colOff>0</xdr:colOff>
      <xdr:row>94</xdr:row>
      <xdr:rowOff>34091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5654200"/>
          <a:ext cx="838200" cy="496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147795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778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142649</xdr:rowOff>
    </xdr:from>
    <xdr:to>
      <xdr:col>50</xdr:col>
      <xdr:colOff>114300</xdr:colOff>
      <xdr:row>94</xdr:row>
      <xdr:rowOff>34091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5916049"/>
          <a:ext cx="889000" cy="234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106215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908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142649</xdr:rowOff>
    </xdr:from>
    <xdr:to>
      <xdr:col>45</xdr:col>
      <xdr:colOff>177800</xdr:colOff>
      <xdr:row>94</xdr:row>
      <xdr:rowOff>117275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5916049"/>
          <a:ext cx="889000" cy="3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103610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905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117275</xdr:rowOff>
    </xdr:from>
    <xdr:to>
      <xdr:col>41</xdr:col>
      <xdr:colOff>50800</xdr:colOff>
      <xdr:row>94</xdr:row>
      <xdr:rowOff>130150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233575"/>
          <a:ext cx="889000" cy="1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95046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897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18090</xdr:rowOff>
    </xdr:from>
    <xdr:to>
      <xdr:col>36</xdr:col>
      <xdr:colOff>165100</xdr:colOff>
      <xdr:row>98</xdr:row>
      <xdr:rowOff>119690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2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110817</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912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1450</xdr:rowOff>
    </xdr:from>
    <xdr:to>
      <xdr:col>55</xdr:col>
      <xdr:colOff>50800</xdr:colOff>
      <xdr:row>91</xdr:row>
      <xdr:rowOff>103050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56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125927</xdr:rowOff>
    </xdr:from>
    <xdr:ext cx="690189"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5556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2,816,275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154741</xdr:rowOff>
    </xdr:from>
    <xdr:to>
      <xdr:col>50</xdr:col>
      <xdr:colOff>165100</xdr:colOff>
      <xdr:row>94</xdr:row>
      <xdr:rowOff>84891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099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150205</xdr:colOff>
      <xdr:row>92</xdr:row>
      <xdr:rowOff>101418</xdr:rowOff>
    </xdr:from>
    <xdr:ext cx="690189"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294205" y="158748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91849</xdr:rowOff>
    </xdr:from>
    <xdr:to>
      <xdr:col>46</xdr:col>
      <xdr:colOff>38100</xdr:colOff>
      <xdr:row>93</xdr:row>
      <xdr:rowOff>21999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586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23205</xdr:colOff>
      <xdr:row>91</xdr:row>
      <xdr:rowOff>38526</xdr:rowOff>
    </xdr:from>
    <xdr:ext cx="690189"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05205" y="156404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66475</xdr:rowOff>
    </xdr:from>
    <xdr:to>
      <xdr:col>41</xdr:col>
      <xdr:colOff>101600</xdr:colOff>
      <xdr:row>94</xdr:row>
      <xdr:rowOff>168075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18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86705</xdr:colOff>
      <xdr:row>93</xdr:row>
      <xdr:rowOff>13152</xdr:rowOff>
    </xdr:from>
    <xdr:ext cx="690189"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16205" y="159580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79350</xdr:rowOff>
    </xdr:from>
    <xdr:to>
      <xdr:col>36</xdr:col>
      <xdr:colOff>165100</xdr:colOff>
      <xdr:row>95</xdr:row>
      <xdr:rowOff>9500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19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150205</xdr:colOff>
      <xdr:row>93</xdr:row>
      <xdr:rowOff>26027</xdr:rowOff>
    </xdr:from>
    <xdr:ext cx="690189"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27205" y="15970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17003</xdr:rowOff>
    </xdr:from>
    <xdr:to>
      <xdr:col>85</xdr:col>
      <xdr:colOff>127000</xdr:colOff>
      <xdr:row>38</xdr:row>
      <xdr:rowOff>19231</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017753"/>
          <a:ext cx="838200" cy="516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27783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71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99253</xdr:rowOff>
    </xdr:from>
    <xdr:to>
      <xdr:col>81</xdr:col>
      <xdr:colOff>50800</xdr:colOff>
      <xdr:row>38</xdr:row>
      <xdr:rowOff>19231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100003"/>
          <a:ext cx="889000" cy="434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31839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20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31</xdr:row>
      <xdr:rowOff>94209</xdr:rowOff>
    </xdr:from>
    <xdr:to>
      <xdr:col>76</xdr:col>
      <xdr:colOff>114300</xdr:colOff>
      <xdr:row>35</xdr:row>
      <xdr:rowOff>99253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5409159"/>
          <a:ext cx="889000" cy="690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26464</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541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94209</xdr:rowOff>
    </xdr:from>
    <xdr:to>
      <xdr:col>71</xdr:col>
      <xdr:colOff>177800</xdr:colOff>
      <xdr:row>36</xdr:row>
      <xdr:rowOff>117229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5409159"/>
          <a:ext cx="889000" cy="88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9213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52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162718</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506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137653</xdr:rowOff>
    </xdr:from>
    <xdr:to>
      <xdr:col>85</xdr:col>
      <xdr:colOff>177800</xdr:colOff>
      <xdr:row>35</xdr:row>
      <xdr:rowOff>67803</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5966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160530</xdr:rowOff>
    </xdr:from>
    <xdr:ext cx="599010"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5818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139882</xdr:rowOff>
    </xdr:from>
    <xdr:to>
      <xdr:col>81</xdr:col>
      <xdr:colOff>101600</xdr:colOff>
      <xdr:row>38</xdr:row>
      <xdr:rowOff>70031</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835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61158</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76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48453</xdr:rowOff>
    </xdr:from>
    <xdr:to>
      <xdr:col>76</xdr:col>
      <xdr:colOff>165100</xdr:colOff>
      <xdr:row>35</xdr:row>
      <xdr:rowOff>150053</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04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33</xdr:row>
      <xdr:rowOff>166580</xdr:rowOff>
    </xdr:from>
    <xdr:ext cx="59901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292795" y="5824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31</xdr:row>
      <xdr:rowOff>43409</xdr:rowOff>
    </xdr:from>
    <xdr:to>
      <xdr:col>72</xdr:col>
      <xdr:colOff>38100</xdr:colOff>
      <xdr:row>31</xdr:row>
      <xdr:rowOff>145009</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5358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29</xdr:row>
      <xdr:rowOff>161536</xdr:rowOff>
    </xdr:from>
    <xdr:ext cx="59901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03795" y="5133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66429</xdr:rowOff>
    </xdr:from>
    <xdr:to>
      <xdr:col>67</xdr:col>
      <xdr:colOff>101600</xdr:colOff>
      <xdr:row>36</xdr:row>
      <xdr:rowOff>168029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238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35</xdr:row>
      <xdr:rowOff>13106</xdr:rowOff>
    </xdr:from>
    <xdr:ext cx="59901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14795" y="6013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73541</xdr:rowOff>
    </xdr:from>
    <xdr:to>
      <xdr:col>85</xdr:col>
      <xdr:colOff>126364</xdr:colOff>
      <xdr:row>58</xdr:row>
      <xdr:rowOff>165322</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817491"/>
          <a:ext cx="1269" cy="129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169149</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10113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165322</xdr:rowOff>
    </xdr:from>
    <xdr:to>
      <xdr:col>86</xdr:col>
      <xdr:colOff>25400</xdr:colOff>
      <xdr:row>58</xdr:row>
      <xdr:rowOff>165322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10109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20218</xdr:rowOff>
    </xdr:from>
    <xdr:ext cx="599010"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592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73541</xdr:rowOff>
    </xdr:from>
    <xdr:to>
      <xdr:col>86</xdr:col>
      <xdr:colOff>25400</xdr:colOff>
      <xdr:row>51</xdr:row>
      <xdr:rowOff>73541</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817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51</xdr:row>
      <xdr:rowOff>73541</xdr:rowOff>
    </xdr:from>
    <xdr:to>
      <xdr:col>85</xdr:col>
      <xdr:colOff>127000</xdr:colOff>
      <xdr:row>52</xdr:row>
      <xdr:rowOff>9575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5481300" y="8817491"/>
          <a:ext cx="838200" cy="107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85143</xdr:rowOff>
    </xdr:from>
    <xdr:ext cx="599010"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8577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106716</xdr:rowOff>
    </xdr:from>
    <xdr:to>
      <xdr:col>85</xdr:col>
      <xdr:colOff>177800</xdr:colOff>
      <xdr:row>58</xdr:row>
      <xdr:rowOff>36866</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879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50</xdr:row>
      <xdr:rowOff>118049</xdr:rowOff>
    </xdr:from>
    <xdr:to>
      <xdr:col>81</xdr:col>
      <xdr:colOff>50800</xdr:colOff>
      <xdr:row>52</xdr:row>
      <xdr:rowOff>9575</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4592300" y="8690549"/>
          <a:ext cx="889000" cy="234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122830</xdr:rowOff>
    </xdr:from>
    <xdr:to>
      <xdr:col>81</xdr:col>
      <xdr:colOff>101600</xdr:colOff>
      <xdr:row>58</xdr:row>
      <xdr:rowOff>52980</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89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44107</xdr:rowOff>
    </xdr:from>
    <xdr:ext cx="59901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181795" y="9988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50</xdr:row>
      <xdr:rowOff>118049</xdr:rowOff>
    </xdr:from>
    <xdr:to>
      <xdr:col>76</xdr:col>
      <xdr:colOff>114300</xdr:colOff>
      <xdr:row>53</xdr:row>
      <xdr:rowOff>87924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3703300" y="8690549"/>
          <a:ext cx="889000" cy="484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132962</xdr:rowOff>
    </xdr:from>
    <xdr:to>
      <xdr:col>76</xdr:col>
      <xdr:colOff>165100</xdr:colOff>
      <xdr:row>58</xdr:row>
      <xdr:rowOff>63112</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90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54239</xdr:rowOff>
    </xdr:from>
    <xdr:ext cx="59901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292795" y="9998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87924</xdr:rowOff>
    </xdr:from>
    <xdr:to>
      <xdr:col>71</xdr:col>
      <xdr:colOff>177800</xdr:colOff>
      <xdr:row>53</xdr:row>
      <xdr:rowOff>134842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2814300" y="9174774"/>
          <a:ext cx="889000" cy="46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161391</xdr:rowOff>
    </xdr:from>
    <xdr:to>
      <xdr:col>72</xdr:col>
      <xdr:colOff>38100</xdr:colOff>
      <xdr:row>58</xdr:row>
      <xdr:rowOff>91541</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934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82668</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03795" y="10026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83490</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14795" y="10027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51</xdr:row>
      <xdr:rowOff>22741</xdr:rowOff>
    </xdr:from>
    <xdr:to>
      <xdr:col>85</xdr:col>
      <xdr:colOff>177800</xdr:colOff>
      <xdr:row>51</xdr:row>
      <xdr:rowOff>124341</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876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147218</xdr:rowOff>
    </xdr:from>
    <xdr:ext cx="599010"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8719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51</xdr:row>
      <xdr:rowOff>130225</xdr:rowOff>
    </xdr:from>
    <xdr:to>
      <xdr:col>81</xdr:col>
      <xdr:colOff>101600</xdr:colOff>
      <xdr:row>52</xdr:row>
      <xdr:rowOff>60375</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887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50</xdr:row>
      <xdr:rowOff>76902</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181795" y="8649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50</xdr:row>
      <xdr:rowOff>67249</xdr:rowOff>
    </xdr:from>
    <xdr:to>
      <xdr:col>76</xdr:col>
      <xdr:colOff>165100</xdr:colOff>
      <xdr:row>50</xdr:row>
      <xdr:rowOff>168849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863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49</xdr:row>
      <xdr:rowOff>13926</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292795" y="8414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53</xdr:row>
      <xdr:rowOff>37124</xdr:rowOff>
    </xdr:from>
    <xdr:to>
      <xdr:col>72</xdr:col>
      <xdr:colOff>38100</xdr:colOff>
      <xdr:row>53</xdr:row>
      <xdr:rowOff>138724</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12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51</xdr:row>
      <xdr:rowOff>155251</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03795" y="8899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84042</xdr:rowOff>
    </xdr:from>
    <xdr:to>
      <xdr:col>67</xdr:col>
      <xdr:colOff>101600</xdr:colOff>
      <xdr:row>54</xdr:row>
      <xdr:rowOff>14192</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170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52</xdr:row>
      <xdr:rowOff>30719</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14795" y="8946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73</xdr:row>
      <xdr:rowOff>135119</xdr:rowOff>
    </xdr:from>
    <xdr:to>
      <xdr:col>85</xdr:col>
      <xdr:colOff>126364</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650969"/>
          <a:ext cx="1269" cy="861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156341</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294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72</xdr:row>
      <xdr:rowOff>81796</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2426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73</xdr:row>
      <xdr:rowOff>135119</xdr:rowOff>
    </xdr:from>
    <xdr:to>
      <xdr:col>86</xdr:col>
      <xdr:colOff>25400</xdr:colOff>
      <xdr:row>73</xdr:row>
      <xdr:rowOff>135119</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650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41964</xdr:rowOff>
    </xdr:from>
    <xdr:to>
      <xdr:col>85</xdr:col>
      <xdr:colOff>127000</xdr:colOff>
      <xdr:row>78</xdr:row>
      <xdr:rowOff>50715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2729264"/>
          <a:ext cx="838200" cy="694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29340</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4024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50913</xdr:rowOff>
    </xdr:from>
    <xdr:to>
      <xdr:col>85</xdr:col>
      <xdr:colOff>177800</xdr:colOff>
      <xdr:row>78</xdr:row>
      <xdr:rowOff>152513</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24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110615</xdr:rowOff>
    </xdr:from>
    <xdr:to>
      <xdr:col>81</xdr:col>
      <xdr:colOff>50800</xdr:colOff>
      <xdr:row>74</xdr:row>
      <xdr:rowOff>41964</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2455015"/>
          <a:ext cx="889000" cy="274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43900</xdr:rowOff>
    </xdr:from>
    <xdr:to>
      <xdr:col>81</xdr:col>
      <xdr:colOff>101600</xdr:colOff>
      <xdr:row>78</xdr:row>
      <xdr:rowOff>145500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1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136627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509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9289</xdr:rowOff>
    </xdr:from>
    <xdr:to>
      <xdr:col>76</xdr:col>
      <xdr:colOff>114300</xdr:colOff>
      <xdr:row>72</xdr:row>
      <xdr:rowOff>110615</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2182239"/>
          <a:ext cx="889000" cy="272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42728</xdr:rowOff>
    </xdr:from>
    <xdr:to>
      <xdr:col>76</xdr:col>
      <xdr:colOff>165100</xdr:colOff>
      <xdr:row>78</xdr:row>
      <xdr:rowOff>144328</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1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135455</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50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9289</xdr:rowOff>
    </xdr:from>
    <xdr:to>
      <xdr:col>71</xdr:col>
      <xdr:colOff>177800</xdr:colOff>
      <xdr:row>72</xdr:row>
      <xdr:rowOff>86038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2814300" y="12182239"/>
          <a:ext cx="889000" cy="248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40295</xdr:rowOff>
    </xdr:from>
    <xdr:to>
      <xdr:col>72</xdr:col>
      <xdr:colOff>38100</xdr:colOff>
      <xdr:row>78</xdr:row>
      <xdr:rowOff>141895</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1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133022</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506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34982</xdr:rowOff>
    </xdr:from>
    <xdr:to>
      <xdr:col>67</xdr:col>
      <xdr:colOff>101600</xdr:colOff>
      <xdr:row>78</xdr:row>
      <xdr:rowOff>136582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0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127709</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500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171365</xdr:rowOff>
    </xdr:from>
    <xdr:to>
      <xdr:col>85</xdr:col>
      <xdr:colOff>177800</xdr:colOff>
      <xdr:row>78</xdr:row>
      <xdr:rowOff>101515</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37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130742</xdr:rowOff>
    </xdr:from>
    <xdr:ext cx="534377"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160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162614</xdr:rowOff>
    </xdr:from>
    <xdr:to>
      <xdr:col>81</xdr:col>
      <xdr:colOff>101600</xdr:colOff>
      <xdr:row>74</xdr:row>
      <xdr:rowOff>92764</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2678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72</xdr:row>
      <xdr:rowOff>109291</xdr:rowOff>
    </xdr:from>
    <xdr:ext cx="59901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181795" y="12453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59815</xdr:rowOff>
    </xdr:from>
    <xdr:to>
      <xdr:col>76</xdr:col>
      <xdr:colOff>165100</xdr:colOff>
      <xdr:row>72</xdr:row>
      <xdr:rowOff>161415</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240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71</xdr:row>
      <xdr:rowOff>6492</xdr:rowOff>
    </xdr:from>
    <xdr:ext cx="59901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292795" y="12179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70</xdr:row>
      <xdr:rowOff>129939</xdr:rowOff>
    </xdr:from>
    <xdr:to>
      <xdr:col>72</xdr:col>
      <xdr:colOff>38100</xdr:colOff>
      <xdr:row>71</xdr:row>
      <xdr:rowOff>60089</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213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69</xdr:row>
      <xdr:rowOff>76616</xdr:rowOff>
    </xdr:from>
    <xdr:ext cx="59901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03795" y="11906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35238</xdr:rowOff>
    </xdr:from>
    <xdr:to>
      <xdr:col>67</xdr:col>
      <xdr:colOff>101600</xdr:colOff>
      <xdr:row>72</xdr:row>
      <xdr:rowOff>136838</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2379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70</xdr:row>
      <xdr:rowOff>153365</xdr:rowOff>
    </xdr:from>
    <xdr:ext cx="59901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14795" y="12154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0000000-0008-0000-07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117177</xdr:rowOff>
    </xdr:from>
    <xdr:to>
      <xdr:col>85</xdr:col>
      <xdr:colOff>126364</xdr:colOff>
      <xdr:row>99</xdr:row>
      <xdr:rowOff>98879</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6317595" y="15719127"/>
          <a:ext cx="1269" cy="135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102706</xdr:rowOff>
    </xdr:from>
    <xdr:ext cx="249299" cy="259045"/>
    <xdr:sp macro="" textlink="">
      <xdr:nvSpPr>
        <xdr:cNvPr id="686" name="公債費最小値テキスト">
          <a:extLst>
            <a:ext uri="{FF2B5EF4-FFF2-40B4-BE49-F238E27FC236}">
              <a16:creationId xmlns:a16="http://schemas.microsoft.com/office/drawing/2014/main" id="{00000000-0008-0000-0700-0000AE020000}"/>
            </a:ext>
          </a:extLst>
        </xdr:cNvPr>
        <xdr:cNvSpPr txBox="1"/>
      </xdr:nvSpPr>
      <xdr:spPr>
        <a:xfrm>
          <a:off x="16370300" y="17076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98879</xdr:rowOff>
    </xdr:from>
    <xdr:to>
      <xdr:col>86</xdr:col>
      <xdr:colOff>25400</xdr:colOff>
      <xdr:row>99</xdr:row>
      <xdr:rowOff>98879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63854</xdr:rowOff>
    </xdr:from>
    <xdr:ext cx="599010" cy="259045"/>
    <xdr:sp macro="" textlink="">
      <xdr:nvSpPr>
        <xdr:cNvPr id="688" name="公債費最大値テキスト">
          <a:extLst>
            <a:ext uri="{FF2B5EF4-FFF2-40B4-BE49-F238E27FC236}">
              <a16:creationId xmlns:a16="http://schemas.microsoft.com/office/drawing/2014/main" id="{00000000-0008-0000-0700-0000B0020000}"/>
            </a:ext>
          </a:extLst>
        </xdr:cNvPr>
        <xdr:cNvSpPr txBox="1"/>
      </xdr:nvSpPr>
      <xdr:spPr>
        <a:xfrm>
          <a:off x="16370300" y="15494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117177</xdr:rowOff>
    </xdr:from>
    <xdr:to>
      <xdr:col>86</xdr:col>
      <xdr:colOff>25400</xdr:colOff>
      <xdr:row>91</xdr:row>
      <xdr:rowOff>117177</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5719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117177</xdr:rowOff>
    </xdr:from>
    <xdr:to>
      <xdr:col>85</xdr:col>
      <xdr:colOff>127000</xdr:colOff>
      <xdr:row>91</xdr:row>
      <xdr:rowOff>146746</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5481300" y="15719127"/>
          <a:ext cx="838200" cy="29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83227</xdr:rowOff>
    </xdr:from>
    <xdr:ext cx="599010" cy="259045"/>
    <xdr:sp macro="" textlink="">
      <xdr:nvSpPr>
        <xdr:cNvPr id="691" name="公債費平均値テキスト">
          <a:extLst>
            <a:ext uri="{FF2B5EF4-FFF2-40B4-BE49-F238E27FC236}">
              <a16:creationId xmlns:a16="http://schemas.microsoft.com/office/drawing/2014/main" id="{00000000-0008-0000-0700-0000B3020000}"/>
            </a:ext>
          </a:extLst>
        </xdr:cNvPr>
        <xdr:cNvSpPr txBox="1"/>
      </xdr:nvSpPr>
      <xdr:spPr>
        <a:xfrm>
          <a:off x="16370300" y="1671387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104800</xdr:rowOff>
    </xdr:from>
    <xdr:to>
      <xdr:col>85</xdr:col>
      <xdr:colOff>177800</xdr:colOff>
      <xdr:row>98</xdr:row>
      <xdr:rowOff>34950</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6268700" y="1673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31065</xdr:rowOff>
    </xdr:from>
    <xdr:to>
      <xdr:col>81</xdr:col>
      <xdr:colOff>50800</xdr:colOff>
      <xdr:row>91</xdr:row>
      <xdr:rowOff>146746</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4592300" y="15633015"/>
          <a:ext cx="889000" cy="115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95180</xdr:rowOff>
    </xdr:from>
    <xdr:to>
      <xdr:col>81</xdr:col>
      <xdr:colOff>101600</xdr:colOff>
      <xdr:row>98</xdr:row>
      <xdr:rowOff>25330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5430500" y="1672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16457</xdr:rowOff>
    </xdr:from>
    <xdr:ext cx="59901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181795" y="16818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31065</xdr:rowOff>
    </xdr:from>
    <xdr:to>
      <xdr:col>76</xdr:col>
      <xdr:colOff>114300</xdr:colOff>
      <xdr:row>93</xdr:row>
      <xdr:rowOff>138010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3703300" y="15633015"/>
          <a:ext cx="889000" cy="44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123253</xdr:rowOff>
    </xdr:from>
    <xdr:to>
      <xdr:col>76</xdr:col>
      <xdr:colOff>165100</xdr:colOff>
      <xdr:row>98</xdr:row>
      <xdr:rowOff>53403</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4541500" y="16753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44530</xdr:rowOff>
    </xdr:from>
    <xdr:ext cx="59901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292795" y="16846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90</xdr:row>
      <xdr:rowOff>137607</xdr:rowOff>
    </xdr:from>
    <xdr:to>
      <xdr:col>71</xdr:col>
      <xdr:colOff>177800</xdr:colOff>
      <xdr:row>93</xdr:row>
      <xdr:rowOff>138010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2814300" y="15568107"/>
          <a:ext cx="889000" cy="514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146396</xdr:rowOff>
    </xdr:from>
    <xdr:to>
      <xdr:col>72</xdr:col>
      <xdr:colOff>38100</xdr:colOff>
      <xdr:row>98</xdr:row>
      <xdr:rowOff>76546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652500" y="1677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67673</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03795" y="1686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145799</xdr:rowOff>
    </xdr:from>
    <xdr:to>
      <xdr:col>67</xdr:col>
      <xdr:colOff>101600</xdr:colOff>
      <xdr:row>98</xdr:row>
      <xdr:rowOff>75949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2763500" y="16776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67076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14795" y="16869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66377</xdr:rowOff>
    </xdr:from>
    <xdr:to>
      <xdr:col>85</xdr:col>
      <xdr:colOff>177800</xdr:colOff>
      <xdr:row>91</xdr:row>
      <xdr:rowOff>167977</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6268700" y="15668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19404</xdr:rowOff>
    </xdr:from>
    <xdr:ext cx="599010" cy="259045"/>
    <xdr:sp macro="" textlink="">
      <xdr:nvSpPr>
        <xdr:cNvPr id="710" name="公債費該当値テキスト">
          <a:extLst>
            <a:ext uri="{FF2B5EF4-FFF2-40B4-BE49-F238E27FC236}">
              <a16:creationId xmlns:a16="http://schemas.microsoft.com/office/drawing/2014/main" id="{00000000-0008-0000-0700-0000C6020000}"/>
            </a:ext>
          </a:extLst>
        </xdr:cNvPr>
        <xdr:cNvSpPr txBox="1"/>
      </xdr:nvSpPr>
      <xdr:spPr>
        <a:xfrm>
          <a:off x="16370300" y="15621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95946</xdr:rowOff>
    </xdr:from>
    <xdr:to>
      <xdr:col>81</xdr:col>
      <xdr:colOff>101600</xdr:colOff>
      <xdr:row>92</xdr:row>
      <xdr:rowOff>26096</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5430500" y="1569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90</xdr:row>
      <xdr:rowOff>42623</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181795" y="15473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90</xdr:row>
      <xdr:rowOff>151715</xdr:rowOff>
    </xdr:from>
    <xdr:to>
      <xdr:col>76</xdr:col>
      <xdr:colOff>165100</xdr:colOff>
      <xdr:row>91</xdr:row>
      <xdr:rowOff>81865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4541500" y="1558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89</xdr:row>
      <xdr:rowOff>98392</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292795" y="15357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87210</xdr:rowOff>
    </xdr:from>
    <xdr:to>
      <xdr:col>72</xdr:col>
      <xdr:colOff>38100</xdr:colOff>
      <xdr:row>94</xdr:row>
      <xdr:rowOff>17360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3652500" y="1603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33887</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03795" y="1580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90</xdr:row>
      <xdr:rowOff>86807</xdr:rowOff>
    </xdr:from>
    <xdr:to>
      <xdr:col>67</xdr:col>
      <xdr:colOff>101600</xdr:colOff>
      <xdr:row>91</xdr:row>
      <xdr:rowOff>16957</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2763500" y="1551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89</xdr:row>
      <xdr:rowOff>33484</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14795" y="15292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54627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117750</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5604150"/>
          <a:ext cx="1269" cy="105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11292</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69784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64427</xdr:rowOff>
    </xdr:from>
    <xdr:ext cx="599010"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537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117750</xdr:rowOff>
    </xdr:from>
    <xdr:to>
      <xdr:col>116</xdr:col>
      <xdr:colOff>152400</xdr:colOff>
      <xdr:row>32</xdr:row>
      <xdr:rowOff>117750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604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94748</xdr:rowOff>
    </xdr:from>
    <xdr:to>
      <xdr:col>116</xdr:col>
      <xdr:colOff>63500</xdr:colOff>
      <xdr:row>34</xdr:row>
      <xdr:rowOff>13444</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1323300" y="5581148"/>
          <a:ext cx="838200" cy="261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55742</xdr:rowOff>
    </xdr:from>
    <xdr:ext cx="469744"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570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77315</xdr:rowOff>
    </xdr:from>
    <xdr:to>
      <xdr:col>116</xdr:col>
      <xdr:colOff>114300</xdr:colOff>
      <xdr:row>39</xdr:row>
      <xdr:rowOff>7465</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59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94748</xdr:rowOff>
    </xdr:from>
    <xdr:to>
      <xdr:col>111</xdr:col>
      <xdr:colOff>177800</xdr:colOff>
      <xdr:row>34</xdr:row>
      <xdr:rowOff>3770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flipV="1">
          <a:off x="20434300" y="5581148"/>
          <a:ext cx="889000" cy="25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76793</xdr:rowOff>
    </xdr:from>
    <xdr:to>
      <xdr:col>112</xdr:col>
      <xdr:colOff>38100</xdr:colOff>
      <xdr:row>39</xdr:row>
      <xdr:rowOff>6943</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59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169520</xdr:rowOff>
    </xdr:from>
    <xdr:ext cx="469744"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088428" y="6684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3770</xdr:rowOff>
    </xdr:from>
    <xdr:to>
      <xdr:col>107</xdr:col>
      <xdr:colOff>50800</xdr:colOff>
      <xdr:row>35</xdr:row>
      <xdr:rowOff>3267</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19545300" y="5833070"/>
          <a:ext cx="889000" cy="170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80566</xdr:rowOff>
    </xdr:from>
    <xdr:to>
      <xdr:col>107</xdr:col>
      <xdr:colOff>101600</xdr:colOff>
      <xdr:row>39</xdr:row>
      <xdr:rowOff>10716</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595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1843</xdr:rowOff>
    </xdr:from>
    <xdr:ext cx="469744"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199428" y="6688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3267</xdr:rowOff>
    </xdr:from>
    <xdr:to>
      <xdr:col>102</xdr:col>
      <xdr:colOff>114300</xdr:colOff>
      <xdr:row>38</xdr:row>
      <xdr:rowOff>115642</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flipV="1">
          <a:off x="18656300" y="6004017"/>
          <a:ext cx="889000" cy="626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81480</xdr:rowOff>
    </xdr:from>
    <xdr:to>
      <xdr:col>102</xdr:col>
      <xdr:colOff>165100</xdr:colOff>
      <xdr:row>39</xdr:row>
      <xdr:rowOff>11630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59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2757</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10428" y="668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86564</xdr:rowOff>
    </xdr:from>
    <xdr:to>
      <xdr:col>98</xdr:col>
      <xdr:colOff>38100</xdr:colOff>
      <xdr:row>39</xdr:row>
      <xdr:rowOff>16714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60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7841</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7017" y="66943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134094</xdr:rowOff>
    </xdr:from>
    <xdr:to>
      <xdr:col>116</xdr:col>
      <xdr:colOff>114300</xdr:colOff>
      <xdr:row>34</xdr:row>
      <xdr:rowOff>64244</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5791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156971</xdr:rowOff>
    </xdr:from>
    <xdr:ext cx="599010"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5643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32</xdr:row>
      <xdr:rowOff>43948</xdr:rowOff>
    </xdr:from>
    <xdr:to>
      <xdr:col>112</xdr:col>
      <xdr:colOff>38100</xdr:colOff>
      <xdr:row>32</xdr:row>
      <xdr:rowOff>145548</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553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30</xdr:row>
      <xdr:rowOff>162075</xdr:rowOff>
    </xdr:from>
    <xdr:ext cx="59901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023795" y="5305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33</xdr:row>
      <xdr:rowOff>124420</xdr:rowOff>
    </xdr:from>
    <xdr:to>
      <xdr:col>107</xdr:col>
      <xdr:colOff>101600</xdr:colOff>
      <xdr:row>34</xdr:row>
      <xdr:rowOff>54570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578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32</xdr:row>
      <xdr:rowOff>71097</xdr:rowOff>
    </xdr:from>
    <xdr:ext cx="59901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134795" y="555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123917</xdr:rowOff>
    </xdr:from>
    <xdr:to>
      <xdr:col>102</xdr:col>
      <xdr:colOff>165100</xdr:colOff>
      <xdr:row>35</xdr:row>
      <xdr:rowOff>54067</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595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33</xdr:row>
      <xdr:rowOff>70594</xdr:rowOff>
    </xdr:from>
    <xdr:ext cx="59901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245795" y="5728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64842</xdr:rowOff>
    </xdr:from>
    <xdr:to>
      <xdr:col>98</xdr:col>
      <xdr:colOff>38100</xdr:colOff>
      <xdr:row>38</xdr:row>
      <xdr:rowOff>166442</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57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11519</xdr:rowOff>
    </xdr:from>
    <xdr:ext cx="469744"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21428" y="6355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id="{00000000-0008-0000-0700-00001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id="{00000000-0008-0000-0700-00001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id="{00000000-0008-0000-0700-00001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id="{00000000-0008-0000-0700-00002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地理的な要件から、本土の市町村、類似市町村と比較しても行政コストがよりかかることは明白である。行政コストに対して、分母となる人口が少数であることから、前年度繰上充用金以外のすべての費目で類似団体より住民一人あたりのコストが高くなっている状況にあ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港湾を１０抱えていることから類似市町村と比較して土木費の住民一人あたりのコストが突出して多い状況である。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平成</a:t>
          </a:r>
          <a:r>
            <a:rPr lang="en-US" altLang="ja-JP" sz="1100" b="0" i="0" baseline="0">
              <a:solidFill>
                <a:schemeClr val="dk1"/>
              </a:solidFill>
              <a:effectLst/>
              <a:latin typeface="+mn-lt"/>
              <a:ea typeface="+mn-ea"/>
              <a:cs typeface="+mn-cs"/>
            </a:rPr>
            <a:t>30</a:t>
          </a:r>
          <a:r>
            <a:rPr lang="ja-JP" altLang="ja-JP" sz="1100" b="0" i="0" baseline="0">
              <a:solidFill>
                <a:schemeClr val="dk1"/>
              </a:solidFill>
              <a:effectLst/>
              <a:latin typeface="+mn-lt"/>
              <a:ea typeface="+mn-ea"/>
              <a:cs typeface="+mn-cs"/>
            </a:rPr>
            <a:t>年度からﾌﾞﾛｰﾄﾞﾊﾞﾝﾄﾞ再整備、防災行政無線のﾃﾞｼﾞﾀﾙ化、本庁舎等の耐震化、非常用発電設備の整備など複数年の大型公共事業を進めており、これらの整備に多額の地方債の借入れが必要となり、公債費については、これらの償還が始まり令和</a:t>
          </a:r>
          <a:r>
            <a:rPr lang="en-US" altLang="ja-JP" sz="1100" b="0" i="0" baseline="0">
              <a:solidFill>
                <a:schemeClr val="dk1"/>
              </a:solidFill>
              <a:effectLst/>
              <a:latin typeface="+mn-lt"/>
              <a:ea typeface="+mn-ea"/>
              <a:cs typeface="+mn-cs"/>
            </a:rPr>
            <a:t>8</a:t>
          </a:r>
          <a:r>
            <a:rPr lang="ja-JP" altLang="ja-JP" sz="1100" b="0" i="0" baseline="0">
              <a:solidFill>
                <a:schemeClr val="dk1"/>
              </a:solidFill>
              <a:effectLst/>
              <a:latin typeface="+mn-lt"/>
              <a:ea typeface="+mn-ea"/>
              <a:cs typeface="+mn-cs"/>
            </a:rPr>
            <a:t>年度まで上昇傾向がしばらく続く見込みであり、</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住民一人あたりのコストは高い水準で推移すると考えられる。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鹿児島県十島村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財政調整基金残高の標準財政規模に対する比率は、標準財政規模が増加しており、財政調整金について取崩し額より積立額が</a:t>
          </a:r>
          <a:r>
            <a:rPr lang="en-US" altLang="ja-JP" sz="1100" b="0" i="0" baseline="0">
              <a:solidFill>
                <a:schemeClr val="dk1"/>
              </a:solidFill>
              <a:effectLst/>
              <a:latin typeface="+mn-lt"/>
              <a:ea typeface="+mn-ea"/>
              <a:cs typeface="+mn-cs"/>
            </a:rPr>
            <a:t>9</a:t>
          </a:r>
          <a:r>
            <a:rPr lang="ja-JP" altLang="ja-JP" sz="1100" b="0" i="0" baseline="0">
              <a:solidFill>
                <a:schemeClr val="dk1"/>
              </a:solidFill>
              <a:effectLst/>
              <a:latin typeface="+mn-lt"/>
              <a:ea typeface="+mn-ea"/>
              <a:cs typeface="+mn-cs"/>
            </a:rPr>
            <a:t>百万円</a:t>
          </a:r>
          <a:r>
            <a:rPr lang="ja-JP" altLang="en-US" sz="1100" b="0" i="0" baseline="0">
              <a:solidFill>
                <a:schemeClr val="dk1"/>
              </a:solidFill>
              <a:effectLst/>
              <a:latin typeface="+mn-lt"/>
              <a:ea typeface="+mn-ea"/>
              <a:cs typeface="+mn-cs"/>
            </a:rPr>
            <a:t>多かった。</a:t>
          </a:r>
          <a:r>
            <a:rPr lang="ja-JP" altLang="ja-JP" sz="1100" b="0" i="0" baseline="0">
              <a:solidFill>
                <a:schemeClr val="dk1"/>
              </a:solidFill>
              <a:effectLst/>
              <a:latin typeface="+mn-lt"/>
              <a:ea typeface="+mn-ea"/>
              <a:cs typeface="+mn-cs"/>
            </a:rPr>
            <a:t>実質収支及び実質単年度収支</a:t>
          </a:r>
          <a:r>
            <a:rPr lang="ja-JP" altLang="en-US" sz="1100" b="0" i="0" baseline="0">
              <a:solidFill>
                <a:schemeClr val="dk1"/>
              </a:solidFill>
              <a:effectLst/>
              <a:latin typeface="+mn-lt"/>
              <a:ea typeface="+mn-ea"/>
              <a:cs typeface="+mn-cs"/>
            </a:rPr>
            <a:t>は</a:t>
          </a:r>
          <a:r>
            <a:rPr lang="ja-JP" altLang="ja-JP" sz="1100" b="0" i="0" baseline="0">
              <a:solidFill>
                <a:schemeClr val="dk1"/>
              </a:solidFill>
              <a:effectLst/>
              <a:latin typeface="+mn-lt"/>
              <a:ea typeface="+mn-ea"/>
              <a:cs typeface="+mn-cs"/>
            </a:rPr>
            <a:t>黒字となっている。今後も歳出の抑制、財源の確保に努め、財政運営の弾力性、健全性を維持する。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鹿児島県十島村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ja-JP" sz="1100" b="0" i="0" baseline="0">
              <a:solidFill>
                <a:schemeClr val="dk1"/>
              </a:solidFill>
              <a:effectLst/>
              <a:latin typeface="+mn-lt"/>
              <a:ea typeface="+mn-ea"/>
              <a:cs typeface="+mn-cs"/>
            </a:rPr>
            <a:t>へき地診療所運営事業特別会計については、</a:t>
          </a:r>
          <a:r>
            <a:rPr lang="ja-JP" altLang="en-US" sz="1100" b="0" i="0" baseline="0">
              <a:solidFill>
                <a:schemeClr val="dk1"/>
              </a:solidFill>
              <a:effectLst/>
              <a:latin typeface="+mn-lt"/>
              <a:ea typeface="+mn-ea"/>
              <a:cs typeface="+mn-cs"/>
            </a:rPr>
            <a:t>補助金の減により、</a:t>
          </a:r>
          <a:r>
            <a:rPr lang="ja-JP" altLang="ja-JP" sz="1100" b="0" i="0" baseline="0">
              <a:solidFill>
                <a:schemeClr val="dk1"/>
              </a:solidFill>
              <a:effectLst/>
              <a:latin typeface="+mn-lt"/>
              <a:ea typeface="+mn-ea"/>
              <a:cs typeface="+mn-cs"/>
            </a:rPr>
            <a:t>赤字となっている</a:t>
          </a:r>
          <a:r>
            <a:rPr lang="ja-JP" altLang="en-US" sz="1100" b="0" i="0" baseline="0">
              <a:solidFill>
                <a:schemeClr val="dk1"/>
              </a:solidFill>
              <a:effectLst/>
              <a:latin typeface="+mn-lt"/>
              <a:ea typeface="+mn-ea"/>
              <a:cs typeface="+mn-cs"/>
            </a:rPr>
            <a:t>。</a:t>
          </a:r>
          <a:endParaRPr lang="en-US" altLang="ja-JP" sz="1100" b="0" i="0" baseline="0">
            <a:solidFill>
              <a:schemeClr val="dk1"/>
            </a:solidFill>
            <a:effectLst/>
            <a:latin typeface="+mn-lt"/>
            <a:ea typeface="+mn-ea"/>
            <a:cs typeface="+mn-cs"/>
          </a:endParaRPr>
        </a:p>
        <a:p>
          <a:pPr eaLnBrk="1" fontAlgn="auto" latinLnBrk="0" hangingPunct="1"/>
          <a:r>
            <a:rPr lang="ja-JP" altLang="ja-JP" sz="1100" b="0" i="0" baseline="0">
              <a:solidFill>
                <a:schemeClr val="dk1"/>
              </a:solidFill>
              <a:effectLst/>
              <a:latin typeface="+mn-lt"/>
              <a:ea typeface="+mn-ea"/>
              <a:cs typeface="+mn-cs"/>
            </a:rPr>
            <a:t>簡易水道特別会計については、</a:t>
          </a:r>
          <a:r>
            <a:rPr lang="ja-JP" altLang="en-US" sz="1100" b="0" i="0" baseline="0">
              <a:solidFill>
                <a:schemeClr val="dk1"/>
              </a:solidFill>
              <a:effectLst/>
              <a:latin typeface="+mn-lt"/>
              <a:ea typeface="+mn-ea"/>
              <a:cs typeface="+mn-cs"/>
            </a:rPr>
            <a:t>維持補修費の増加等</a:t>
          </a:r>
          <a:r>
            <a:rPr lang="ja-JP" altLang="ja-JP" sz="1100" b="0" i="0" baseline="0">
              <a:solidFill>
                <a:schemeClr val="dk1"/>
              </a:solidFill>
              <a:effectLst/>
              <a:latin typeface="+mn-lt"/>
              <a:ea typeface="+mn-ea"/>
              <a:cs typeface="+mn-cs"/>
            </a:rPr>
            <a:t>のため赤字となっている</a:t>
          </a:r>
          <a:r>
            <a:rPr lang="ja-JP" altLang="en-US" sz="1100" b="0" i="0" baseline="0">
              <a:solidFill>
                <a:schemeClr val="dk1"/>
              </a:solidFill>
              <a:effectLst/>
              <a:latin typeface="+mn-lt"/>
              <a:ea typeface="+mn-ea"/>
              <a:cs typeface="+mn-cs"/>
            </a:rPr>
            <a:t>ところである</a:t>
          </a:r>
          <a:r>
            <a:rPr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国民健康保険特別会計、介護保険特別会計、後期高齢者医療特別会計、へき地診療所運営事業特別会計については、健康教室や保健指導の実施により、医療費の抑制を図っている。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鹿児島県十島村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kumimoji="1" lang="ja-JP" altLang="ja-JP" sz="1100">
              <a:solidFill>
                <a:schemeClr val="dk1"/>
              </a:solidFill>
              <a:effectLst/>
              <a:latin typeface="+mn-lt"/>
              <a:ea typeface="+mn-ea"/>
              <a:cs typeface="+mn-cs"/>
            </a:rPr>
            <a:t>前年度比で実質公債費比率が</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がっている。</a:t>
          </a:r>
          <a:endParaRPr lang="ja-JP" altLang="ja-JP" sz="1400">
            <a:effectLst/>
          </a:endParaRPr>
        </a:p>
        <a:p>
          <a:pPr rtl="0" eaLnBrk="1" fontAlgn="auto" latinLnBrk="0" hangingPunct="1"/>
          <a:r>
            <a:rPr kumimoji="1" lang="ja-JP" altLang="ja-JP" sz="1100">
              <a:solidFill>
                <a:schemeClr val="dk1"/>
              </a:solidFill>
              <a:effectLst/>
              <a:latin typeface="+mn-lt"/>
              <a:ea typeface="+mn-ea"/>
              <a:cs typeface="+mn-cs"/>
            </a:rPr>
            <a:t>　ﾌﾞﾛｰﾄﾞﾊﾞﾝﾄﾞ整備等の大型公共事業の償還が始まり、今後、令和</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年度までは元利償還金が大きく増加することが見込まれる。</a:t>
          </a:r>
          <a:endParaRPr lang="ja-JP" altLang="ja-JP" sz="1400">
            <a:effectLst/>
          </a:endParaRPr>
        </a:p>
        <a:p>
          <a:pPr rtl="0" eaLnBrk="1" fontAlgn="auto" latinLnBrk="0" hangingPunct="1"/>
          <a:r>
            <a:rPr kumimoji="1" lang="ja-JP" altLang="ja-JP"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地方債発行については、適切な管理を行い、実質公債費比率の上昇に注意を払い、交付税措置率の低い地方債の借入れの抑制などに努める。また、繰上償還による公債費の抑制についても進める。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減債基金残高のうち、実質公債比率の算定に用いる満期一括償還地方債の償還の財源としての積み立てはない。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鹿児島県十島村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充当可能財源等の額よりも将来負担額の方が低いため、現在まで将来負担比率は発生していない。</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地方債の残高は、前年度と比較し</a:t>
          </a:r>
          <a:r>
            <a:rPr lang="en-US" altLang="ja-JP" sz="1100" b="0" i="0" baseline="0">
              <a:solidFill>
                <a:schemeClr val="dk1"/>
              </a:solidFill>
              <a:effectLst/>
              <a:latin typeface="+mn-lt"/>
              <a:ea typeface="+mn-ea"/>
              <a:cs typeface="+mn-cs"/>
            </a:rPr>
            <a:t>347</a:t>
          </a:r>
          <a:r>
            <a:rPr lang="ja-JP" altLang="ja-JP" sz="1100" b="0" i="0" baseline="0">
              <a:solidFill>
                <a:schemeClr val="dk1"/>
              </a:solidFill>
              <a:effectLst/>
              <a:latin typeface="+mn-lt"/>
              <a:ea typeface="+mn-ea"/>
              <a:cs typeface="+mn-cs"/>
            </a:rPr>
            <a:t>百万円</a:t>
          </a:r>
          <a:r>
            <a:rPr lang="ja-JP" altLang="en-US" sz="1100" b="0" i="0" baseline="0">
              <a:solidFill>
                <a:schemeClr val="dk1"/>
              </a:solidFill>
              <a:effectLst/>
              <a:latin typeface="+mn-lt"/>
              <a:ea typeface="+mn-ea"/>
              <a:cs typeface="+mn-cs"/>
            </a:rPr>
            <a:t>増加</a:t>
          </a:r>
          <a:r>
            <a:rPr lang="ja-JP" altLang="ja-JP" sz="1100" b="0" i="0" baseline="0">
              <a:solidFill>
                <a:schemeClr val="dk1"/>
              </a:solidFill>
              <a:effectLst/>
              <a:latin typeface="+mn-lt"/>
              <a:ea typeface="+mn-ea"/>
              <a:cs typeface="+mn-cs"/>
            </a:rPr>
            <a:t>した。地方債については、将来負担比率にも大きく影響してくることから、当該年度で償還額以上の起債をなるべくしない形で今後も地方債残高の確実な縮減に努める必要がある。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充当可能基金は、前年度と比較して</a:t>
          </a:r>
          <a:r>
            <a:rPr lang="en-US" altLang="ja-JP" sz="1100" b="0" i="0" baseline="0">
              <a:solidFill>
                <a:schemeClr val="dk1"/>
              </a:solidFill>
              <a:effectLst/>
              <a:latin typeface="+mn-lt"/>
              <a:ea typeface="+mn-ea"/>
              <a:cs typeface="+mn-cs"/>
            </a:rPr>
            <a:t>120</a:t>
          </a:r>
          <a:r>
            <a:rPr lang="ja-JP" altLang="ja-JP" sz="1100" b="0" i="0" baseline="0">
              <a:solidFill>
                <a:schemeClr val="dk1"/>
              </a:solidFill>
              <a:effectLst/>
              <a:latin typeface="+mn-lt"/>
              <a:ea typeface="+mn-ea"/>
              <a:cs typeface="+mn-cs"/>
            </a:rPr>
            <a:t>百万円減となっている。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目的をより明確化して計画的な積立てを行い、将来の財源不足や行政需要に対応できるように努める。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基準財政需要額算入見込額は、</a:t>
          </a:r>
          <a:r>
            <a:rPr lang="en-US" altLang="ja-JP" sz="1100" b="0" i="0" baseline="0">
              <a:solidFill>
                <a:schemeClr val="dk1"/>
              </a:solidFill>
              <a:effectLst/>
              <a:latin typeface="+mn-lt"/>
              <a:ea typeface="+mn-ea"/>
              <a:cs typeface="+mn-cs"/>
            </a:rPr>
            <a:t>37</a:t>
          </a:r>
          <a:r>
            <a:rPr lang="ja-JP" altLang="ja-JP" sz="1100" b="0" i="0" baseline="0">
              <a:solidFill>
                <a:schemeClr val="dk1"/>
              </a:solidFill>
              <a:effectLst/>
              <a:latin typeface="+mn-lt"/>
              <a:ea typeface="+mn-ea"/>
              <a:cs typeface="+mn-cs"/>
            </a:rPr>
            <a:t>百万円増加している。</a:t>
          </a:r>
          <a:endParaRPr lang="ja-JP" altLang="ja-JP" sz="1400">
            <a:effectLst/>
          </a:endParaRPr>
        </a:p>
        <a:p>
          <a:r>
            <a:rPr lang="ja-JP" altLang="ja-JP" sz="1100" b="0" i="0" baseline="0">
              <a:solidFill>
                <a:schemeClr val="dk1"/>
              </a:solidFill>
              <a:effectLst/>
              <a:latin typeface="+mn-lt"/>
              <a:ea typeface="+mn-ea"/>
              <a:cs typeface="+mn-cs"/>
            </a:rPr>
            <a:t>　歳入は、村税の適正な徴収、公共施設の利用料の適正な設定を進める。その他、村単独補助事業の廃止及び見直しを行うとともに補助事業等の活用による財源の確保に努める。また、歳出については、子育て支援施設、介護施設等の整備による後年度の維持管理費の増加が危惧されるが、公共施設等総合管理計画に基づく適正な管理運営及び歳出の抑制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鹿児島県十島村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年度の基金残高は、</a:t>
          </a:r>
          <a:r>
            <a:rPr kumimoji="1" lang="en-US" altLang="ja-JP" sz="1100">
              <a:solidFill>
                <a:schemeClr val="dk1"/>
              </a:solidFill>
              <a:effectLst/>
              <a:latin typeface="+mn-lt"/>
              <a:ea typeface="+mn-ea"/>
              <a:cs typeface="+mn-cs"/>
            </a:rPr>
            <a:t>2,676</a:t>
          </a:r>
          <a:r>
            <a:rPr kumimoji="1" lang="ja-JP" altLang="ja-JP" sz="1100">
              <a:solidFill>
                <a:schemeClr val="dk1"/>
              </a:solidFill>
              <a:effectLst/>
              <a:latin typeface="+mn-lt"/>
              <a:ea typeface="+mn-ea"/>
              <a:cs typeface="+mn-cs"/>
            </a:rPr>
            <a:t>百万円となっており、前年度から</a:t>
          </a:r>
          <a:r>
            <a:rPr kumimoji="1" lang="en-US" altLang="ja-JP" sz="1100">
              <a:solidFill>
                <a:schemeClr val="dk1"/>
              </a:solidFill>
              <a:effectLst/>
              <a:latin typeface="+mn-lt"/>
              <a:ea typeface="+mn-ea"/>
              <a:cs typeface="+mn-cs"/>
            </a:rPr>
            <a:t>91</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主に、財政調整基金で</a:t>
          </a:r>
          <a:r>
            <a:rPr kumimoji="1" lang="en-US" altLang="ja-JP" sz="1100" baseline="0">
              <a:solidFill>
                <a:schemeClr val="dk1"/>
              </a:solidFill>
              <a:effectLst/>
              <a:latin typeface="+mn-lt"/>
              <a:ea typeface="+mn-ea"/>
              <a:cs typeface="+mn-cs"/>
            </a:rPr>
            <a:t>39</a:t>
          </a:r>
          <a:r>
            <a:rPr kumimoji="1" lang="ja-JP" altLang="ja-JP" sz="1100" baseline="0">
              <a:solidFill>
                <a:schemeClr val="dk1"/>
              </a:solidFill>
              <a:effectLst/>
              <a:latin typeface="+mn-lt"/>
              <a:ea typeface="+mn-ea"/>
              <a:cs typeface="+mn-cs"/>
            </a:rPr>
            <a:t>百万円、</a:t>
          </a:r>
          <a:r>
            <a:rPr kumimoji="1" lang="ja-JP" altLang="en-US" sz="1100" baseline="0">
              <a:solidFill>
                <a:schemeClr val="dk1"/>
              </a:solidFill>
              <a:effectLst/>
              <a:latin typeface="+mn-lt"/>
              <a:ea typeface="+mn-ea"/>
              <a:cs typeface="+mn-cs"/>
            </a:rPr>
            <a:t>減債</a:t>
          </a:r>
          <a:r>
            <a:rPr kumimoji="1" lang="ja-JP" altLang="ja-JP" sz="1100" baseline="0">
              <a:solidFill>
                <a:schemeClr val="dk1"/>
              </a:solidFill>
              <a:effectLst/>
              <a:latin typeface="+mn-lt"/>
              <a:ea typeface="+mn-ea"/>
              <a:cs typeface="+mn-cs"/>
            </a:rPr>
            <a:t>基金で</a:t>
          </a:r>
          <a:r>
            <a:rPr kumimoji="1" lang="en-US" altLang="ja-JP" sz="1100" baseline="0">
              <a:solidFill>
                <a:schemeClr val="dk1"/>
              </a:solidFill>
              <a:effectLst/>
              <a:latin typeface="+mn-lt"/>
              <a:ea typeface="+mn-ea"/>
              <a:cs typeface="+mn-cs"/>
            </a:rPr>
            <a:t>51</a:t>
          </a:r>
          <a:r>
            <a:rPr kumimoji="1" lang="ja-JP" altLang="ja-JP" sz="1100" baseline="0">
              <a:solidFill>
                <a:schemeClr val="dk1"/>
              </a:solidFill>
              <a:effectLst/>
              <a:latin typeface="+mn-lt"/>
              <a:ea typeface="+mn-ea"/>
              <a:cs typeface="+mn-cs"/>
            </a:rPr>
            <a:t>百万円の積立が</a:t>
          </a:r>
          <a:r>
            <a:rPr kumimoji="1" lang="ja-JP" altLang="en-US" sz="1100" baseline="0">
              <a:solidFill>
                <a:schemeClr val="dk1"/>
              </a:solidFill>
              <a:effectLst/>
              <a:latin typeface="+mn-lt"/>
              <a:ea typeface="+mn-ea"/>
              <a:cs typeface="+mn-cs"/>
            </a:rPr>
            <a:t>増加</a:t>
          </a:r>
          <a:r>
            <a:rPr kumimoji="1" lang="ja-JP" altLang="ja-JP" sz="1100" baseline="0">
              <a:solidFill>
                <a:schemeClr val="dk1"/>
              </a:solidFill>
              <a:effectLst/>
              <a:latin typeface="+mn-lt"/>
              <a:ea typeface="+mn-ea"/>
              <a:cs typeface="+mn-cs"/>
            </a:rPr>
            <a:t>したことが主な要因である。</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基金の活用の割合は増加していく状況であるが、基金積立の目的については、住民にしっかり周知を図り理解をしてもらう必要がある。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十島村においては、税収が収入全体の１割にも満たない脆弱な財政基盤であるため、基金の運用についても検討し、少しでも自主財源を確</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保することとする。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pPr rtl="0" eaLnBrk="1" fontAlgn="auto" latinLnBrk="0" hangingPunct="1"/>
          <a:r>
            <a:rPr kumimoji="1" lang="ja-JP" altLang="ja-JP" sz="110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地域振興基金：産業振興、防災対策、社会福祉、教育の発展に関する施策の推進</a:t>
          </a:r>
          <a:endParaRPr lang="ja-JP" altLang="ja-JP" sz="1400">
            <a:effectLst/>
          </a:endParaRPr>
        </a:p>
        <a:p>
          <a:r>
            <a:rPr kumimoji="1" lang="ja-JP" altLang="ja-JP" sz="1100">
              <a:solidFill>
                <a:schemeClr val="dk1"/>
              </a:solidFill>
              <a:effectLst/>
              <a:latin typeface="+mn-lt"/>
              <a:ea typeface="+mn-ea"/>
              <a:cs typeface="+mn-cs"/>
            </a:rPr>
            <a:t>　　住民医療費運営引当基金：</a:t>
          </a:r>
          <a:r>
            <a:rPr lang="ja-JP" altLang="ja-JP" sz="1100" b="0" i="0" baseline="0">
              <a:solidFill>
                <a:schemeClr val="dk1"/>
              </a:solidFill>
              <a:effectLst/>
              <a:latin typeface="+mn-lt"/>
              <a:ea typeface="+mn-ea"/>
              <a:cs typeface="+mn-cs"/>
            </a:rPr>
            <a:t>村民医療費の引当て</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渡船施設基金：村営定期船及び村営高速船の建造</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災害引当基金：災害復旧費の引当て</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トカラふるさとづくり基金：ふるさと納税を原資とし、医療、福祉、定住対策等に関する施策</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基金全体で、取崩額に対して積立額が</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回ったため、</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a:t>
          </a:r>
          <a:endParaRPr lang="ja-JP" altLang="ja-JP" sz="1400">
            <a:effectLst/>
          </a:endParaRPr>
        </a:p>
        <a:p>
          <a:r>
            <a:rPr kumimoji="1" lang="ja-JP" altLang="ja-JP" sz="110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地域振興基金</a:t>
          </a:r>
          <a:r>
            <a:rPr kumimoji="1" lang="ja-JP" altLang="ja-JP" sz="1100">
              <a:solidFill>
                <a:schemeClr val="dk1"/>
              </a:solidFill>
              <a:effectLst/>
              <a:latin typeface="+mn-lt"/>
              <a:ea typeface="+mn-ea"/>
              <a:cs typeface="+mn-cs"/>
            </a:rPr>
            <a:t>については、定住促進事業、産業振興事業により、取崩額に対して積立額が下回ったため</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百万円減少している。</a:t>
          </a:r>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en-US" altLang="ja-JP" sz="1100" baseline="0">
              <a:solidFill>
                <a:schemeClr val="dk1"/>
              </a:solidFill>
              <a:effectLst/>
              <a:latin typeface="+mn-lt"/>
              <a:ea typeface="+mn-ea"/>
              <a:cs typeface="+mn-cs"/>
            </a:rPr>
            <a:t>   </a:t>
          </a:r>
          <a:r>
            <a:rPr kumimoji="1" lang="ja-JP" altLang="en-US"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地域振興基金：産業振興、定住対策の一層の推進が必要なため、適切に取り崩しを行う予定である。</a:t>
          </a:r>
          <a:endParaRPr lang="ja-JP" altLang="ja-JP" sz="1400">
            <a:effectLst/>
          </a:endParaRPr>
        </a:p>
        <a:p>
          <a:r>
            <a:rPr kumimoji="1" lang="ja-JP" altLang="ja-JP" sz="1100">
              <a:solidFill>
                <a:schemeClr val="dk1"/>
              </a:solidFill>
              <a:effectLst/>
              <a:latin typeface="+mn-lt"/>
              <a:ea typeface="+mn-ea"/>
              <a:cs typeface="+mn-cs"/>
            </a:rPr>
            <a:t>　　渡船施設基金：</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億円</a:t>
          </a:r>
          <a:r>
            <a:rPr kumimoji="1" lang="ja-JP" altLang="en-US" sz="1100">
              <a:solidFill>
                <a:schemeClr val="dk1"/>
              </a:solidFill>
              <a:effectLst/>
              <a:latin typeface="+mn-lt"/>
              <a:ea typeface="+mn-ea"/>
              <a:cs typeface="+mn-cs"/>
            </a:rPr>
            <a:t>程度を</a:t>
          </a:r>
          <a:r>
            <a:rPr kumimoji="1" lang="ja-JP" altLang="ja-JP" sz="1100">
              <a:solidFill>
                <a:schemeClr val="dk1"/>
              </a:solidFill>
              <a:effectLst/>
              <a:latin typeface="+mn-lt"/>
              <a:ea typeface="+mn-ea"/>
              <a:cs typeface="+mn-cs"/>
            </a:rPr>
            <a:t>次期村営定期船建造の乗り出しとして確保していく予定</a:t>
          </a:r>
          <a:endParaRPr lang="ja-JP" altLang="ja-JP" sz="1400">
            <a:effectLst/>
          </a:endParaRPr>
        </a:p>
        <a:p>
          <a:r>
            <a:rPr kumimoji="1" lang="ja-JP" altLang="ja-JP" sz="1100">
              <a:solidFill>
                <a:schemeClr val="dk1"/>
              </a:solidFill>
              <a:effectLst/>
              <a:latin typeface="+mn-lt"/>
              <a:ea typeface="+mn-ea"/>
              <a:cs typeface="+mn-cs"/>
            </a:rPr>
            <a:t>　　災害引当基金：近年の台風、豪雨災害の増加に備え、</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億円程度を確保していく予定</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年度末の財政調整基金残高は、</a:t>
          </a:r>
          <a:r>
            <a:rPr kumimoji="1" lang="en-US" altLang="ja-JP" sz="1100">
              <a:solidFill>
                <a:schemeClr val="dk1"/>
              </a:solidFill>
              <a:effectLst/>
              <a:latin typeface="+mn-lt"/>
              <a:ea typeface="+mn-ea"/>
              <a:cs typeface="+mn-cs"/>
            </a:rPr>
            <a:t>772</a:t>
          </a:r>
          <a:r>
            <a:rPr kumimoji="1" lang="ja-JP" altLang="ja-JP" sz="1100">
              <a:solidFill>
                <a:schemeClr val="dk1"/>
              </a:solidFill>
              <a:effectLst/>
              <a:latin typeface="+mn-lt"/>
              <a:ea typeface="+mn-ea"/>
              <a:cs typeface="+mn-cs"/>
            </a:rPr>
            <a:t>百万円となっており、前年度から</a:t>
          </a:r>
          <a:r>
            <a:rPr kumimoji="1" lang="en-US" altLang="ja-JP" sz="1100">
              <a:solidFill>
                <a:schemeClr val="dk1"/>
              </a:solidFill>
              <a:effectLst/>
              <a:latin typeface="+mn-lt"/>
              <a:ea typeface="+mn-ea"/>
              <a:cs typeface="+mn-cs"/>
            </a:rPr>
            <a:t>39</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となっている。</a:t>
          </a:r>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港湾の整備、各公共施設の老朽化対策、公債費の償還ピークへの対応、景気後退による村税の減収や大規模災害の発生などの不測の事態に備えるた</a:t>
          </a:r>
          <a:endParaRPr lang="ja-JP" altLang="ja-JP" sz="1400">
            <a:effectLst/>
          </a:endParaRPr>
        </a:p>
        <a:p>
          <a:r>
            <a:rPr kumimoji="1" lang="ja-JP" altLang="ja-JP" sz="1100">
              <a:solidFill>
                <a:schemeClr val="dk1"/>
              </a:solidFill>
              <a:effectLst/>
              <a:latin typeface="+mn-lt"/>
              <a:ea typeface="+mn-ea"/>
              <a:cs typeface="+mn-cs"/>
            </a:rPr>
            <a:t>　め、支出の抑制及び事業の効率的な執行に努め、基金の積立を適切に行う。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年度末の減債基金残高は、</a:t>
          </a:r>
          <a:r>
            <a:rPr kumimoji="1" lang="en-US" altLang="ja-JP" sz="1100">
              <a:solidFill>
                <a:schemeClr val="dk1"/>
              </a:solidFill>
              <a:effectLst/>
              <a:latin typeface="+mn-lt"/>
              <a:ea typeface="+mn-ea"/>
              <a:cs typeface="+mn-cs"/>
            </a:rPr>
            <a:t>504</a:t>
          </a:r>
          <a:r>
            <a:rPr kumimoji="1" lang="ja-JP" altLang="ja-JP" sz="1100">
              <a:solidFill>
                <a:schemeClr val="dk1"/>
              </a:solidFill>
              <a:effectLst/>
              <a:latin typeface="+mn-lt"/>
              <a:ea typeface="+mn-ea"/>
              <a:cs typeface="+mn-cs"/>
            </a:rPr>
            <a:t>百万円となっており、前年度から</a:t>
          </a:r>
          <a:r>
            <a:rPr kumimoji="1" lang="en-US" altLang="ja-JP" sz="1100">
              <a:solidFill>
                <a:schemeClr val="dk1"/>
              </a:solidFill>
              <a:effectLst/>
              <a:latin typeface="+mn-lt"/>
              <a:ea typeface="+mn-ea"/>
              <a:cs typeface="+mn-cs"/>
            </a:rPr>
            <a:t>51</a:t>
          </a:r>
          <a:r>
            <a:rPr kumimoji="1" lang="ja-JP" altLang="ja-JP" sz="1100">
              <a:solidFill>
                <a:schemeClr val="dk1"/>
              </a:solidFill>
              <a:effectLst/>
              <a:latin typeface="+mn-lt"/>
              <a:ea typeface="+mn-ea"/>
              <a:cs typeface="+mn-cs"/>
            </a:rPr>
            <a:t>百万円の増加となっている。</a:t>
          </a:r>
          <a:endParaRPr lang="ja-JP" altLang="ja-JP">
            <a:effectLst/>
          </a:endParaRPr>
        </a:p>
        <a:p>
          <a:pPr eaLnBrk="1" fontAlgn="auto" latinLnBrk="0" hangingPunct="1"/>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年度から複数年の大規模事業が始まり、これらの償還が始まっており令和</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年度までは地方債の償還額が大幅に増加する見込みである。地方債残高を着実に減らしていくためにも、決算剰余金を優先的に積み立てていく予定である。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鹿児島県十島村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673
659
101.15
5,961,581
5,900,686
6,120
1,745,279
6,414,126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D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D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D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D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D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D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D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D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D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D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D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D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D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D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D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D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D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D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原価償却率については類似団体と比較しても低い状況にあり、保有資産が新しいと言える。十島村の場合は、資産の多くは港湾や道路が占める割合が多く、また７つの島に分散していることから集約等も難しい状況にあるものの、今後の維持管理費の増加を考えた場合、公共施設管理計画に基づき対策を積極的に進めていくこととす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00000000-0008-0000-0D00-000048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00000000-0008-0000-0D00-000049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00000000-0008-0000-0D00-00004A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00000000-0008-0000-0D00-00004B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0000000-0008-0000-0D00-00004C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7" name="直線コネクタ 76">
          <a:extLst>
            <a:ext uri="{FF2B5EF4-FFF2-40B4-BE49-F238E27FC236}">
              <a16:creationId xmlns:a16="http://schemas.microsoft.com/office/drawing/2014/main" id="{00000000-0008-0000-0D00-00004D000000}"/>
            </a:ext>
          </a:extLst>
        </xdr:cNvPr>
        <xdr:cNvCxnSpPr/>
      </xdr:nvCxnSpPr>
      <xdr:spPr>
        <a:xfrm flipV="1">
          <a:off x="4760595" y="5286103"/>
          <a:ext cx="1270" cy="142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8" name="有形固定資産減価償却率最小値テキスト">
          <a:extLst>
            <a:ext uri="{FF2B5EF4-FFF2-40B4-BE49-F238E27FC236}">
              <a16:creationId xmlns:a16="http://schemas.microsoft.com/office/drawing/2014/main" id="{00000000-0008-0000-0D00-00004E000000}"/>
            </a:ext>
          </a:extLst>
        </xdr:cNvPr>
        <xdr:cNvSpPr txBox="1"/>
      </xdr:nvSpPr>
      <xdr:spPr>
        <a:xfrm>
          <a:off x="4813300" y="671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9" name="直線コネクタ 78">
          <a:extLst>
            <a:ext uri="{FF2B5EF4-FFF2-40B4-BE49-F238E27FC236}">
              <a16:creationId xmlns:a16="http://schemas.microsoft.com/office/drawing/2014/main" id="{00000000-0008-0000-0D00-00004F000000}"/>
            </a:ext>
          </a:extLst>
        </xdr:cNvPr>
        <xdr:cNvCxnSpPr/>
      </xdr:nvCxnSpPr>
      <xdr:spPr>
        <a:xfrm>
          <a:off x="4673600" y="670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80" name="有形固定資産減価償却率最大値テキスト">
          <a:extLst>
            <a:ext uri="{FF2B5EF4-FFF2-40B4-BE49-F238E27FC236}">
              <a16:creationId xmlns:a16="http://schemas.microsoft.com/office/drawing/2014/main" id="{00000000-0008-0000-0D00-000050000000}"/>
            </a:ext>
          </a:extLst>
        </xdr:cNvPr>
        <xdr:cNvSpPr txBox="1"/>
      </xdr:nvSpPr>
      <xdr:spPr>
        <a:xfrm>
          <a:off x="4813300" y="506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1" name="直線コネクタ 80">
          <a:extLst>
            <a:ext uri="{FF2B5EF4-FFF2-40B4-BE49-F238E27FC236}">
              <a16:creationId xmlns:a16="http://schemas.microsoft.com/office/drawing/2014/main" id="{00000000-0008-0000-0D00-000051000000}"/>
            </a:ext>
          </a:extLst>
        </xdr:cNvPr>
        <xdr:cNvCxnSpPr/>
      </xdr:nvCxnSpPr>
      <xdr:spPr>
        <a:xfrm>
          <a:off x="4673600" y="528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151782</xdr:rowOff>
    </xdr:from>
    <xdr:ext cx="405111" cy="259045"/>
    <xdr:sp macro="" textlink="">
      <xdr:nvSpPr>
        <xdr:cNvPr id="82" name="有形固定資産減価償却率平均値テキスト">
          <a:extLst>
            <a:ext uri="{FF2B5EF4-FFF2-40B4-BE49-F238E27FC236}">
              <a16:creationId xmlns:a16="http://schemas.microsoft.com/office/drawing/2014/main" id="{00000000-0008-0000-0D00-000052000000}"/>
            </a:ext>
          </a:extLst>
        </xdr:cNvPr>
        <xdr:cNvSpPr txBox="1"/>
      </xdr:nvSpPr>
      <xdr:spPr>
        <a:xfrm>
          <a:off x="4813300" y="5895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フローチャート: 判断 82">
          <a:extLst>
            <a:ext uri="{FF2B5EF4-FFF2-40B4-BE49-F238E27FC236}">
              <a16:creationId xmlns:a16="http://schemas.microsoft.com/office/drawing/2014/main" id="{00000000-0008-0000-0D00-000053000000}"/>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4" name="フローチャート: 判断 83">
          <a:extLst>
            <a:ext uri="{FF2B5EF4-FFF2-40B4-BE49-F238E27FC236}">
              <a16:creationId xmlns:a16="http://schemas.microsoft.com/office/drawing/2014/main" id="{00000000-0008-0000-0D00-000054000000}"/>
            </a:ext>
          </a:extLst>
        </xdr:cNvPr>
        <xdr:cNvSpPr/>
      </xdr:nvSpPr>
      <xdr:spPr>
        <a:xfrm>
          <a:off x="4000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フローチャート: 判断 84">
          <a:extLst>
            <a:ext uri="{FF2B5EF4-FFF2-40B4-BE49-F238E27FC236}">
              <a16:creationId xmlns:a16="http://schemas.microsoft.com/office/drawing/2014/main" id="{00000000-0008-0000-0D00-000055000000}"/>
            </a:ext>
          </a:extLst>
        </xdr:cNvPr>
        <xdr:cNvSpPr/>
      </xdr:nvSpPr>
      <xdr:spPr>
        <a:xfrm>
          <a:off x="3238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6" name="フローチャート: 判断 85">
          <a:extLst>
            <a:ext uri="{FF2B5EF4-FFF2-40B4-BE49-F238E27FC236}">
              <a16:creationId xmlns:a16="http://schemas.microsoft.com/office/drawing/2014/main" id="{00000000-0008-0000-0D00-000056000000}"/>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00000000-0008-0000-0D00-000057000000}"/>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D00-000058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D00-000059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D00-00005A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00000000-0008-0000-0D00-00005B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0000000-0008-0000-0D00-00005C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122736</xdr:rowOff>
    </xdr:from>
    <xdr:to>
      <xdr:col>23</xdr:col>
      <xdr:colOff>136525</xdr:colOff>
      <xdr:row>29</xdr:row>
      <xdr:rowOff>52886</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4711700" y="569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145613</xdr:rowOff>
    </xdr:from>
    <xdr:ext cx="405111" cy="259045"/>
    <xdr:sp macro="" textlink="">
      <xdr:nvSpPr>
        <xdr:cNvPr id="94" name="有形固定資産減価償却率該当値テキスト">
          <a:extLst>
            <a:ext uri="{FF2B5EF4-FFF2-40B4-BE49-F238E27FC236}">
              <a16:creationId xmlns:a16="http://schemas.microsoft.com/office/drawing/2014/main" id="{00000000-0008-0000-0D00-00005E000000}"/>
            </a:ext>
          </a:extLst>
        </xdr:cNvPr>
        <xdr:cNvSpPr txBox="1"/>
      </xdr:nvSpPr>
      <xdr:spPr>
        <a:xfrm>
          <a:off x="4813300" y="5546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88809</xdr:rowOff>
    </xdr:from>
    <xdr:to>
      <xdr:col>19</xdr:col>
      <xdr:colOff>187325</xdr:colOff>
      <xdr:row>29</xdr:row>
      <xdr:rowOff>18959</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4000500" y="566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139609</xdr:rowOff>
    </xdr:from>
    <xdr:to>
      <xdr:col>23</xdr:col>
      <xdr:colOff>85725</xdr:colOff>
      <xdr:row>29</xdr:row>
      <xdr:rowOff>2086</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a:off x="4051300" y="5711734"/>
          <a:ext cx="7112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36376</xdr:rowOff>
    </xdr:from>
    <xdr:to>
      <xdr:col>15</xdr:col>
      <xdr:colOff>187325</xdr:colOff>
      <xdr:row>28</xdr:row>
      <xdr:rowOff>137976</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3238500" y="560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87176</xdr:rowOff>
    </xdr:from>
    <xdr:to>
      <xdr:col>19</xdr:col>
      <xdr:colOff>136525</xdr:colOff>
      <xdr:row>28</xdr:row>
      <xdr:rowOff>139609</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a:off x="3289300" y="5659301"/>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164647</xdr:rowOff>
    </xdr:from>
    <xdr:to>
      <xdr:col>11</xdr:col>
      <xdr:colOff>187325</xdr:colOff>
      <xdr:row>28</xdr:row>
      <xdr:rowOff>94797</xdr:rowOff>
    </xdr:to>
    <xdr:sp macro="" textlink="">
      <xdr:nvSpPr>
        <xdr:cNvPr id="99" name="楕円 98">
          <a:extLst>
            <a:ext uri="{FF2B5EF4-FFF2-40B4-BE49-F238E27FC236}">
              <a16:creationId xmlns:a16="http://schemas.microsoft.com/office/drawing/2014/main" id="{00000000-0008-0000-0D00-000063000000}"/>
            </a:ext>
          </a:extLst>
        </xdr:cNvPr>
        <xdr:cNvSpPr/>
      </xdr:nvSpPr>
      <xdr:spPr>
        <a:xfrm>
          <a:off x="2476500" y="5565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43997</xdr:rowOff>
    </xdr:from>
    <xdr:to>
      <xdr:col>15</xdr:col>
      <xdr:colOff>136525</xdr:colOff>
      <xdr:row>28</xdr:row>
      <xdr:rowOff>87176</xdr:rowOff>
    </xdr:to>
    <xdr:cxnSp macro="">
      <xdr:nvCxnSpPr>
        <xdr:cNvPr id="100" name="直線コネクタ 99">
          <a:extLst>
            <a:ext uri="{FF2B5EF4-FFF2-40B4-BE49-F238E27FC236}">
              <a16:creationId xmlns:a16="http://schemas.microsoft.com/office/drawing/2014/main" id="{00000000-0008-0000-0D00-000064000000}"/>
            </a:ext>
          </a:extLst>
        </xdr:cNvPr>
        <xdr:cNvCxnSpPr/>
      </xdr:nvCxnSpPr>
      <xdr:spPr>
        <a:xfrm>
          <a:off x="2527300" y="5616122"/>
          <a:ext cx="762000" cy="4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139972</xdr:rowOff>
    </xdr:from>
    <xdr:to>
      <xdr:col>7</xdr:col>
      <xdr:colOff>187325</xdr:colOff>
      <xdr:row>28</xdr:row>
      <xdr:rowOff>70122</xdr:rowOff>
    </xdr:to>
    <xdr:sp macro="" textlink="">
      <xdr:nvSpPr>
        <xdr:cNvPr id="101" name="楕円 100">
          <a:extLst>
            <a:ext uri="{FF2B5EF4-FFF2-40B4-BE49-F238E27FC236}">
              <a16:creationId xmlns:a16="http://schemas.microsoft.com/office/drawing/2014/main" id="{00000000-0008-0000-0D00-000065000000}"/>
            </a:ext>
          </a:extLst>
        </xdr:cNvPr>
        <xdr:cNvSpPr/>
      </xdr:nvSpPr>
      <xdr:spPr>
        <a:xfrm>
          <a:off x="1714500" y="5540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19322</xdr:rowOff>
    </xdr:from>
    <xdr:to>
      <xdr:col>11</xdr:col>
      <xdr:colOff>136525</xdr:colOff>
      <xdr:row>28</xdr:row>
      <xdr:rowOff>43997</xdr:rowOff>
    </xdr:to>
    <xdr:cxnSp macro="">
      <xdr:nvCxnSpPr>
        <xdr:cNvPr id="102" name="直線コネクタ 101">
          <a:extLst>
            <a:ext uri="{FF2B5EF4-FFF2-40B4-BE49-F238E27FC236}">
              <a16:creationId xmlns:a16="http://schemas.microsoft.com/office/drawing/2014/main" id="{00000000-0008-0000-0D00-000066000000}"/>
            </a:ext>
          </a:extLst>
        </xdr:cNvPr>
        <xdr:cNvCxnSpPr/>
      </xdr:nvCxnSpPr>
      <xdr:spPr>
        <a:xfrm>
          <a:off x="1765300" y="5591447"/>
          <a:ext cx="762000" cy="2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85379</xdr:rowOff>
    </xdr:from>
    <xdr:ext cx="405111" cy="259045"/>
    <xdr:sp macro="" textlink="">
      <xdr:nvSpPr>
        <xdr:cNvPr id="103" name="n_1aveValue有形固定資産減価償却率">
          <a:extLst>
            <a:ext uri="{FF2B5EF4-FFF2-40B4-BE49-F238E27FC236}">
              <a16:creationId xmlns:a16="http://schemas.microsoft.com/office/drawing/2014/main" id="{00000000-0008-0000-0D00-000067000000}"/>
            </a:ext>
          </a:extLst>
        </xdr:cNvPr>
        <xdr:cNvSpPr txBox="1"/>
      </xdr:nvSpPr>
      <xdr:spPr>
        <a:xfrm>
          <a:off x="38360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73042</xdr:rowOff>
    </xdr:from>
    <xdr:ext cx="405111" cy="259045"/>
    <xdr:sp macro="" textlink="">
      <xdr:nvSpPr>
        <xdr:cNvPr id="104" name="n_2aveValue有形固定資産減価償却率">
          <a:extLst>
            <a:ext uri="{FF2B5EF4-FFF2-40B4-BE49-F238E27FC236}">
              <a16:creationId xmlns:a16="http://schemas.microsoft.com/office/drawing/2014/main" id="{00000000-0008-0000-0D00-000068000000}"/>
            </a:ext>
          </a:extLst>
        </xdr:cNvPr>
        <xdr:cNvSpPr txBox="1"/>
      </xdr:nvSpPr>
      <xdr:spPr>
        <a:xfrm>
          <a:off x="3086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29862</xdr:rowOff>
    </xdr:from>
    <xdr:ext cx="405111" cy="259045"/>
    <xdr:sp macro="" textlink="">
      <xdr:nvSpPr>
        <xdr:cNvPr id="105" name="n_3aveValue有形固定資産減価償却率">
          <a:extLst>
            <a:ext uri="{FF2B5EF4-FFF2-40B4-BE49-F238E27FC236}">
              <a16:creationId xmlns:a16="http://schemas.microsoft.com/office/drawing/2014/main" id="{00000000-0008-0000-0D00-000069000000}"/>
            </a:ext>
          </a:extLst>
        </xdr:cNvPr>
        <xdr:cNvSpPr txBox="1"/>
      </xdr:nvSpPr>
      <xdr:spPr>
        <a:xfrm>
          <a:off x="2324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36030</xdr:rowOff>
    </xdr:from>
    <xdr:ext cx="405111" cy="259045"/>
    <xdr:sp macro="" textlink="">
      <xdr:nvSpPr>
        <xdr:cNvPr id="106" name="n_4aveValue有形固定資産減価償却率">
          <a:extLst>
            <a:ext uri="{FF2B5EF4-FFF2-40B4-BE49-F238E27FC236}">
              <a16:creationId xmlns:a16="http://schemas.microsoft.com/office/drawing/2014/main" id="{00000000-0008-0000-0D00-00006A000000}"/>
            </a:ext>
          </a:extLst>
        </xdr:cNvPr>
        <xdr:cNvSpPr txBox="1"/>
      </xdr:nvSpPr>
      <xdr:spPr>
        <a:xfrm>
          <a:off x="1562744" y="5951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35486</xdr:rowOff>
    </xdr:from>
    <xdr:ext cx="405111" cy="259045"/>
    <xdr:sp macro="" textlink="">
      <xdr:nvSpPr>
        <xdr:cNvPr id="107" name="n_1mainValue有形固定資産減価償却率">
          <a:extLst>
            <a:ext uri="{FF2B5EF4-FFF2-40B4-BE49-F238E27FC236}">
              <a16:creationId xmlns:a16="http://schemas.microsoft.com/office/drawing/2014/main" id="{00000000-0008-0000-0D00-00006B000000}"/>
            </a:ext>
          </a:extLst>
        </xdr:cNvPr>
        <xdr:cNvSpPr txBox="1"/>
      </xdr:nvSpPr>
      <xdr:spPr>
        <a:xfrm>
          <a:off x="3836044" y="543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154503</xdr:rowOff>
    </xdr:from>
    <xdr:ext cx="405111" cy="259045"/>
    <xdr:sp macro="" textlink="">
      <xdr:nvSpPr>
        <xdr:cNvPr id="108" name="n_2mainValue有形固定資産減価償却率">
          <a:extLst>
            <a:ext uri="{FF2B5EF4-FFF2-40B4-BE49-F238E27FC236}">
              <a16:creationId xmlns:a16="http://schemas.microsoft.com/office/drawing/2014/main" id="{00000000-0008-0000-0D00-00006C000000}"/>
            </a:ext>
          </a:extLst>
        </xdr:cNvPr>
        <xdr:cNvSpPr txBox="1"/>
      </xdr:nvSpPr>
      <xdr:spPr>
        <a:xfrm>
          <a:off x="3086744" y="5383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111324</xdr:rowOff>
    </xdr:from>
    <xdr:ext cx="405111" cy="259045"/>
    <xdr:sp macro="" textlink="">
      <xdr:nvSpPr>
        <xdr:cNvPr id="109" name="n_3mainValue有形固定資産減価償却率">
          <a:extLst>
            <a:ext uri="{FF2B5EF4-FFF2-40B4-BE49-F238E27FC236}">
              <a16:creationId xmlns:a16="http://schemas.microsoft.com/office/drawing/2014/main" id="{00000000-0008-0000-0D00-00006D000000}"/>
            </a:ext>
          </a:extLst>
        </xdr:cNvPr>
        <xdr:cNvSpPr txBox="1"/>
      </xdr:nvSpPr>
      <xdr:spPr>
        <a:xfrm>
          <a:off x="2324744" y="5340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86649</xdr:rowOff>
    </xdr:from>
    <xdr:ext cx="405111" cy="259045"/>
    <xdr:sp macro="" textlink="">
      <xdr:nvSpPr>
        <xdr:cNvPr id="110" name="n_4mainValue有形固定資産減価償却率">
          <a:extLst>
            <a:ext uri="{FF2B5EF4-FFF2-40B4-BE49-F238E27FC236}">
              <a16:creationId xmlns:a16="http://schemas.microsoft.com/office/drawing/2014/main" id="{00000000-0008-0000-0D00-00006E000000}"/>
            </a:ext>
          </a:extLst>
        </xdr:cNvPr>
        <xdr:cNvSpPr txBox="1"/>
      </xdr:nvSpPr>
      <xdr:spPr>
        <a:xfrm>
          <a:off x="1562744" y="5315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[ 699.8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0000000-0008-0000-0D00-000077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00000000-0008-0000-0D00-000078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00000000-0008-0000-0D00-000079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00000000-0008-0000-0D00-00007A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00000000-0008-0000-0D00-00007B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債務償還比率については、全国平均を上回っている状況にあるが、その主な要因は、平成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年度からスタートしたブロードバンド整備等の大型事業の借入れの償還が順次始まっているためである。</a:t>
          </a:r>
          <a:endParaRPr lang="ja-JP" altLang="ja-JP">
            <a:effectLst/>
          </a:endParaRPr>
        </a:p>
        <a:p>
          <a:r>
            <a:rPr kumimoji="1" lang="ja-JP" altLang="ja-JP" sz="1100">
              <a:solidFill>
                <a:schemeClr val="dk1"/>
              </a:solidFill>
              <a:effectLst/>
              <a:latin typeface="+mn-lt"/>
              <a:ea typeface="+mn-ea"/>
              <a:cs typeface="+mn-cs"/>
            </a:rPr>
            <a:t>マンパワー不足等の要因から非常勤職員等の人件費が増加傾向にあり、また債務に対する充当可能基金残高も減少傾向にあることから人件費等の経常経費の削減に努める。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00000000-0008-0000-0D00-000086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00000000-0008-0000-0D00-000088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00000000-0008-0000-0D00-00008A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flipV="1">
          <a:off x="14793595" y="5312833"/>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40" name="債務償還比率最小値テキスト">
          <a:extLst>
            <a:ext uri="{FF2B5EF4-FFF2-40B4-BE49-F238E27FC236}">
              <a16:creationId xmlns:a16="http://schemas.microsoft.com/office/drawing/2014/main" id="{00000000-0008-0000-0D00-00008C000000}"/>
            </a:ext>
          </a:extLst>
        </xdr:cNvPr>
        <xdr:cNvSpPr txBox="1"/>
      </xdr:nvSpPr>
      <xdr:spPr>
        <a:xfrm>
          <a:off x="14846300" y="65981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41" name="直線コネクタ 140">
          <a:extLst>
            <a:ext uri="{FF2B5EF4-FFF2-40B4-BE49-F238E27FC236}">
              <a16:creationId xmlns:a16="http://schemas.microsoft.com/office/drawing/2014/main" id="{00000000-0008-0000-0D00-00008D000000}"/>
            </a:ext>
          </a:extLst>
        </xdr:cNvPr>
        <xdr:cNvCxnSpPr/>
      </xdr:nvCxnSpPr>
      <xdr:spPr>
        <a:xfrm>
          <a:off x="14706600" y="659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00000000-0008-0000-0D00-00008E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00000000-0008-0000-0D00-00008F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135039</xdr:rowOff>
    </xdr:from>
    <xdr:ext cx="469744" cy="259045"/>
    <xdr:sp macro="" textlink="">
      <xdr:nvSpPr>
        <xdr:cNvPr id="144" name="債務償還比率平均値テキスト">
          <a:extLst>
            <a:ext uri="{FF2B5EF4-FFF2-40B4-BE49-F238E27FC236}">
              <a16:creationId xmlns:a16="http://schemas.microsoft.com/office/drawing/2014/main" id="{00000000-0008-0000-0D00-000090000000}"/>
            </a:ext>
          </a:extLst>
        </xdr:cNvPr>
        <xdr:cNvSpPr txBox="1"/>
      </xdr:nvSpPr>
      <xdr:spPr>
        <a:xfrm>
          <a:off x="14846300" y="5364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5" name="フローチャート: 判断 144">
          <a:extLst>
            <a:ext uri="{FF2B5EF4-FFF2-40B4-BE49-F238E27FC236}">
              <a16:creationId xmlns:a16="http://schemas.microsoft.com/office/drawing/2014/main" id="{00000000-0008-0000-0D00-000091000000}"/>
            </a:ext>
          </a:extLst>
        </xdr:cNvPr>
        <xdr:cNvSpPr/>
      </xdr:nvSpPr>
      <xdr:spPr>
        <a:xfrm>
          <a:off x="14744700" y="55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6" name="フローチャート: 判断 145">
          <a:extLst>
            <a:ext uri="{FF2B5EF4-FFF2-40B4-BE49-F238E27FC236}">
              <a16:creationId xmlns:a16="http://schemas.microsoft.com/office/drawing/2014/main" id="{00000000-0008-0000-0D00-000092000000}"/>
            </a:ext>
          </a:extLst>
        </xdr:cNvPr>
        <xdr:cNvSpPr/>
      </xdr:nvSpPr>
      <xdr:spPr>
        <a:xfrm>
          <a:off x="14033500" y="554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7" name="フローチャート: 判断 146">
          <a:extLst>
            <a:ext uri="{FF2B5EF4-FFF2-40B4-BE49-F238E27FC236}">
              <a16:creationId xmlns:a16="http://schemas.microsoft.com/office/drawing/2014/main" id="{00000000-0008-0000-0D00-000093000000}"/>
            </a:ext>
          </a:extLst>
        </xdr:cNvPr>
        <xdr:cNvSpPr/>
      </xdr:nvSpPr>
      <xdr:spPr>
        <a:xfrm>
          <a:off x="13271500" y="5477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8" name="フローチャート: 判断 147">
          <a:extLst>
            <a:ext uri="{FF2B5EF4-FFF2-40B4-BE49-F238E27FC236}">
              <a16:creationId xmlns:a16="http://schemas.microsoft.com/office/drawing/2014/main" id="{00000000-0008-0000-0D00-000094000000}"/>
            </a:ext>
          </a:extLst>
        </xdr:cNvPr>
        <xdr:cNvSpPr/>
      </xdr:nvSpPr>
      <xdr:spPr>
        <a:xfrm>
          <a:off x="12509500" y="542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37747</xdr:rowOff>
    </xdr:from>
    <xdr:to>
      <xdr:col>60</xdr:col>
      <xdr:colOff>123825</xdr:colOff>
      <xdr:row>28</xdr:row>
      <xdr:rowOff>139347</xdr:rowOff>
    </xdr:to>
    <xdr:sp macro="" textlink="">
      <xdr:nvSpPr>
        <xdr:cNvPr id="149" name="フローチャート: 判断 148">
          <a:extLst>
            <a:ext uri="{FF2B5EF4-FFF2-40B4-BE49-F238E27FC236}">
              <a16:creationId xmlns:a16="http://schemas.microsoft.com/office/drawing/2014/main" id="{00000000-0008-0000-0D00-000095000000}"/>
            </a:ext>
          </a:extLst>
        </xdr:cNvPr>
        <xdr:cNvSpPr/>
      </xdr:nvSpPr>
      <xdr:spPr>
        <a:xfrm>
          <a:off x="11747500" y="56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D00-000096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D00-000097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D00-000098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0000000-0008-0000-0D00-000099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0000000-0008-0000-0D00-00009A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14930</xdr:rowOff>
    </xdr:from>
    <xdr:to>
      <xdr:col>76</xdr:col>
      <xdr:colOff>73025</xdr:colOff>
      <xdr:row>31</xdr:row>
      <xdr:rowOff>116530</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4744700" y="610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164807</xdr:rowOff>
    </xdr:from>
    <xdr:ext cx="469744" cy="259045"/>
    <xdr:sp macro="" textlink="">
      <xdr:nvSpPr>
        <xdr:cNvPr id="156" name="債務償還比率該当値テキスト">
          <a:extLst>
            <a:ext uri="{FF2B5EF4-FFF2-40B4-BE49-F238E27FC236}">
              <a16:creationId xmlns:a16="http://schemas.microsoft.com/office/drawing/2014/main" id="{00000000-0008-0000-0D00-00009C000000}"/>
            </a:ext>
          </a:extLst>
        </xdr:cNvPr>
        <xdr:cNvSpPr txBox="1"/>
      </xdr:nvSpPr>
      <xdr:spPr>
        <a:xfrm>
          <a:off x="14846300" y="6079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47004</xdr:rowOff>
    </xdr:from>
    <xdr:to>
      <xdr:col>72</xdr:col>
      <xdr:colOff>123825</xdr:colOff>
      <xdr:row>30</xdr:row>
      <xdr:rowOff>148604</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4033500" y="5962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97804</xdr:rowOff>
    </xdr:from>
    <xdr:to>
      <xdr:col>76</xdr:col>
      <xdr:colOff>22225</xdr:colOff>
      <xdr:row>31</xdr:row>
      <xdr:rowOff>65730</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a:off x="14084300" y="6012829"/>
          <a:ext cx="711200" cy="139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124418</xdr:rowOff>
    </xdr:from>
    <xdr:to>
      <xdr:col>68</xdr:col>
      <xdr:colOff>123825</xdr:colOff>
      <xdr:row>30</xdr:row>
      <xdr:rowOff>54568</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3271500" y="5867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3768</xdr:rowOff>
    </xdr:from>
    <xdr:to>
      <xdr:col>72</xdr:col>
      <xdr:colOff>73025</xdr:colOff>
      <xdr:row>30</xdr:row>
      <xdr:rowOff>97804</xdr:rowOff>
    </xdr:to>
    <xdr:cxnSp macro="">
      <xdr:nvCxnSpPr>
        <xdr:cNvPr id="160" name="直線コネクタ 159">
          <a:extLst>
            <a:ext uri="{FF2B5EF4-FFF2-40B4-BE49-F238E27FC236}">
              <a16:creationId xmlns:a16="http://schemas.microsoft.com/office/drawing/2014/main" id="{00000000-0008-0000-0D00-0000A0000000}"/>
            </a:ext>
          </a:extLst>
        </xdr:cNvPr>
        <xdr:cNvCxnSpPr/>
      </xdr:nvCxnSpPr>
      <xdr:spPr>
        <a:xfrm>
          <a:off x="13322300" y="5918793"/>
          <a:ext cx="762000" cy="94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112783</xdr:rowOff>
    </xdr:from>
    <xdr:to>
      <xdr:col>64</xdr:col>
      <xdr:colOff>123825</xdr:colOff>
      <xdr:row>30</xdr:row>
      <xdr:rowOff>42933</xdr:rowOff>
    </xdr:to>
    <xdr:sp macro="" textlink="">
      <xdr:nvSpPr>
        <xdr:cNvPr id="161" name="楕円 160">
          <a:extLst>
            <a:ext uri="{FF2B5EF4-FFF2-40B4-BE49-F238E27FC236}">
              <a16:creationId xmlns:a16="http://schemas.microsoft.com/office/drawing/2014/main" id="{00000000-0008-0000-0D00-0000A1000000}"/>
            </a:ext>
          </a:extLst>
        </xdr:cNvPr>
        <xdr:cNvSpPr/>
      </xdr:nvSpPr>
      <xdr:spPr>
        <a:xfrm>
          <a:off x="12509500" y="5856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163583</xdr:rowOff>
    </xdr:from>
    <xdr:to>
      <xdr:col>68</xdr:col>
      <xdr:colOff>73025</xdr:colOff>
      <xdr:row>30</xdr:row>
      <xdr:rowOff>3768</xdr:rowOff>
    </xdr:to>
    <xdr:cxnSp macro="">
      <xdr:nvCxnSpPr>
        <xdr:cNvPr id="162" name="直線コネクタ 161">
          <a:extLst>
            <a:ext uri="{FF2B5EF4-FFF2-40B4-BE49-F238E27FC236}">
              <a16:creationId xmlns:a16="http://schemas.microsoft.com/office/drawing/2014/main" id="{00000000-0008-0000-0D00-0000A2000000}"/>
            </a:ext>
          </a:extLst>
        </xdr:cNvPr>
        <xdr:cNvCxnSpPr/>
      </xdr:nvCxnSpPr>
      <xdr:spPr>
        <a:xfrm>
          <a:off x="12560300" y="5907158"/>
          <a:ext cx="762000" cy="11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155773</xdr:rowOff>
    </xdr:from>
    <xdr:to>
      <xdr:col>60</xdr:col>
      <xdr:colOff>123825</xdr:colOff>
      <xdr:row>29</xdr:row>
      <xdr:rowOff>85923</xdr:rowOff>
    </xdr:to>
    <xdr:sp macro="" textlink="">
      <xdr:nvSpPr>
        <xdr:cNvPr id="163" name="楕円 162">
          <a:extLst>
            <a:ext uri="{FF2B5EF4-FFF2-40B4-BE49-F238E27FC236}">
              <a16:creationId xmlns:a16="http://schemas.microsoft.com/office/drawing/2014/main" id="{00000000-0008-0000-0D00-0000A3000000}"/>
            </a:ext>
          </a:extLst>
        </xdr:cNvPr>
        <xdr:cNvSpPr/>
      </xdr:nvSpPr>
      <xdr:spPr>
        <a:xfrm>
          <a:off x="11747500" y="5727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35123</xdr:rowOff>
    </xdr:from>
    <xdr:to>
      <xdr:col>64</xdr:col>
      <xdr:colOff>73025</xdr:colOff>
      <xdr:row>29</xdr:row>
      <xdr:rowOff>163583</xdr:rowOff>
    </xdr:to>
    <xdr:cxnSp macro="">
      <xdr:nvCxnSpPr>
        <xdr:cNvPr id="164" name="直線コネクタ 163">
          <a:extLst>
            <a:ext uri="{FF2B5EF4-FFF2-40B4-BE49-F238E27FC236}">
              <a16:creationId xmlns:a16="http://schemas.microsoft.com/office/drawing/2014/main" id="{00000000-0008-0000-0D00-0000A4000000}"/>
            </a:ext>
          </a:extLst>
        </xdr:cNvPr>
        <xdr:cNvCxnSpPr/>
      </xdr:nvCxnSpPr>
      <xdr:spPr>
        <a:xfrm>
          <a:off x="11798300" y="5778698"/>
          <a:ext cx="762000" cy="128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95662</xdr:rowOff>
    </xdr:from>
    <xdr:ext cx="469744" cy="259045"/>
    <xdr:sp macro="" textlink="">
      <xdr:nvSpPr>
        <xdr:cNvPr id="165" name="n_1aveValue債務償還比率">
          <a:extLst>
            <a:ext uri="{FF2B5EF4-FFF2-40B4-BE49-F238E27FC236}">
              <a16:creationId xmlns:a16="http://schemas.microsoft.com/office/drawing/2014/main" id="{00000000-0008-0000-0D00-0000A5000000}"/>
            </a:ext>
          </a:extLst>
        </xdr:cNvPr>
        <xdr:cNvSpPr txBox="1"/>
      </xdr:nvSpPr>
      <xdr:spPr>
        <a:xfrm>
          <a:off x="13836727" y="532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66" name="n_2aveValue債務償還比率">
          <a:extLst>
            <a:ext uri="{FF2B5EF4-FFF2-40B4-BE49-F238E27FC236}">
              <a16:creationId xmlns:a16="http://schemas.microsoft.com/office/drawing/2014/main" id="{00000000-0008-0000-0D00-0000A6000000}"/>
            </a:ext>
          </a:extLst>
        </xdr:cNvPr>
        <xdr:cNvSpPr txBox="1"/>
      </xdr:nvSpPr>
      <xdr:spPr>
        <a:xfrm>
          <a:off x="13087427" y="525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67" name="n_3aveValue債務償還比率">
          <a:extLst>
            <a:ext uri="{FF2B5EF4-FFF2-40B4-BE49-F238E27FC236}">
              <a16:creationId xmlns:a16="http://schemas.microsoft.com/office/drawing/2014/main" id="{00000000-0008-0000-0D00-0000A7000000}"/>
            </a:ext>
          </a:extLst>
        </xdr:cNvPr>
        <xdr:cNvSpPr txBox="1"/>
      </xdr:nvSpPr>
      <xdr:spPr>
        <a:xfrm>
          <a:off x="12325427" y="520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155874</xdr:rowOff>
    </xdr:from>
    <xdr:ext cx="469744" cy="259045"/>
    <xdr:sp macro="" textlink="">
      <xdr:nvSpPr>
        <xdr:cNvPr id="168" name="n_4aveValue債務償還比率">
          <a:extLst>
            <a:ext uri="{FF2B5EF4-FFF2-40B4-BE49-F238E27FC236}">
              <a16:creationId xmlns:a16="http://schemas.microsoft.com/office/drawing/2014/main" id="{00000000-0008-0000-0D00-0000A8000000}"/>
            </a:ext>
          </a:extLst>
        </xdr:cNvPr>
        <xdr:cNvSpPr txBox="1"/>
      </xdr:nvSpPr>
      <xdr:spPr>
        <a:xfrm>
          <a:off x="11563427" y="5385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139731</xdr:rowOff>
    </xdr:from>
    <xdr:ext cx="469744" cy="259045"/>
    <xdr:sp macro="" textlink="">
      <xdr:nvSpPr>
        <xdr:cNvPr id="169" name="n_1mainValue債務償還比率">
          <a:extLst>
            <a:ext uri="{FF2B5EF4-FFF2-40B4-BE49-F238E27FC236}">
              <a16:creationId xmlns:a16="http://schemas.microsoft.com/office/drawing/2014/main" id="{00000000-0008-0000-0D00-0000A9000000}"/>
            </a:ext>
          </a:extLst>
        </xdr:cNvPr>
        <xdr:cNvSpPr txBox="1"/>
      </xdr:nvSpPr>
      <xdr:spPr>
        <a:xfrm>
          <a:off x="13836727" y="6054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45695</xdr:rowOff>
    </xdr:from>
    <xdr:ext cx="469744" cy="259045"/>
    <xdr:sp macro="" textlink="">
      <xdr:nvSpPr>
        <xdr:cNvPr id="170" name="n_2mainValue債務償還比率">
          <a:extLst>
            <a:ext uri="{FF2B5EF4-FFF2-40B4-BE49-F238E27FC236}">
              <a16:creationId xmlns:a16="http://schemas.microsoft.com/office/drawing/2014/main" id="{00000000-0008-0000-0D00-0000AA000000}"/>
            </a:ext>
          </a:extLst>
        </xdr:cNvPr>
        <xdr:cNvSpPr txBox="1"/>
      </xdr:nvSpPr>
      <xdr:spPr>
        <a:xfrm>
          <a:off x="13087427" y="5960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34060</xdr:rowOff>
    </xdr:from>
    <xdr:ext cx="469744" cy="259045"/>
    <xdr:sp macro="" textlink="">
      <xdr:nvSpPr>
        <xdr:cNvPr id="171" name="n_3mainValue債務償還比率">
          <a:extLst>
            <a:ext uri="{FF2B5EF4-FFF2-40B4-BE49-F238E27FC236}">
              <a16:creationId xmlns:a16="http://schemas.microsoft.com/office/drawing/2014/main" id="{00000000-0008-0000-0D00-0000AB000000}"/>
            </a:ext>
          </a:extLst>
        </xdr:cNvPr>
        <xdr:cNvSpPr txBox="1"/>
      </xdr:nvSpPr>
      <xdr:spPr>
        <a:xfrm>
          <a:off x="12325427" y="5949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77050</xdr:rowOff>
    </xdr:from>
    <xdr:ext cx="469744" cy="259045"/>
    <xdr:sp macro="" textlink="">
      <xdr:nvSpPr>
        <xdr:cNvPr id="172" name="n_4mainValue債務償還比率">
          <a:extLst>
            <a:ext uri="{FF2B5EF4-FFF2-40B4-BE49-F238E27FC236}">
              <a16:creationId xmlns:a16="http://schemas.microsoft.com/office/drawing/2014/main" id="{00000000-0008-0000-0D00-0000AC000000}"/>
            </a:ext>
          </a:extLst>
        </xdr:cNvPr>
        <xdr:cNvSpPr txBox="1"/>
      </xdr:nvSpPr>
      <xdr:spPr>
        <a:xfrm>
          <a:off x="11563427" y="582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00000000-0008-0000-0D00-0000AD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00000000-0008-0000-0D00-0000AE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00000000-0008-0000-0D00-0000AF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00000000-0008-0000-0D00-0000B0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00000000-0008-0000-0D00-0000B1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00000000-0008-0000-0D00-0000B2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鹿児島県十島村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673
659
101.15
5,961,581
5,900,686
6,120
1,745,279
6,414,126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69023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69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45737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560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139700</xdr:rowOff>
    </xdr:from>
    <xdr:to>
      <xdr:col>6</xdr:col>
      <xdr:colOff>38100</xdr:colOff>
      <xdr:row>38</xdr:row>
      <xdr:rowOff>69850</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63500</xdr:rowOff>
    </xdr:from>
    <xdr:to>
      <xdr:col>24</xdr:col>
      <xdr:colOff>114300</xdr:colOff>
      <xdr:row>35</xdr:row>
      <xdr:rowOff>165100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06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86377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25400</xdr:rowOff>
    </xdr:from>
    <xdr:to>
      <xdr:col>20</xdr:col>
      <xdr:colOff>38100</xdr:colOff>
      <xdr:row>35</xdr:row>
      <xdr:rowOff>127000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02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76200</xdr:rowOff>
    </xdr:from>
    <xdr:to>
      <xdr:col>24</xdr:col>
      <xdr:colOff>63500</xdr:colOff>
      <xdr:row>35</xdr:row>
      <xdr:rowOff>114300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0769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160655</xdr:rowOff>
    </xdr:from>
    <xdr:to>
      <xdr:col>15</xdr:col>
      <xdr:colOff>101600</xdr:colOff>
      <xdr:row>35</xdr:row>
      <xdr:rowOff>90805</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598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40005</xdr:rowOff>
    </xdr:from>
    <xdr:to>
      <xdr:col>19</xdr:col>
      <xdr:colOff>177800</xdr:colOff>
      <xdr:row>35</xdr:row>
      <xdr:rowOff>76200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04075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130175</xdr:rowOff>
    </xdr:from>
    <xdr:to>
      <xdr:col>10</xdr:col>
      <xdr:colOff>165100</xdr:colOff>
      <xdr:row>35</xdr:row>
      <xdr:rowOff>60325</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595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9525</xdr:rowOff>
    </xdr:from>
    <xdr:to>
      <xdr:col>15</xdr:col>
      <xdr:colOff>50800</xdr:colOff>
      <xdr:row>35</xdr:row>
      <xdr:rowOff>40005</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60102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95885</xdr:rowOff>
    </xdr:from>
    <xdr:to>
      <xdr:col>6</xdr:col>
      <xdr:colOff>38100</xdr:colOff>
      <xdr:row>35</xdr:row>
      <xdr:rowOff>26035</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592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146685</xdr:rowOff>
    </xdr:from>
    <xdr:to>
      <xdr:col>10</xdr:col>
      <xdr:colOff>114300</xdr:colOff>
      <xdr:row>35</xdr:row>
      <xdr:rowOff>9525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597598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137177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129557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106697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60977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143527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580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107332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576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76852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573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42562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570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E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flipV="1">
          <a:off x="10476865" y="5771655"/>
          <a:ext cx="0" cy="1377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00000000-0008-0000-0E00-000071000000}"/>
            </a:ext>
          </a:extLst>
        </xdr:cNvPr>
        <xdr:cNvSpPr txBox="1"/>
      </xdr:nvSpPr>
      <xdr:spPr>
        <a:xfrm>
          <a:off x="10515600" y="715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10388600" y="714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00000000-0008-0000-0E00-000073000000}"/>
            </a:ext>
          </a:extLst>
        </xdr:cNvPr>
        <xdr:cNvSpPr txBox="1"/>
      </xdr:nvSpPr>
      <xdr:spPr>
        <a:xfrm>
          <a:off x="10515600" y="55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577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80225</xdr:rowOff>
    </xdr:from>
    <xdr:ext cx="534377" cy="259045"/>
    <xdr:sp macro="" textlink="">
      <xdr:nvSpPr>
        <xdr:cNvPr id="117" name="【道路】&#10;一人当たり延長平均値テキスト">
          <a:extLst>
            <a:ext uri="{FF2B5EF4-FFF2-40B4-BE49-F238E27FC236}">
              <a16:creationId xmlns:a16="http://schemas.microsoft.com/office/drawing/2014/main" id="{00000000-0008-0000-0E00-000075000000}"/>
            </a:ext>
          </a:extLst>
        </xdr:cNvPr>
        <xdr:cNvSpPr txBox="1"/>
      </xdr:nvSpPr>
      <xdr:spPr>
        <a:xfrm>
          <a:off x="10515600" y="6938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104267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9588500" y="695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8699500" y="696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7810500" y="697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67764</xdr:rowOff>
    </xdr:from>
    <xdr:to>
      <xdr:col>55</xdr:col>
      <xdr:colOff>50800</xdr:colOff>
      <xdr:row>37</xdr:row>
      <xdr:rowOff>169364</xdr:rowOff>
    </xdr:to>
    <xdr:sp macro="" textlink="">
      <xdr:nvSpPr>
        <xdr:cNvPr id="128" name="楕円 127">
          <a:extLst>
            <a:ext uri="{FF2B5EF4-FFF2-40B4-BE49-F238E27FC236}">
              <a16:creationId xmlns:a16="http://schemas.microsoft.com/office/drawing/2014/main" id="{00000000-0008-0000-0E00-000080000000}"/>
            </a:ext>
          </a:extLst>
        </xdr:cNvPr>
        <xdr:cNvSpPr/>
      </xdr:nvSpPr>
      <xdr:spPr>
        <a:xfrm>
          <a:off x="10426700" y="641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90641</xdr:rowOff>
    </xdr:from>
    <xdr:ext cx="599010" cy="259045"/>
    <xdr:sp macro="" textlink="">
      <xdr:nvSpPr>
        <xdr:cNvPr id="129" name="【道路】&#10;一人当たり延長該当値テキスト">
          <a:extLst>
            <a:ext uri="{FF2B5EF4-FFF2-40B4-BE49-F238E27FC236}">
              <a16:creationId xmlns:a16="http://schemas.microsoft.com/office/drawing/2014/main" id="{00000000-0008-0000-0E00-000081000000}"/>
            </a:ext>
          </a:extLst>
        </xdr:cNvPr>
        <xdr:cNvSpPr txBox="1"/>
      </xdr:nvSpPr>
      <xdr:spPr>
        <a:xfrm>
          <a:off x="10515600" y="6262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60401</xdr:rowOff>
    </xdr:from>
    <xdr:to>
      <xdr:col>50</xdr:col>
      <xdr:colOff>165100</xdr:colOff>
      <xdr:row>37</xdr:row>
      <xdr:rowOff>162001</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9588500" y="6404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111201</xdr:rowOff>
    </xdr:from>
    <xdr:to>
      <xdr:col>55</xdr:col>
      <xdr:colOff>0</xdr:colOff>
      <xdr:row>37</xdr:row>
      <xdr:rowOff>118564</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a:off x="9639300" y="6454851"/>
          <a:ext cx="838200" cy="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50702</xdr:rowOff>
    </xdr:from>
    <xdr:to>
      <xdr:col>46</xdr:col>
      <xdr:colOff>38100</xdr:colOff>
      <xdr:row>37</xdr:row>
      <xdr:rowOff>152302</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8699500" y="639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101502</xdr:rowOff>
    </xdr:from>
    <xdr:to>
      <xdr:col>50</xdr:col>
      <xdr:colOff>114300</xdr:colOff>
      <xdr:row>37</xdr:row>
      <xdr:rowOff>111201</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a:off x="8750300" y="6445152"/>
          <a:ext cx="889000" cy="9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75994</xdr:rowOff>
    </xdr:from>
    <xdr:to>
      <xdr:col>41</xdr:col>
      <xdr:colOff>101600</xdr:colOff>
      <xdr:row>38</xdr:row>
      <xdr:rowOff>6144</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7810500" y="641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101502</xdr:rowOff>
    </xdr:from>
    <xdr:to>
      <xdr:col>45</xdr:col>
      <xdr:colOff>177800</xdr:colOff>
      <xdr:row>37</xdr:row>
      <xdr:rowOff>126794</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7861300" y="6445152"/>
          <a:ext cx="889000" cy="25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53804</xdr:rowOff>
    </xdr:from>
    <xdr:to>
      <xdr:col>36</xdr:col>
      <xdr:colOff>165100</xdr:colOff>
      <xdr:row>37</xdr:row>
      <xdr:rowOff>155404</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6921500" y="6397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104604</xdr:rowOff>
    </xdr:from>
    <xdr:to>
      <xdr:col>41</xdr:col>
      <xdr:colOff>50800</xdr:colOff>
      <xdr:row>37</xdr:row>
      <xdr:rowOff>126794</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a:off x="6972300" y="6448254"/>
          <a:ext cx="889000" cy="22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16896</xdr:rowOff>
    </xdr:from>
    <xdr:ext cx="534377" cy="259045"/>
    <xdr:sp macro="" textlink="">
      <xdr:nvSpPr>
        <xdr:cNvPr id="138" name="n_1aveValue【道路】&#10;一人当たり延長">
          <a:extLst>
            <a:ext uri="{FF2B5EF4-FFF2-40B4-BE49-F238E27FC236}">
              <a16:creationId xmlns:a16="http://schemas.microsoft.com/office/drawing/2014/main" id="{00000000-0008-0000-0E00-00008A000000}"/>
            </a:ext>
          </a:extLst>
        </xdr:cNvPr>
        <xdr:cNvSpPr txBox="1"/>
      </xdr:nvSpPr>
      <xdr:spPr>
        <a:xfrm>
          <a:off x="9359411" y="704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29828</xdr:rowOff>
    </xdr:from>
    <xdr:ext cx="534377" cy="259045"/>
    <xdr:sp macro="" textlink="">
      <xdr:nvSpPr>
        <xdr:cNvPr id="139" name="n_2aveValue【道路】&#10;一人当たり延長">
          <a:extLst>
            <a:ext uri="{FF2B5EF4-FFF2-40B4-BE49-F238E27FC236}">
              <a16:creationId xmlns:a16="http://schemas.microsoft.com/office/drawing/2014/main" id="{00000000-0008-0000-0E00-00008B000000}"/>
            </a:ext>
          </a:extLst>
        </xdr:cNvPr>
        <xdr:cNvSpPr txBox="1"/>
      </xdr:nvSpPr>
      <xdr:spPr>
        <a:xfrm>
          <a:off x="8483111" y="705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35170</xdr:rowOff>
    </xdr:from>
    <xdr:ext cx="534377" cy="259045"/>
    <xdr:sp macro="" textlink="">
      <xdr:nvSpPr>
        <xdr:cNvPr id="140" name="n_3aveValue【道路】&#10;一人当たり延長">
          <a:extLst>
            <a:ext uri="{FF2B5EF4-FFF2-40B4-BE49-F238E27FC236}">
              <a16:creationId xmlns:a16="http://schemas.microsoft.com/office/drawing/2014/main" id="{00000000-0008-0000-0E00-00008C000000}"/>
            </a:ext>
          </a:extLst>
        </xdr:cNvPr>
        <xdr:cNvSpPr txBox="1"/>
      </xdr:nvSpPr>
      <xdr:spPr>
        <a:xfrm>
          <a:off x="7594111" y="706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146334</xdr:rowOff>
    </xdr:from>
    <xdr:ext cx="534377" cy="259045"/>
    <xdr:sp macro="" textlink="">
      <xdr:nvSpPr>
        <xdr:cNvPr id="141" name="n_4aveValue【道路】&#10;一人当たり延長">
          <a:extLst>
            <a:ext uri="{FF2B5EF4-FFF2-40B4-BE49-F238E27FC236}">
              <a16:creationId xmlns:a16="http://schemas.microsoft.com/office/drawing/2014/main" id="{00000000-0008-0000-0E00-00008D000000}"/>
            </a:ext>
          </a:extLst>
        </xdr:cNvPr>
        <xdr:cNvSpPr txBox="1"/>
      </xdr:nvSpPr>
      <xdr:spPr>
        <a:xfrm>
          <a:off x="6705111" y="7004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36</xdr:row>
      <xdr:rowOff>7078</xdr:rowOff>
    </xdr:from>
    <xdr:ext cx="599010" cy="259045"/>
    <xdr:sp macro="" textlink="">
      <xdr:nvSpPr>
        <xdr:cNvPr id="142" name="n_1mainValue【道路】&#10;一人当たり延長">
          <a:extLst>
            <a:ext uri="{FF2B5EF4-FFF2-40B4-BE49-F238E27FC236}">
              <a16:creationId xmlns:a16="http://schemas.microsoft.com/office/drawing/2014/main" id="{00000000-0008-0000-0E00-00008E000000}"/>
            </a:ext>
          </a:extLst>
        </xdr:cNvPr>
        <xdr:cNvSpPr txBox="1"/>
      </xdr:nvSpPr>
      <xdr:spPr>
        <a:xfrm>
          <a:off x="9327094" y="6179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35</xdr:row>
      <xdr:rowOff>168829</xdr:rowOff>
    </xdr:from>
    <xdr:ext cx="599010" cy="259045"/>
    <xdr:sp macro="" textlink="">
      <xdr:nvSpPr>
        <xdr:cNvPr id="143" name="n_2mainValue【道路】&#10;一人当たり延長">
          <a:extLst>
            <a:ext uri="{FF2B5EF4-FFF2-40B4-BE49-F238E27FC236}">
              <a16:creationId xmlns:a16="http://schemas.microsoft.com/office/drawing/2014/main" id="{00000000-0008-0000-0E00-00008F000000}"/>
            </a:ext>
          </a:extLst>
        </xdr:cNvPr>
        <xdr:cNvSpPr txBox="1"/>
      </xdr:nvSpPr>
      <xdr:spPr>
        <a:xfrm>
          <a:off x="8450794" y="6169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36</xdr:row>
      <xdr:rowOff>22671</xdr:rowOff>
    </xdr:from>
    <xdr:ext cx="599010" cy="259045"/>
    <xdr:sp macro="" textlink="">
      <xdr:nvSpPr>
        <xdr:cNvPr id="144" name="n_3mainValue【道路】&#10;一人当たり延長">
          <a:extLst>
            <a:ext uri="{FF2B5EF4-FFF2-40B4-BE49-F238E27FC236}">
              <a16:creationId xmlns:a16="http://schemas.microsoft.com/office/drawing/2014/main" id="{00000000-0008-0000-0E00-000090000000}"/>
            </a:ext>
          </a:extLst>
        </xdr:cNvPr>
        <xdr:cNvSpPr txBox="1"/>
      </xdr:nvSpPr>
      <xdr:spPr>
        <a:xfrm>
          <a:off x="7561794" y="6194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36</xdr:row>
      <xdr:rowOff>481</xdr:rowOff>
    </xdr:from>
    <xdr:ext cx="599010" cy="259045"/>
    <xdr:sp macro="" textlink="">
      <xdr:nvSpPr>
        <xdr:cNvPr id="145" name="n_4mainValue【道路】&#10;一人当たり延長">
          <a:extLst>
            <a:ext uri="{FF2B5EF4-FFF2-40B4-BE49-F238E27FC236}">
              <a16:creationId xmlns:a16="http://schemas.microsoft.com/office/drawing/2014/main" id="{00000000-0008-0000-0E00-000091000000}"/>
            </a:ext>
          </a:extLst>
        </xdr:cNvPr>
        <xdr:cNvSpPr txBox="1"/>
      </xdr:nvSpPr>
      <xdr:spPr>
        <a:xfrm>
          <a:off x="6672794" y="6172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E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E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00000000-0008-0000-0E00-0000A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00000000-0008-0000-0E00-0000AA000000}"/>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00000000-0008-0000-0E00-0000AC000000}"/>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8907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00000000-0008-0000-0E00-0000AE000000}"/>
            </a:ext>
          </a:extLst>
        </xdr:cNvPr>
        <xdr:cNvSpPr txBox="1"/>
      </xdr:nvSpPr>
      <xdr:spPr>
        <a:xfrm>
          <a:off x="4673600" y="10295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00000000-0008-0000-0E00-0000AF000000}"/>
            </a:ext>
          </a:extLst>
        </xdr:cNvPr>
        <xdr:cNvSpPr/>
      </xdr:nvSpPr>
      <xdr:spPr>
        <a:xfrm>
          <a:off x="4584700" y="1031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00000000-0008-0000-0E00-0000B0000000}"/>
            </a:ext>
          </a:extLst>
        </xdr:cNvPr>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2857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1968500" y="1028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119380</xdr:rowOff>
    </xdr:from>
    <xdr:to>
      <xdr:col>6</xdr:col>
      <xdr:colOff>38100</xdr:colOff>
      <xdr:row>60</xdr:row>
      <xdr:rowOff>49530</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1079500" y="10234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E00-0000B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E00-0000B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133350</xdr:rowOff>
    </xdr:from>
    <xdr:to>
      <xdr:col>24</xdr:col>
      <xdr:colOff>114300</xdr:colOff>
      <xdr:row>56</xdr:row>
      <xdr:rowOff>63500</xdr:rowOff>
    </xdr:to>
    <xdr:sp macro="" textlink="">
      <xdr:nvSpPr>
        <xdr:cNvPr id="185" name="楕円 184">
          <a:extLst>
            <a:ext uri="{FF2B5EF4-FFF2-40B4-BE49-F238E27FC236}">
              <a16:creationId xmlns:a16="http://schemas.microsoft.com/office/drawing/2014/main" id="{00000000-0008-0000-0E00-0000B9000000}"/>
            </a:ext>
          </a:extLst>
        </xdr:cNvPr>
        <xdr:cNvSpPr/>
      </xdr:nvSpPr>
      <xdr:spPr>
        <a:xfrm>
          <a:off x="45847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48277</xdr:rowOff>
    </xdr:from>
    <xdr:ext cx="340478" cy="259045"/>
    <xdr:sp macro="" textlink="">
      <xdr:nvSpPr>
        <xdr:cNvPr id="186" name="【橋りょう・トンネル】&#10;有形固定資産減価償却率該当値テキスト">
          <a:extLst>
            <a:ext uri="{FF2B5EF4-FFF2-40B4-BE49-F238E27FC236}">
              <a16:creationId xmlns:a16="http://schemas.microsoft.com/office/drawing/2014/main" id="{00000000-0008-0000-0E00-0000BA000000}"/>
            </a:ext>
          </a:extLst>
        </xdr:cNvPr>
        <xdr:cNvSpPr txBox="1"/>
      </xdr:nvSpPr>
      <xdr:spPr>
        <a:xfrm>
          <a:off x="4673600" y="9478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118110</xdr:rowOff>
    </xdr:from>
    <xdr:to>
      <xdr:col>20</xdr:col>
      <xdr:colOff>38100</xdr:colOff>
      <xdr:row>56</xdr:row>
      <xdr:rowOff>48260</xdr:rowOff>
    </xdr:to>
    <xdr:sp macro="" textlink="">
      <xdr:nvSpPr>
        <xdr:cNvPr id="187" name="楕円 186">
          <a:extLst>
            <a:ext uri="{FF2B5EF4-FFF2-40B4-BE49-F238E27FC236}">
              <a16:creationId xmlns:a16="http://schemas.microsoft.com/office/drawing/2014/main" id="{00000000-0008-0000-0E00-0000BB000000}"/>
            </a:ext>
          </a:extLst>
        </xdr:cNvPr>
        <xdr:cNvSpPr/>
      </xdr:nvSpPr>
      <xdr:spPr>
        <a:xfrm>
          <a:off x="3746500" y="954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55</xdr:row>
      <xdr:rowOff>168910</xdr:rowOff>
    </xdr:from>
    <xdr:to>
      <xdr:col>24</xdr:col>
      <xdr:colOff>63500</xdr:colOff>
      <xdr:row>56</xdr:row>
      <xdr:rowOff>12700</xdr:rowOff>
    </xdr:to>
    <xdr:cxnSp macro="">
      <xdr:nvCxnSpPr>
        <xdr:cNvPr id="188" name="直線コネクタ 187">
          <a:extLst>
            <a:ext uri="{FF2B5EF4-FFF2-40B4-BE49-F238E27FC236}">
              <a16:creationId xmlns:a16="http://schemas.microsoft.com/office/drawing/2014/main" id="{00000000-0008-0000-0E00-0000BC000000}"/>
            </a:ext>
          </a:extLst>
        </xdr:cNvPr>
        <xdr:cNvCxnSpPr/>
      </xdr:nvCxnSpPr>
      <xdr:spPr>
        <a:xfrm>
          <a:off x="3797300" y="95986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96520</xdr:rowOff>
    </xdr:from>
    <xdr:to>
      <xdr:col>15</xdr:col>
      <xdr:colOff>101600</xdr:colOff>
      <xdr:row>56</xdr:row>
      <xdr:rowOff>26670</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2857500" y="952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147320</xdr:rowOff>
    </xdr:from>
    <xdr:to>
      <xdr:col>19</xdr:col>
      <xdr:colOff>177800</xdr:colOff>
      <xdr:row>55</xdr:row>
      <xdr:rowOff>168910</xdr:rowOff>
    </xdr:to>
    <xdr:cxnSp macro="">
      <xdr:nvCxnSpPr>
        <xdr:cNvPr id="190" name="直線コネクタ 189">
          <a:extLst>
            <a:ext uri="{FF2B5EF4-FFF2-40B4-BE49-F238E27FC236}">
              <a16:creationId xmlns:a16="http://schemas.microsoft.com/office/drawing/2014/main" id="{00000000-0008-0000-0E00-0000BE000000}"/>
            </a:ext>
          </a:extLst>
        </xdr:cNvPr>
        <xdr:cNvCxnSpPr/>
      </xdr:nvCxnSpPr>
      <xdr:spPr>
        <a:xfrm>
          <a:off x="2908300" y="957707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87630</xdr:rowOff>
    </xdr:from>
    <xdr:to>
      <xdr:col>10</xdr:col>
      <xdr:colOff>165100</xdr:colOff>
      <xdr:row>56</xdr:row>
      <xdr:rowOff>17780</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19685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138430</xdr:rowOff>
    </xdr:from>
    <xdr:to>
      <xdr:col>15</xdr:col>
      <xdr:colOff>50800</xdr:colOff>
      <xdr:row>55</xdr:row>
      <xdr:rowOff>147320</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2019300" y="956818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121937</xdr:rowOff>
    </xdr:from>
    <xdr:ext cx="405111" cy="259045"/>
    <xdr:sp macro="" textlink="">
      <xdr:nvSpPr>
        <xdr:cNvPr id="193" name="n_1aveValue【橋りょう・トンネル】&#10;有形固定資産減価償却率">
          <a:extLst>
            <a:ext uri="{FF2B5EF4-FFF2-40B4-BE49-F238E27FC236}">
              <a16:creationId xmlns:a16="http://schemas.microsoft.com/office/drawing/2014/main" id="{00000000-0008-0000-0E00-0000C1000000}"/>
            </a:ext>
          </a:extLst>
        </xdr:cNvPr>
        <xdr:cNvSpPr txBox="1"/>
      </xdr:nvSpPr>
      <xdr:spPr>
        <a:xfrm>
          <a:off x="3582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105427</xdr:rowOff>
    </xdr:from>
    <xdr:ext cx="405111" cy="259045"/>
    <xdr:sp macro="" textlink="">
      <xdr:nvSpPr>
        <xdr:cNvPr id="194" name="n_2aveValue【橋りょう・トンネル】&#10;有形固定資産減価償却率">
          <a:extLst>
            <a:ext uri="{FF2B5EF4-FFF2-40B4-BE49-F238E27FC236}">
              <a16:creationId xmlns:a16="http://schemas.microsoft.com/office/drawing/2014/main" id="{00000000-0008-0000-0E00-0000C2000000}"/>
            </a:ext>
          </a:extLst>
        </xdr:cNvPr>
        <xdr:cNvSpPr txBox="1"/>
      </xdr:nvSpPr>
      <xdr:spPr>
        <a:xfrm>
          <a:off x="2705744" y="10392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92727</xdr:rowOff>
    </xdr:from>
    <xdr:ext cx="405111" cy="259045"/>
    <xdr:sp macro="" textlink="">
      <xdr:nvSpPr>
        <xdr:cNvPr id="195" name="n_3aveValue【橋りょう・トンネル】&#10;有形固定資産減価償却率">
          <a:extLst>
            <a:ext uri="{FF2B5EF4-FFF2-40B4-BE49-F238E27FC236}">
              <a16:creationId xmlns:a16="http://schemas.microsoft.com/office/drawing/2014/main" id="{00000000-0008-0000-0E00-0000C3000000}"/>
            </a:ext>
          </a:extLst>
        </xdr:cNvPr>
        <xdr:cNvSpPr txBox="1"/>
      </xdr:nvSpPr>
      <xdr:spPr>
        <a:xfrm>
          <a:off x="1816744" y="1037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66057</xdr:rowOff>
    </xdr:from>
    <xdr:ext cx="405111" cy="259045"/>
    <xdr:sp macro="" textlink="">
      <xdr:nvSpPr>
        <xdr:cNvPr id="196" name="n_4aveValue【橋りょう・トンネル】&#10;有形固定資産減価償却率">
          <a:extLst>
            <a:ext uri="{FF2B5EF4-FFF2-40B4-BE49-F238E27FC236}">
              <a16:creationId xmlns:a16="http://schemas.microsoft.com/office/drawing/2014/main" id="{00000000-0008-0000-0E00-0000C4000000}"/>
            </a:ext>
          </a:extLst>
        </xdr:cNvPr>
        <xdr:cNvSpPr txBox="1"/>
      </xdr:nvSpPr>
      <xdr:spPr>
        <a:xfrm>
          <a:off x="927744" y="10010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54</xdr:row>
      <xdr:rowOff>64787</xdr:rowOff>
    </xdr:from>
    <xdr:ext cx="340478" cy="259045"/>
    <xdr:sp macro="" textlink="">
      <xdr:nvSpPr>
        <xdr:cNvPr id="197" name="n_1main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3614361" y="93230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54</xdr:row>
      <xdr:rowOff>43197</xdr:rowOff>
    </xdr:from>
    <xdr:ext cx="340478" cy="259045"/>
    <xdr:sp macro="" textlink="">
      <xdr:nvSpPr>
        <xdr:cNvPr id="198" name="n_2main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2738061" y="93014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54</xdr:row>
      <xdr:rowOff>34307</xdr:rowOff>
    </xdr:from>
    <xdr:ext cx="340478" cy="259045"/>
    <xdr:sp macro="" textlink="">
      <xdr:nvSpPr>
        <xdr:cNvPr id="199" name="n_3main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1849061" y="92926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0" name="正方形/長方形 199">
          <a:extLst>
            <a:ext uri="{FF2B5EF4-FFF2-40B4-BE49-F238E27FC236}">
              <a16:creationId xmlns:a16="http://schemas.microsoft.com/office/drawing/2014/main" id="{00000000-0008-0000-0E00-0000C8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1" name="正方形/長方形 200">
          <a:extLst>
            <a:ext uri="{FF2B5EF4-FFF2-40B4-BE49-F238E27FC236}">
              <a16:creationId xmlns:a16="http://schemas.microsoft.com/office/drawing/2014/main" id="{00000000-0008-0000-0E00-0000C9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2" name="正方形/長方形 201">
          <a:extLst>
            <a:ext uri="{FF2B5EF4-FFF2-40B4-BE49-F238E27FC236}">
              <a16:creationId xmlns:a16="http://schemas.microsoft.com/office/drawing/2014/main" id="{00000000-0008-0000-0E00-0000CA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3" name="正方形/長方形 202">
          <a:extLst>
            <a:ext uri="{FF2B5EF4-FFF2-40B4-BE49-F238E27FC236}">
              <a16:creationId xmlns:a16="http://schemas.microsoft.com/office/drawing/2014/main" id="{00000000-0008-0000-0E00-0000CB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4" name="正方形/長方形 203">
          <a:extLst>
            <a:ext uri="{FF2B5EF4-FFF2-40B4-BE49-F238E27FC236}">
              <a16:creationId xmlns:a16="http://schemas.microsoft.com/office/drawing/2014/main" id="{00000000-0008-0000-0E00-0000CC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8" name="テキスト ボックス 207">
          <a:extLst>
            <a:ext uri="{FF2B5EF4-FFF2-40B4-BE49-F238E27FC236}">
              <a16:creationId xmlns:a16="http://schemas.microsoft.com/office/drawing/2014/main" id="{00000000-0008-0000-0E00-0000D0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9" name="直線コネクタ 208">
          <a:extLst>
            <a:ext uri="{FF2B5EF4-FFF2-40B4-BE49-F238E27FC236}">
              <a16:creationId xmlns:a16="http://schemas.microsoft.com/office/drawing/2014/main" id="{00000000-0008-0000-0E00-0000D1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0" name="直線コネクタ 209">
          <a:extLst>
            <a:ext uri="{FF2B5EF4-FFF2-40B4-BE49-F238E27FC236}">
              <a16:creationId xmlns:a16="http://schemas.microsoft.com/office/drawing/2014/main" id="{00000000-0008-0000-0E00-0000D2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1" name="テキスト ボックス 210">
          <a:extLst>
            <a:ext uri="{FF2B5EF4-FFF2-40B4-BE49-F238E27FC236}">
              <a16:creationId xmlns:a16="http://schemas.microsoft.com/office/drawing/2014/main" id="{00000000-0008-0000-0E00-0000D3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2" name="直線コネクタ 211">
          <a:extLst>
            <a:ext uri="{FF2B5EF4-FFF2-40B4-BE49-F238E27FC236}">
              <a16:creationId xmlns:a16="http://schemas.microsoft.com/office/drawing/2014/main" id="{00000000-0008-0000-0E00-0000D4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3" name="テキスト ボックス 212">
          <a:extLst>
            <a:ext uri="{FF2B5EF4-FFF2-40B4-BE49-F238E27FC236}">
              <a16:creationId xmlns:a16="http://schemas.microsoft.com/office/drawing/2014/main" id="{00000000-0008-0000-0E00-0000D5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4" name="直線コネクタ 213">
          <a:extLst>
            <a:ext uri="{FF2B5EF4-FFF2-40B4-BE49-F238E27FC236}">
              <a16:creationId xmlns:a16="http://schemas.microsoft.com/office/drawing/2014/main" id="{00000000-0008-0000-0E00-0000D6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19" name="テキスト ボックス 218">
          <a:extLst>
            <a:ext uri="{FF2B5EF4-FFF2-40B4-BE49-F238E27FC236}">
              <a16:creationId xmlns:a16="http://schemas.microsoft.com/office/drawing/2014/main" id="{00000000-0008-0000-0E00-0000DB000000}"/>
            </a:ext>
          </a:extLst>
        </xdr:cNvPr>
        <xdr:cNvSpPr txBox="1"/>
      </xdr:nvSpPr>
      <xdr:spPr>
        <a:xfrm>
          <a:off x="5854308" y="938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0" name="直線コネクタ 219">
          <a:extLst>
            <a:ext uri="{FF2B5EF4-FFF2-40B4-BE49-F238E27FC236}">
              <a16:creationId xmlns:a16="http://schemas.microsoft.com/office/drawing/2014/main" id="{00000000-0008-0000-0E00-0000DC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1" name="テキスト ボックス 220">
          <a:extLst>
            <a:ext uri="{FF2B5EF4-FFF2-40B4-BE49-F238E27FC236}">
              <a16:creationId xmlns:a16="http://schemas.microsoft.com/office/drawing/2014/main" id="{00000000-0008-0000-0E00-0000DD000000}"/>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2" name="【橋りょう・トンネル】&#10;一人当たり有形固定資産（償却資産）額グラフ枠">
          <a:extLst>
            <a:ext uri="{FF2B5EF4-FFF2-40B4-BE49-F238E27FC236}">
              <a16:creationId xmlns:a16="http://schemas.microsoft.com/office/drawing/2014/main" id="{00000000-0008-0000-0E00-0000DE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flipV="1">
          <a:off x="10476865" y="9481096"/>
          <a:ext cx="0" cy="156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4" name="【橋りょう・トンネル】&#10;一人当たり有形固定資産（償却資産）額最小値テキスト">
          <a:extLst>
            <a:ext uri="{FF2B5EF4-FFF2-40B4-BE49-F238E27FC236}">
              <a16:creationId xmlns:a16="http://schemas.microsoft.com/office/drawing/2014/main" id="{00000000-0008-0000-0E00-0000E0000000}"/>
            </a:ext>
          </a:extLst>
        </xdr:cNvPr>
        <xdr:cNvSpPr txBox="1"/>
      </xdr:nvSpPr>
      <xdr:spPr>
        <a:xfrm>
          <a:off x="10515600" y="1105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10388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6" name="【橋りょう・トンネル】&#10;一人当たり有形固定資産（償却資産）額最大値テキスト">
          <a:extLst>
            <a:ext uri="{FF2B5EF4-FFF2-40B4-BE49-F238E27FC236}">
              <a16:creationId xmlns:a16="http://schemas.microsoft.com/office/drawing/2014/main" id="{00000000-0008-0000-0E00-0000E2000000}"/>
            </a:ext>
          </a:extLst>
        </xdr:cNvPr>
        <xdr:cNvSpPr txBox="1"/>
      </xdr:nvSpPr>
      <xdr:spPr>
        <a:xfrm>
          <a:off x="10515600" y="925632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10388600" y="9481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28" name="【橋りょう・トンネル】&#10;一人当たり有形固定資産（償却資産）額平均値テキスト">
          <a:extLst>
            <a:ext uri="{FF2B5EF4-FFF2-40B4-BE49-F238E27FC236}">
              <a16:creationId xmlns:a16="http://schemas.microsoft.com/office/drawing/2014/main" id="{00000000-0008-0000-0E00-0000E4000000}"/>
            </a:ext>
          </a:extLst>
        </xdr:cNvPr>
        <xdr:cNvSpPr txBox="1"/>
      </xdr:nvSpPr>
      <xdr:spPr>
        <a:xfrm>
          <a:off x="10515600" y="1066784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29" name="フローチャート: 判断 228">
          <a:extLst>
            <a:ext uri="{FF2B5EF4-FFF2-40B4-BE49-F238E27FC236}">
              <a16:creationId xmlns:a16="http://schemas.microsoft.com/office/drawing/2014/main" id="{00000000-0008-0000-0E00-0000E5000000}"/>
            </a:ext>
          </a:extLst>
        </xdr:cNvPr>
        <xdr:cNvSpPr/>
      </xdr:nvSpPr>
      <xdr:spPr>
        <a:xfrm>
          <a:off x="10426700" y="108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0" name="フローチャート: 判断 229">
          <a:extLst>
            <a:ext uri="{FF2B5EF4-FFF2-40B4-BE49-F238E27FC236}">
              <a16:creationId xmlns:a16="http://schemas.microsoft.com/office/drawing/2014/main" id="{00000000-0008-0000-0E00-0000E6000000}"/>
            </a:ext>
          </a:extLst>
        </xdr:cNvPr>
        <xdr:cNvSpPr/>
      </xdr:nvSpPr>
      <xdr:spPr>
        <a:xfrm>
          <a:off x="9588500" y="108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1" name="フローチャート: 判断 230">
          <a:extLst>
            <a:ext uri="{FF2B5EF4-FFF2-40B4-BE49-F238E27FC236}">
              <a16:creationId xmlns:a16="http://schemas.microsoft.com/office/drawing/2014/main" id="{00000000-0008-0000-0E00-0000E7000000}"/>
            </a:ext>
          </a:extLst>
        </xdr:cNvPr>
        <xdr:cNvSpPr/>
      </xdr:nvSpPr>
      <xdr:spPr>
        <a:xfrm>
          <a:off x="8699500" y="108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2" name="フローチャート: 判断 231">
          <a:extLst>
            <a:ext uri="{FF2B5EF4-FFF2-40B4-BE49-F238E27FC236}">
              <a16:creationId xmlns:a16="http://schemas.microsoft.com/office/drawing/2014/main" id="{00000000-0008-0000-0E00-0000E8000000}"/>
            </a:ext>
          </a:extLst>
        </xdr:cNvPr>
        <xdr:cNvSpPr/>
      </xdr:nvSpPr>
      <xdr:spPr>
        <a:xfrm>
          <a:off x="7810500" y="1084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55824</xdr:rowOff>
    </xdr:from>
    <xdr:to>
      <xdr:col>36</xdr:col>
      <xdr:colOff>165100</xdr:colOff>
      <xdr:row>63</xdr:row>
      <xdr:rowOff>157424</xdr:rowOff>
    </xdr:to>
    <xdr:sp macro="" textlink="">
      <xdr:nvSpPr>
        <xdr:cNvPr id="233" name="フローチャート: 判断 232">
          <a:extLst>
            <a:ext uri="{FF2B5EF4-FFF2-40B4-BE49-F238E27FC236}">
              <a16:creationId xmlns:a16="http://schemas.microsoft.com/office/drawing/2014/main" id="{00000000-0008-0000-0E00-0000E9000000}"/>
            </a:ext>
          </a:extLst>
        </xdr:cNvPr>
        <xdr:cNvSpPr/>
      </xdr:nvSpPr>
      <xdr:spPr>
        <a:xfrm>
          <a:off x="6921500" y="10857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00000000-0008-0000-0E00-0000EA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00000000-0008-0000-0E00-0000EB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E00-0000EC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E00-0000ED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E00-0000EE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15545</xdr:rowOff>
    </xdr:from>
    <xdr:to>
      <xdr:col>55</xdr:col>
      <xdr:colOff>50800</xdr:colOff>
      <xdr:row>64</xdr:row>
      <xdr:rowOff>117145</xdr:rowOff>
    </xdr:to>
    <xdr:sp macro="" textlink="">
      <xdr:nvSpPr>
        <xdr:cNvPr id="239" name="楕円 238">
          <a:extLst>
            <a:ext uri="{FF2B5EF4-FFF2-40B4-BE49-F238E27FC236}">
              <a16:creationId xmlns:a16="http://schemas.microsoft.com/office/drawing/2014/main" id="{00000000-0008-0000-0E00-0000EF000000}"/>
            </a:ext>
          </a:extLst>
        </xdr:cNvPr>
        <xdr:cNvSpPr/>
      </xdr:nvSpPr>
      <xdr:spPr>
        <a:xfrm>
          <a:off x="10426700" y="10988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101922</xdr:rowOff>
    </xdr:from>
    <xdr:ext cx="534377" cy="259045"/>
    <xdr:sp macro="" textlink="">
      <xdr:nvSpPr>
        <xdr:cNvPr id="240" name="【橋りょう・トンネル】&#10;一人当たり有形固定資産（償却資産）額該当値テキスト">
          <a:extLst>
            <a:ext uri="{FF2B5EF4-FFF2-40B4-BE49-F238E27FC236}">
              <a16:creationId xmlns:a16="http://schemas.microsoft.com/office/drawing/2014/main" id="{00000000-0008-0000-0E00-0000F0000000}"/>
            </a:ext>
          </a:extLst>
        </xdr:cNvPr>
        <xdr:cNvSpPr txBox="1"/>
      </xdr:nvSpPr>
      <xdr:spPr>
        <a:xfrm>
          <a:off x="10515600" y="1090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16108</xdr:rowOff>
    </xdr:from>
    <xdr:to>
      <xdr:col>50</xdr:col>
      <xdr:colOff>165100</xdr:colOff>
      <xdr:row>64</xdr:row>
      <xdr:rowOff>117708</xdr:rowOff>
    </xdr:to>
    <xdr:sp macro="" textlink="">
      <xdr:nvSpPr>
        <xdr:cNvPr id="241" name="楕円 240">
          <a:extLst>
            <a:ext uri="{FF2B5EF4-FFF2-40B4-BE49-F238E27FC236}">
              <a16:creationId xmlns:a16="http://schemas.microsoft.com/office/drawing/2014/main" id="{00000000-0008-0000-0E00-0000F1000000}"/>
            </a:ext>
          </a:extLst>
        </xdr:cNvPr>
        <xdr:cNvSpPr/>
      </xdr:nvSpPr>
      <xdr:spPr>
        <a:xfrm>
          <a:off x="9588500" y="1098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66345</xdr:rowOff>
    </xdr:from>
    <xdr:to>
      <xdr:col>55</xdr:col>
      <xdr:colOff>0</xdr:colOff>
      <xdr:row>64</xdr:row>
      <xdr:rowOff>66908</xdr:rowOff>
    </xdr:to>
    <xdr:cxnSp macro="">
      <xdr:nvCxnSpPr>
        <xdr:cNvPr id="242" name="直線コネクタ 241">
          <a:extLst>
            <a:ext uri="{FF2B5EF4-FFF2-40B4-BE49-F238E27FC236}">
              <a16:creationId xmlns:a16="http://schemas.microsoft.com/office/drawing/2014/main" id="{00000000-0008-0000-0E00-0000F2000000}"/>
            </a:ext>
          </a:extLst>
        </xdr:cNvPr>
        <xdr:cNvCxnSpPr/>
      </xdr:nvCxnSpPr>
      <xdr:spPr>
        <a:xfrm flipV="1">
          <a:off x="9639300" y="11039145"/>
          <a:ext cx="838200" cy="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15981</xdr:rowOff>
    </xdr:from>
    <xdr:to>
      <xdr:col>46</xdr:col>
      <xdr:colOff>38100</xdr:colOff>
      <xdr:row>64</xdr:row>
      <xdr:rowOff>117581</xdr:rowOff>
    </xdr:to>
    <xdr:sp macro="" textlink="">
      <xdr:nvSpPr>
        <xdr:cNvPr id="243" name="楕円 242">
          <a:extLst>
            <a:ext uri="{FF2B5EF4-FFF2-40B4-BE49-F238E27FC236}">
              <a16:creationId xmlns:a16="http://schemas.microsoft.com/office/drawing/2014/main" id="{00000000-0008-0000-0E00-0000F3000000}"/>
            </a:ext>
          </a:extLst>
        </xdr:cNvPr>
        <xdr:cNvSpPr/>
      </xdr:nvSpPr>
      <xdr:spPr>
        <a:xfrm>
          <a:off x="8699500" y="10988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66781</xdr:rowOff>
    </xdr:from>
    <xdr:to>
      <xdr:col>50</xdr:col>
      <xdr:colOff>114300</xdr:colOff>
      <xdr:row>64</xdr:row>
      <xdr:rowOff>66908</xdr:rowOff>
    </xdr:to>
    <xdr:cxnSp macro="">
      <xdr:nvCxnSpPr>
        <xdr:cNvPr id="244" name="直線コネクタ 243">
          <a:extLst>
            <a:ext uri="{FF2B5EF4-FFF2-40B4-BE49-F238E27FC236}">
              <a16:creationId xmlns:a16="http://schemas.microsoft.com/office/drawing/2014/main" id="{00000000-0008-0000-0E00-0000F4000000}"/>
            </a:ext>
          </a:extLst>
        </xdr:cNvPr>
        <xdr:cNvCxnSpPr/>
      </xdr:nvCxnSpPr>
      <xdr:spPr>
        <a:xfrm>
          <a:off x="8750300" y="11039581"/>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18085</xdr:rowOff>
    </xdr:from>
    <xdr:to>
      <xdr:col>41</xdr:col>
      <xdr:colOff>101600</xdr:colOff>
      <xdr:row>64</xdr:row>
      <xdr:rowOff>119685</xdr:rowOff>
    </xdr:to>
    <xdr:sp macro="" textlink="">
      <xdr:nvSpPr>
        <xdr:cNvPr id="245" name="楕円 244">
          <a:extLst>
            <a:ext uri="{FF2B5EF4-FFF2-40B4-BE49-F238E27FC236}">
              <a16:creationId xmlns:a16="http://schemas.microsoft.com/office/drawing/2014/main" id="{00000000-0008-0000-0E00-0000F5000000}"/>
            </a:ext>
          </a:extLst>
        </xdr:cNvPr>
        <xdr:cNvSpPr/>
      </xdr:nvSpPr>
      <xdr:spPr>
        <a:xfrm>
          <a:off x="7810500" y="1099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66781</xdr:rowOff>
    </xdr:from>
    <xdr:to>
      <xdr:col>45</xdr:col>
      <xdr:colOff>177800</xdr:colOff>
      <xdr:row>64</xdr:row>
      <xdr:rowOff>68885</xdr:rowOff>
    </xdr:to>
    <xdr:cxnSp macro="">
      <xdr:nvCxnSpPr>
        <xdr:cNvPr id="246" name="直線コネクタ 245">
          <a:extLst>
            <a:ext uri="{FF2B5EF4-FFF2-40B4-BE49-F238E27FC236}">
              <a16:creationId xmlns:a16="http://schemas.microsoft.com/office/drawing/2014/main" id="{00000000-0008-0000-0E00-0000F6000000}"/>
            </a:ext>
          </a:extLst>
        </xdr:cNvPr>
        <xdr:cNvCxnSpPr/>
      </xdr:nvCxnSpPr>
      <xdr:spPr>
        <a:xfrm flipV="1">
          <a:off x="7861300" y="11039581"/>
          <a:ext cx="889000" cy="2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47" name="n_1aveValue【橋りょう・トンネル】&#10;一人当たり有形固定資産（償却資産）額">
          <a:extLst>
            <a:ext uri="{FF2B5EF4-FFF2-40B4-BE49-F238E27FC236}">
              <a16:creationId xmlns:a16="http://schemas.microsoft.com/office/drawing/2014/main" id="{00000000-0008-0000-0E00-0000F7000000}"/>
            </a:ext>
          </a:extLst>
        </xdr:cNvPr>
        <xdr:cNvSpPr txBox="1"/>
      </xdr:nvSpPr>
      <xdr:spPr>
        <a:xfrm>
          <a:off x="9281505" y="105947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48" name="n_2aveValue【橋りょう・トンネル】&#10;一人当たり有形固定資産（償却資産）額">
          <a:extLst>
            <a:ext uri="{FF2B5EF4-FFF2-40B4-BE49-F238E27FC236}">
              <a16:creationId xmlns:a16="http://schemas.microsoft.com/office/drawing/2014/main" id="{00000000-0008-0000-0E00-0000F8000000}"/>
            </a:ext>
          </a:extLst>
        </xdr:cNvPr>
        <xdr:cNvSpPr txBox="1"/>
      </xdr:nvSpPr>
      <xdr:spPr>
        <a:xfrm>
          <a:off x="8405205" y="106097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49" name="n_3aveValue【橋りょう・トンネル】&#10;一人当たり有形固定資産（償却資産）額">
          <a:extLst>
            <a:ext uri="{FF2B5EF4-FFF2-40B4-BE49-F238E27FC236}">
              <a16:creationId xmlns:a16="http://schemas.microsoft.com/office/drawing/2014/main" id="{00000000-0008-0000-0E00-0000F9000000}"/>
            </a:ext>
          </a:extLst>
        </xdr:cNvPr>
        <xdr:cNvSpPr txBox="1"/>
      </xdr:nvSpPr>
      <xdr:spPr>
        <a:xfrm>
          <a:off x="7516205" y="106201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2501</xdr:rowOff>
    </xdr:from>
    <xdr:ext cx="690189" cy="259045"/>
    <xdr:sp macro="" textlink="">
      <xdr:nvSpPr>
        <xdr:cNvPr id="250" name="n_4aveValue【橋りょう・トンネル】&#10;一人当たり有形固定資産（償却資産）額">
          <a:extLst>
            <a:ext uri="{FF2B5EF4-FFF2-40B4-BE49-F238E27FC236}">
              <a16:creationId xmlns:a16="http://schemas.microsoft.com/office/drawing/2014/main" id="{00000000-0008-0000-0E00-0000FA000000}"/>
            </a:ext>
          </a:extLst>
        </xdr:cNvPr>
        <xdr:cNvSpPr txBox="1"/>
      </xdr:nvSpPr>
      <xdr:spPr>
        <a:xfrm>
          <a:off x="6627205" y="106324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108835</xdr:rowOff>
    </xdr:from>
    <xdr:ext cx="534377" cy="259045"/>
    <xdr:sp macro="" textlink="">
      <xdr:nvSpPr>
        <xdr:cNvPr id="251" name="n_1mainValue【橋りょう・トンネル】&#10;一人当たり有形固定資産（償却資産）額">
          <a:extLst>
            <a:ext uri="{FF2B5EF4-FFF2-40B4-BE49-F238E27FC236}">
              <a16:creationId xmlns:a16="http://schemas.microsoft.com/office/drawing/2014/main" id="{00000000-0008-0000-0E00-0000FB000000}"/>
            </a:ext>
          </a:extLst>
        </xdr:cNvPr>
        <xdr:cNvSpPr txBox="1"/>
      </xdr:nvSpPr>
      <xdr:spPr>
        <a:xfrm>
          <a:off x="9359411" y="11081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108708</xdr:rowOff>
    </xdr:from>
    <xdr:ext cx="534377" cy="259045"/>
    <xdr:sp macro="" textlink="">
      <xdr:nvSpPr>
        <xdr:cNvPr id="252" name="n_2mainValue【橋りょう・トンネル】&#10;一人当たり有形固定資産（償却資産）額">
          <a:extLst>
            <a:ext uri="{FF2B5EF4-FFF2-40B4-BE49-F238E27FC236}">
              <a16:creationId xmlns:a16="http://schemas.microsoft.com/office/drawing/2014/main" id="{00000000-0008-0000-0E00-0000FC000000}"/>
            </a:ext>
          </a:extLst>
        </xdr:cNvPr>
        <xdr:cNvSpPr txBox="1"/>
      </xdr:nvSpPr>
      <xdr:spPr>
        <a:xfrm>
          <a:off x="8483111" y="1108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110812</xdr:rowOff>
    </xdr:from>
    <xdr:ext cx="534377" cy="259045"/>
    <xdr:sp macro="" textlink="">
      <xdr:nvSpPr>
        <xdr:cNvPr id="253" name="n_3mainValue【橋りょう・トンネル】&#10;一人当たり有形固定資産（償却資産）額">
          <a:extLst>
            <a:ext uri="{FF2B5EF4-FFF2-40B4-BE49-F238E27FC236}">
              <a16:creationId xmlns:a16="http://schemas.microsoft.com/office/drawing/2014/main" id="{00000000-0008-0000-0E00-0000FD000000}"/>
            </a:ext>
          </a:extLst>
        </xdr:cNvPr>
        <xdr:cNvSpPr txBox="1"/>
      </xdr:nvSpPr>
      <xdr:spPr>
        <a:xfrm>
          <a:off x="7594111" y="11083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4" name="正方形/長方形 253">
          <a:extLst>
            <a:ext uri="{FF2B5EF4-FFF2-40B4-BE49-F238E27FC236}">
              <a16:creationId xmlns:a16="http://schemas.microsoft.com/office/drawing/2014/main" id="{00000000-0008-0000-0E00-0000FE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5" name="正方形/長方形 254">
          <a:extLst>
            <a:ext uri="{FF2B5EF4-FFF2-40B4-BE49-F238E27FC236}">
              <a16:creationId xmlns:a16="http://schemas.microsoft.com/office/drawing/2014/main" id="{00000000-0008-0000-0E00-0000FF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6" name="正方形/長方形 255">
          <a:extLst>
            <a:ext uri="{FF2B5EF4-FFF2-40B4-BE49-F238E27FC236}">
              <a16:creationId xmlns:a16="http://schemas.microsoft.com/office/drawing/2014/main" id="{00000000-0008-0000-0E00-000000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7" name="正方形/長方形 256">
          <a:extLst>
            <a:ext uri="{FF2B5EF4-FFF2-40B4-BE49-F238E27FC236}">
              <a16:creationId xmlns:a16="http://schemas.microsoft.com/office/drawing/2014/main" id="{00000000-0008-0000-0E00-000001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8" name="正方形/長方形 257">
          <a:extLst>
            <a:ext uri="{FF2B5EF4-FFF2-40B4-BE49-F238E27FC236}">
              <a16:creationId xmlns:a16="http://schemas.microsoft.com/office/drawing/2014/main" id="{00000000-0008-0000-0E00-000002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9" name="正方形/長方形 258">
          <a:extLst>
            <a:ext uri="{FF2B5EF4-FFF2-40B4-BE49-F238E27FC236}">
              <a16:creationId xmlns:a16="http://schemas.microsoft.com/office/drawing/2014/main" id="{00000000-0008-0000-0E00-000003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0" name="正方形/長方形 259">
          <a:extLst>
            <a:ext uri="{FF2B5EF4-FFF2-40B4-BE49-F238E27FC236}">
              <a16:creationId xmlns:a16="http://schemas.microsoft.com/office/drawing/2014/main" id="{00000000-0008-0000-0E00-000004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1" name="正方形/長方形 260">
          <a:extLst>
            <a:ext uri="{FF2B5EF4-FFF2-40B4-BE49-F238E27FC236}">
              <a16:creationId xmlns:a16="http://schemas.microsoft.com/office/drawing/2014/main" id="{00000000-0008-0000-0E00-000005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2" name="テキスト ボックス 261">
          <a:extLst>
            <a:ext uri="{FF2B5EF4-FFF2-40B4-BE49-F238E27FC236}">
              <a16:creationId xmlns:a16="http://schemas.microsoft.com/office/drawing/2014/main" id="{00000000-0008-0000-0E00-000006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3" name="直線コネクタ 262">
          <a:extLst>
            <a:ext uri="{FF2B5EF4-FFF2-40B4-BE49-F238E27FC236}">
              <a16:creationId xmlns:a16="http://schemas.microsoft.com/office/drawing/2014/main" id="{00000000-0008-0000-0E00-000007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4" name="テキスト ボックス 263">
          <a:extLst>
            <a:ext uri="{FF2B5EF4-FFF2-40B4-BE49-F238E27FC236}">
              <a16:creationId xmlns:a16="http://schemas.microsoft.com/office/drawing/2014/main" id="{00000000-0008-0000-0E00-000008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65" name="直線コネクタ 264">
          <a:extLst>
            <a:ext uri="{FF2B5EF4-FFF2-40B4-BE49-F238E27FC236}">
              <a16:creationId xmlns:a16="http://schemas.microsoft.com/office/drawing/2014/main" id="{00000000-0008-0000-0E00-000009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66" name="テキスト ボックス 265">
          <a:extLst>
            <a:ext uri="{FF2B5EF4-FFF2-40B4-BE49-F238E27FC236}">
              <a16:creationId xmlns:a16="http://schemas.microsoft.com/office/drawing/2014/main" id="{00000000-0008-0000-0E00-00000A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67" name="直線コネクタ 266">
          <a:extLst>
            <a:ext uri="{FF2B5EF4-FFF2-40B4-BE49-F238E27FC236}">
              <a16:creationId xmlns:a16="http://schemas.microsoft.com/office/drawing/2014/main" id="{00000000-0008-0000-0E00-00000B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68" name="テキスト ボックス 267">
          <a:extLst>
            <a:ext uri="{FF2B5EF4-FFF2-40B4-BE49-F238E27FC236}">
              <a16:creationId xmlns:a16="http://schemas.microsoft.com/office/drawing/2014/main" id="{00000000-0008-0000-0E00-00000C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69" name="直線コネクタ 268">
          <a:extLst>
            <a:ext uri="{FF2B5EF4-FFF2-40B4-BE49-F238E27FC236}">
              <a16:creationId xmlns:a16="http://schemas.microsoft.com/office/drawing/2014/main" id="{00000000-0008-0000-0E00-00000D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0" name="テキスト ボックス 269">
          <a:extLst>
            <a:ext uri="{FF2B5EF4-FFF2-40B4-BE49-F238E27FC236}">
              <a16:creationId xmlns:a16="http://schemas.microsoft.com/office/drawing/2014/main" id="{00000000-0008-0000-0E00-00000E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1" name="直線コネクタ 270">
          <a:extLst>
            <a:ext uri="{FF2B5EF4-FFF2-40B4-BE49-F238E27FC236}">
              <a16:creationId xmlns:a16="http://schemas.microsoft.com/office/drawing/2014/main" id="{00000000-0008-0000-0E00-00000F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78" name="【公営住宅】&#10;有形固定資産減価償却率グラフ枠">
          <a:extLst>
            <a:ext uri="{FF2B5EF4-FFF2-40B4-BE49-F238E27FC236}">
              <a16:creationId xmlns:a16="http://schemas.microsoft.com/office/drawing/2014/main" id="{00000000-0008-0000-0E00-000016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flipV="1">
          <a:off x="4634865" y="13316494"/>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0" name="【公営住宅】&#10;有形固定資産減価償却率最小値テキスト">
          <a:extLst>
            <a:ext uri="{FF2B5EF4-FFF2-40B4-BE49-F238E27FC236}">
              <a16:creationId xmlns:a16="http://schemas.microsoft.com/office/drawing/2014/main" id="{00000000-0008-0000-0E00-000018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2" name="【公営住宅】&#10;有形固定資産減価償却率最大値テキスト">
          <a:extLst>
            <a:ext uri="{FF2B5EF4-FFF2-40B4-BE49-F238E27FC236}">
              <a16:creationId xmlns:a16="http://schemas.microsoft.com/office/drawing/2014/main" id="{00000000-0008-0000-0E00-00001A010000}"/>
            </a:ext>
          </a:extLst>
        </xdr:cNvPr>
        <xdr:cNvSpPr txBox="1"/>
      </xdr:nvSpPr>
      <xdr:spPr>
        <a:xfrm>
          <a:off x="4673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4546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13079</xdr:rowOff>
    </xdr:from>
    <xdr:ext cx="405111" cy="259045"/>
    <xdr:sp macro="" textlink="">
      <xdr:nvSpPr>
        <xdr:cNvPr id="284" name="【公営住宅】&#10;有形固定資産減価償却率平均値テキスト">
          <a:extLst>
            <a:ext uri="{FF2B5EF4-FFF2-40B4-BE49-F238E27FC236}">
              <a16:creationId xmlns:a16="http://schemas.microsoft.com/office/drawing/2014/main" id="{00000000-0008-0000-0E00-00001C010000}"/>
            </a:ext>
          </a:extLst>
        </xdr:cNvPr>
        <xdr:cNvSpPr txBox="1"/>
      </xdr:nvSpPr>
      <xdr:spPr>
        <a:xfrm>
          <a:off x="4673600" y="14243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85" name="フローチャート: 判断 284">
          <a:extLst>
            <a:ext uri="{FF2B5EF4-FFF2-40B4-BE49-F238E27FC236}">
              <a16:creationId xmlns:a16="http://schemas.microsoft.com/office/drawing/2014/main" id="{00000000-0008-0000-0E00-00001D010000}"/>
            </a:ext>
          </a:extLst>
        </xdr:cNvPr>
        <xdr:cNvSpPr/>
      </xdr:nvSpPr>
      <xdr:spPr>
        <a:xfrm>
          <a:off x="45847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86" name="フローチャート: 判断 285">
          <a:extLst>
            <a:ext uri="{FF2B5EF4-FFF2-40B4-BE49-F238E27FC236}">
              <a16:creationId xmlns:a16="http://schemas.microsoft.com/office/drawing/2014/main" id="{00000000-0008-0000-0E00-00001E010000}"/>
            </a:ext>
          </a:extLst>
        </xdr:cNvPr>
        <xdr:cNvSpPr/>
      </xdr:nvSpPr>
      <xdr:spPr>
        <a:xfrm>
          <a:off x="3746500" y="14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87" name="フローチャート: 判断 286">
          <a:extLst>
            <a:ext uri="{FF2B5EF4-FFF2-40B4-BE49-F238E27FC236}">
              <a16:creationId xmlns:a16="http://schemas.microsoft.com/office/drawing/2014/main" id="{00000000-0008-0000-0E00-00001F010000}"/>
            </a:ext>
          </a:extLst>
        </xdr:cNvPr>
        <xdr:cNvSpPr/>
      </xdr:nvSpPr>
      <xdr:spPr>
        <a:xfrm>
          <a:off x="2857500" y="1425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88" name="フローチャート: 判断 287">
          <a:extLst>
            <a:ext uri="{FF2B5EF4-FFF2-40B4-BE49-F238E27FC236}">
              <a16:creationId xmlns:a16="http://schemas.microsoft.com/office/drawing/2014/main" id="{00000000-0008-0000-0E00-000020010000}"/>
            </a:ext>
          </a:extLst>
        </xdr:cNvPr>
        <xdr:cNvSpPr/>
      </xdr:nvSpPr>
      <xdr:spPr>
        <a:xfrm>
          <a:off x="1968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89" name="フローチャート: 判断 288">
          <a:extLst>
            <a:ext uri="{FF2B5EF4-FFF2-40B4-BE49-F238E27FC236}">
              <a16:creationId xmlns:a16="http://schemas.microsoft.com/office/drawing/2014/main" id="{00000000-0008-0000-0E00-000021010000}"/>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00000000-0008-0000-0E00-000022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00000000-0008-0000-0E00-000023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00000000-0008-0000-0E00-000024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0000000-0008-0000-0E00-000025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E00-000026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26488</xdr:rowOff>
    </xdr:from>
    <xdr:to>
      <xdr:col>24</xdr:col>
      <xdr:colOff>114300</xdr:colOff>
      <xdr:row>82</xdr:row>
      <xdr:rowOff>128088</xdr:rowOff>
    </xdr:to>
    <xdr:sp macro="" textlink="">
      <xdr:nvSpPr>
        <xdr:cNvPr id="295" name="楕円 294">
          <a:extLst>
            <a:ext uri="{FF2B5EF4-FFF2-40B4-BE49-F238E27FC236}">
              <a16:creationId xmlns:a16="http://schemas.microsoft.com/office/drawing/2014/main" id="{00000000-0008-0000-0E00-000027010000}"/>
            </a:ext>
          </a:extLst>
        </xdr:cNvPr>
        <xdr:cNvSpPr/>
      </xdr:nvSpPr>
      <xdr:spPr>
        <a:xfrm>
          <a:off x="4584700" y="1408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49365</xdr:rowOff>
    </xdr:from>
    <xdr:ext cx="405111" cy="259045"/>
    <xdr:sp macro="" textlink="">
      <xdr:nvSpPr>
        <xdr:cNvPr id="296" name="【公営住宅】&#10;有形固定資産減価償却率該当値テキスト">
          <a:extLst>
            <a:ext uri="{FF2B5EF4-FFF2-40B4-BE49-F238E27FC236}">
              <a16:creationId xmlns:a16="http://schemas.microsoft.com/office/drawing/2014/main" id="{00000000-0008-0000-0E00-000028010000}"/>
            </a:ext>
          </a:extLst>
        </xdr:cNvPr>
        <xdr:cNvSpPr txBox="1"/>
      </xdr:nvSpPr>
      <xdr:spPr>
        <a:xfrm>
          <a:off x="4673600" y="13936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5262</xdr:rowOff>
    </xdr:from>
    <xdr:to>
      <xdr:col>20</xdr:col>
      <xdr:colOff>38100</xdr:colOff>
      <xdr:row>82</xdr:row>
      <xdr:rowOff>106862</xdr:rowOff>
    </xdr:to>
    <xdr:sp macro="" textlink="">
      <xdr:nvSpPr>
        <xdr:cNvPr id="297" name="楕円 296">
          <a:extLst>
            <a:ext uri="{FF2B5EF4-FFF2-40B4-BE49-F238E27FC236}">
              <a16:creationId xmlns:a16="http://schemas.microsoft.com/office/drawing/2014/main" id="{00000000-0008-0000-0E00-000029010000}"/>
            </a:ext>
          </a:extLst>
        </xdr:cNvPr>
        <xdr:cNvSpPr/>
      </xdr:nvSpPr>
      <xdr:spPr>
        <a:xfrm>
          <a:off x="3746500" y="1406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56062</xdr:rowOff>
    </xdr:from>
    <xdr:to>
      <xdr:col>24</xdr:col>
      <xdr:colOff>63500</xdr:colOff>
      <xdr:row>82</xdr:row>
      <xdr:rowOff>77288</xdr:rowOff>
    </xdr:to>
    <xdr:cxnSp macro="">
      <xdr:nvCxnSpPr>
        <xdr:cNvPr id="298" name="直線コネクタ 297">
          <a:extLst>
            <a:ext uri="{FF2B5EF4-FFF2-40B4-BE49-F238E27FC236}">
              <a16:creationId xmlns:a16="http://schemas.microsoft.com/office/drawing/2014/main" id="{00000000-0008-0000-0E00-00002A010000}"/>
            </a:ext>
          </a:extLst>
        </xdr:cNvPr>
        <xdr:cNvCxnSpPr/>
      </xdr:nvCxnSpPr>
      <xdr:spPr>
        <a:xfrm>
          <a:off x="3797300" y="14114962"/>
          <a:ext cx="8382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121194</xdr:rowOff>
    </xdr:from>
    <xdr:to>
      <xdr:col>15</xdr:col>
      <xdr:colOff>101600</xdr:colOff>
      <xdr:row>82</xdr:row>
      <xdr:rowOff>51344</xdr:rowOff>
    </xdr:to>
    <xdr:sp macro="" textlink="">
      <xdr:nvSpPr>
        <xdr:cNvPr id="299" name="楕円 298">
          <a:extLst>
            <a:ext uri="{FF2B5EF4-FFF2-40B4-BE49-F238E27FC236}">
              <a16:creationId xmlns:a16="http://schemas.microsoft.com/office/drawing/2014/main" id="{00000000-0008-0000-0E00-00002B010000}"/>
            </a:ext>
          </a:extLst>
        </xdr:cNvPr>
        <xdr:cNvSpPr/>
      </xdr:nvSpPr>
      <xdr:spPr>
        <a:xfrm>
          <a:off x="2857500" y="1400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544</xdr:rowOff>
    </xdr:from>
    <xdr:to>
      <xdr:col>19</xdr:col>
      <xdr:colOff>177800</xdr:colOff>
      <xdr:row>82</xdr:row>
      <xdr:rowOff>56062</xdr:rowOff>
    </xdr:to>
    <xdr:cxnSp macro="">
      <xdr:nvCxnSpPr>
        <xdr:cNvPr id="300" name="直線コネクタ 299">
          <a:extLst>
            <a:ext uri="{FF2B5EF4-FFF2-40B4-BE49-F238E27FC236}">
              <a16:creationId xmlns:a16="http://schemas.microsoft.com/office/drawing/2014/main" id="{00000000-0008-0000-0E00-00002C010000}"/>
            </a:ext>
          </a:extLst>
        </xdr:cNvPr>
        <xdr:cNvCxnSpPr/>
      </xdr:nvCxnSpPr>
      <xdr:spPr>
        <a:xfrm>
          <a:off x="2908300" y="14059444"/>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104866</xdr:rowOff>
    </xdr:from>
    <xdr:to>
      <xdr:col>10</xdr:col>
      <xdr:colOff>165100</xdr:colOff>
      <xdr:row>83</xdr:row>
      <xdr:rowOff>35016</xdr:rowOff>
    </xdr:to>
    <xdr:sp macro="" textlink="">
      <xdr:nvSpPr>
        <xdr:cNvPr id="301" name="楕円 300">
          <a:extLst>
            <a:ext uri="{FF2B5EF4-FFF2-40B4-BE49-F238E27FC236}">
              <a16:creationId xmlns:a16="http://schemas.microsoft.com/office/drawing/2014/main" id="{00000000-0008-0000-0E00-00002D010000}"/>
            </a:ext>
          </a:extLst>
        </xdr:cNvPr>
        <xdr:cNvSpPr/>
      </xdr:nvSpPr>
      <xdr:spPr>
        <a:xfrm>
          <a:off x="1968500" y="1416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544</xdr:rowOff>
    </xdr:from>
    <xdr:to>
      <xdr:col>15</xdr:col>
      <xdr:colOff>50800</xdr:colOff>
      <xdr:row>82</xdr:row>
      <xdr:rowOff>155666</xdr:rowOff>
    </xdr:to>
    <xdr:cxnSp macro="">
      <xdr:nvCxnSpPr>
        <xdr:cNvPr id="302" name="直線コネクタ 301">
          <a:extLst>
            <a:ext uri="{FF2B5EF4-FFF2-40B4-BE49-F238E27FC236}">
              <a16:creationId xmlns:a16="http://schemas.microsoft.com/office/drawing/2014/main" id="{00000000-0008-0000-0E00-00002E010000}"/>
            </a:ext>
          </a:extLst>
        </xdr:cNvPr>
        <xdr:cNvCxnSpPr/>
      </xdr:nvCxnSpPr>
      <xdr:spPr>
        <a:xfrm flipV="1">
          <a:off x="2019300" y="14059444"/>
          <a:ext cx="8890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34652</xdr:rowOff>
    </xdr:from>
    <xdr:to>
      <xdr:col>6</xdr:col>
      <xdr:colOff>38100</xdr:colOff>
      <xdr:row>82</xdr:row>
      <xdr:rowOff>136252</xdr:rowOff>
    </xdr:to>
    <xdr:sp macro="" textlink="">
      <xdr:nvSpPr>
        <xdr:cNvPr id="303" name="楕円 302">
          <a:extLst>
            <a:ext uri="{FF2B5EF4-FFF2-40B4-BE49-F238E27FC236}">
              <a16:creationId xmlns:a16="http://schemas.microsoft.com/office/drawing/2014/main" id="{00000000-0008-0000-0E00-00002F010000}"/>
            </a:ext>
          </a:extLst>
        </xdr:cNvPr>
        <xdr:cNvSpPr/>
      </xdr:nvSpPr>
      <xdr:spPr>
        <a:xfrm>
          <a:off x="1079500" y="1409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85452</xdr:rowOff>
    </xdr:from>
    <xdr:to>
      <xdr:col>10</xdr:col>
      <xdr:colOff>114300</xdr:colOff>
      <xdr:row>82</xdr:row>
      <xdr:rowOff>155666</xdr:rowOff>
    </xdr:to>
    <xdr:cxnSp macro="">
      <xdr:nvCxnSpPr>
        <xdr:cNvPr id="304" name="直線コネクタ 303">
          <a:extLst>
            <a:ext uri="{FF2B5EF4-FFF2-40B4-BE49-F238E27FC236}">
              <a16:creationId xmlns:a16="http://schemas.microsoft.com/office/drawing/2014/main" id="{00000000-0008-0000-0E00-000030010000}"/>
            </a:ext>
          </a:extLst>
        </xdr:cNvPr>
        <xdr:cNvCxnSpPr/>
      </xdr:nvCxnSpPr>
      <xdr:spPr>
        <a:xfrm>
          <a:off x="1130300" y="14144352"/>
          <a:ext cx="889000" cy="70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158404</xdr:rowOff>
    </xdr:from>
    <xdr:ext cx="405111" cy="259045"/>
    <xdr:sp macro="" textlink="">
      <xdr:nvSpPr>
        <xdr:cNvPr id="305" name="n_1aveValue【公営住宅】&#10;有形固定資産減価償却率">
          <a:extLst>
            <a:ext uri="{FF2B5EF4-FFF2-40B4-BE49-F238E27FC236}">
              <a16:creationId xmlns:a16="http://schemas.microsoft.com/office/drawing/2014/main" id="{00000000-0008-0000-0E00-000031010000}"/>
            </a:ext>
          </a:extLst>
        </xdr:cNvPr>
        <xdr:cNvSpPr txBox="1"/>
      </xdr:nvSpPr>
      <xdr:spPr>
        <a:xfrm>
          <a:off x="3582044" y="1438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119215</xdr:rowOff>
    </xdr:from>
    <xdr:ext cx="405111" cy="259045"/>
    <xdr:sp macro="" textlink="">
      <xdr:nvSpPr>
        <xdr:cNvPr id="306" name="n_2aveValue【公営住宅】&#10;有形固定資産減価償却率">
          <a:extLst>
            <a:ext uri="{FF2B5EF4-FFF2-40B4-BE49-F238E27FC236}">
              <a16:creationId xmlns:a16="http://schemas.microsoft.com/office/drawing/2014/main" id="{00000000-0008-0000-0E00-000032010000}"/>
            </a:ext>
          </a:extLst>
        </xdr:cNvPr>
        <xdr:cNvSpPr txBox="1"/>
      </xdr:nvSpPr>
      <xdr:spPr>
        <a:xfrm>
          <a:off x="2705744" y="1434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81659</xdr:rowOff>
    </xdr:from>
    <xdr:ext cx="405111" cy="259045"/>
    <xdr:sp macro="" textlink="">
      <xdr:nvSpPr>
        <xdr:cNvPr id="307" name="n_3aveValue【公営住宅】&#10;有形固定資産減価償却率">
          <a:extLst>
            <a:ext uri="{FF2B5EF4-FFF2-40B4-BE49-F238E27FC236}">
              <a16:creationId xmlns:a16="http://schemas.microsoft.com/office/drawing/2014/main" id="{00000000-0008-0000-0E00-000033010000}"/>
            </a:ext>
          </a:extLst>
        </xdr:cNvPr>
        <xdr:cNvSpPr txBox="1"/>
      </xdr:nvSpPr>
      <xdr:spPr>
        <a:xfrm>
          <a:off x="1816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75128</xdr:rowOff>
    </xdr:from>
    <xdr:ext cx="405111" cy="259045"/>
    <xdr:sp macro="" textlink="">
      <xdr:nvSpPr>
        <xdr:cNvPr id="308" name="n_4aveValue【公営住宅】&#10;有形固定資産減価償却率">
          <a:extLst>
            <a:ext uri="{FF2B5EF4-FFF2-40B4-BE49-F238E27FC236}">
              <a16:creationId xmlns:a16="http://schemas.microsoft.com/office/drawing/2014/main" id="{00000000-0008-0000-0E00-000034010000}"/>
            </a:ext>
          </a:extLst>
        </xdr:cNvPr>
        <xdr:cNvSpPr txBox="1"/>
      </xdr:nvSpPr>
      <xdr:spPr>
        <a:xfrm>
          <a:off x="927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123389</xdr:rowOff>
    </xdr:from>
    <xdr:ext cx="405111" cy="259045"/>
    <xdr:sp macro="" textlink="">
      <xdr:nvSpPr>
        <xdr:cNvPr id="309" name="n_1mainValue【公営住宅】&#10;有形固定資産減価償却率">
          <a:extLst>
            <a:ext uri="{FF2B5EF4-FFF2-40B4-BE49-F238E27FC236}">
              <a16:creationId xmlns:a16="http://schemas.microsoft.com/office/drawing/2014/main" id="{00000000-0008-0000-0E00-000035010000}"/>
            </a:ext>
          </a:extLst>
        </xdr:cNvPr>
        <xdr:cNvSpPr txBox="1"/>
      </xdr:nvSpPr>
      <xdr:spPr>
        <a:xfrm>
          <a:off x="3582044" y="1383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67871</xdr:rowOff>
    </xdr:from>
    <xdr:ext cx="405111" cy="259045"/>
    <xdr:sp macro="" textlink="">
      <xdr:nvSpPr>
        <xdr:cNvPr id="310" name="n_2mainValue【公営住宅】&#10;有形固定資産減価償却率">
          <a:extLst>
            <a:ext uri="{FF2B5EF4-FFF2-40B4-BE49-F238E27FC236}">
              <a16:creationId xmlns:a16="http://schemas.microsoft.com/office/drawing/2014/main" id="{00000000-0008-0000-0E00-000036010000}"/>
            </a:ext>
          </a:extLst>
        </xdr:cNvPr>
        <xdr:cNvSpPr txBox="1"/>
      </xdr:nvSpPr>
      <xdr:spPr>
        <a:xfrm>
          <a:off x="2705744" y="1378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1" name="n_3mainValue【公営住宅】&#10;有形固定資産減価償却率">
          <a:extLst>
            <a:ext uri="{FF2B5EF4-FFF2-40B4-BE49-F238E27FC236}">
              <a16:creationId xmlns:a16="http://schemas.microsoft.com/office/drawing/2014/main" id="{00000000-0008-0000-0E00-000037010000}"/>
            </a:ext>
          </a:extLst>
        </xdr:cNvPr>
        <xdr:cNvSpPr txBox="1"/>
      </xdr:nvSpPr>
      <xdr:spPr>
        <a:xfrm>
          <a:off x="1816744" y="1393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152779</xdr:rowOff>
    </xdr:from>
    <xdr:ext cx="405111" cy="259045"/>
    <xdr:sp macro="" textlink="">
      <xdr:nvSpPr>
        <xdr:cNvPr id="312" name="n_4mainValue【公営住宅】&#10;有形固定資産減価償却率">
          <a:extLst>
            <a:ext uri="{FF2B5EF4-FFF2-40B4-BE49-F238E27FC236}">
              <a16:creationId xmlns:a16="http://schemas.microsoft.com/office/drawing/2014/main" id="{00000000-0008-0000-0E00-000038010000}"/>
            </a:ext>
          </a:extLst>
        </xdr:cNvPr>
        <xdr:cNvSpPr txBox="1"/>
      </xdr:nvSpPr>
      <xdr:spPr>
        <a:xfrm>
          <a:off x="9277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3" name="正方形/長方形 312">
          <a:extLst>
            <a:ext uri="{FF2B5EF4-FFF2-40B4-BE49-F238E27FC236}">
              <a16:creationId xmlns:a16="http://schemas.microsoft.com/office/drawing/2014/main" id="{00000000-0008-0000-0E00-000039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4" name="正方形/長方形 313">
          <a:extLst>
            <a:ext uri="{FF2B5EF4-FFF2-40B4-BE49-F238E27FC236}">
              <a16:creationId xmlns:a16="http://schemas.microsoft.com/office/drawing/2014/main" id="{00000000-0008-0000-0E00-00003A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5" name="正方形/長方形 314">
          <a:extLst>
            <a:ext uri="{FF2B5EF4-FFF2-40B4-BE49-F238E27FC236}">
              <a16:creationId xmlns:a16="http://schemas.microsoft.com/office/drawing/2014/main" id="{00000000-0008-0000-0E00-00003B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6" name="正方形/長方形 315">
          <a:extLst>
            <a:ext uri="{FF2B5EF4-FFF2-40B4-BE49-F238E27FC236}">
              <a16:creationId xmlns:a16="http://schemas.microsoft.com/office/drawing/2014/main" id="{00000000-0008-0000-0E00-00003C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7" name="正方形/長方形 316">
          <a:extLst>
            <a:ext uri="{FF2B5EF4-FFF2-40B4-BE49-F238E27FC236}">
              <a16:creationId xmlns:a16="http://schemas.microsoft.com/office/drawing/2014/main" id="{00000000-0008-0000-0E00-00003D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8" name="正方形/長方形 317">
          <a:extLst>
            <a:ext uri="{FF2B5EF4-FFF2-40B4-BE49-F238E27FC236}">
              <a16:creationId xmlns:a16="http://schemas.microsoft.com/office/drawing/2014/main" id="{00000000-0008-0000-0E00-00003E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9" name="正方形/長方形 318">
          <a:extLst>
            <a:ext uri="{FF2B5EF4-FFF2-40B4-BE49-F238E27FC236}">
              <a16:creationId xmlns:a16="http://schemas.microsoft.com/office/drawing/2014/main" id="{00000000-0008-0000-0E00-00003F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0" name="正方形/長方形 319">
          <a:extLst>
            <a:ext uri="{FF2B5EF4-FFF2-40B4-BE49-F238E27FC236}">
              <a16:creationId xmlns:a16="http://schemas.microsoft.com/office/drawing/2014/main" id="{00000000-0008-0000-0E00-000040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1" name="テキスト ボックス 320">
          <a:extLst>
            <a:ext uri="{FF2B5EF4-FFF2-40B4-BE49-F238E27FC236}">
              <a16:creationId xmlns:a16="http://schemas.microsoft.com/office/drawing/2014/main" id="{00000000-0008-0000-0E00-000041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2" name="直線コネクタ 321">
          <a:extLst>
            <a:ext uri="{FF2B5EF4-FFF2-40B4-BE49-F238E27FC236}">
              <a16:creationId xmlns:a16="http://schemas.microsoft.com/office/drawing/2014/main" id="{00000000-0008-0000-0E00-000042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3" name="直線コネクタ 322">
          <a:extLst>
            <a:ext uri="{FF2B5EF4-FFF2-40B4-BE49-F238E27FC236}">
              <a16:creationId xmlns:a16="http://schemas.microsoft.com/office/drawing/2014/main" id="{00000000-0008-0000-0E00-000043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4" name="テキスト ボックス 323">
          <a:extLst>
            <a:ext uri="{FF2B5EF4-FFF2-40B4-BE49-F238E27FC236}">
              <a16:creationId xmlns:a16="http://schemas.microsoft.com/office/drawing/2014/main" id="{00000000-0008-0000-0E00-000044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5" name="直線コネクタ 324">
          <a:extLst>
            <a:ext uri="{FF2B5EF4-FFF2-40B4-BE49-F238E27FC236}">
              <a16:creationId xmlns:a16="http://schemas.microsoft.com/office/drawing/2014/main" id="{00000000-0008-0000-0E00-000045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26" name="テキスト ボックス 325">
          <a:extLst>
            <a:ext uri="{FF2B5EF4-FFF2-40B4-BE49-F238E27FC236}">
              <a16:creationId xmlns:a16="http://schemas.microsoft.com/office/drawing/2014/main" id="{00000000-0008-0000-0E00-000046010000}"/>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7" name="直線コネクタ 326">
          <a:extLst>
            <a:ext uri="{FF2B5EF4-FFF2-40B4-BE49-F238E27FC236}">
              <a16:creationId xmlns:a16="http://schemas.microsoft.com/office/drawing/2014/main" id="{00000000-0008-0000-0E00-000047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28" name="テキスト ボックス 327">
          <a:extLst>
            <a:ext uri="{FF2B5EF4-FFF2-40B4-BE49-F238E27FC236}">
              <a16:creationId xmlns:a16="http://schemas.microsoft.com/office/drawing/2014/main" id="{00000000-0008-0000-0E00-0000480100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9" name="直線コネクタ 328">
          <a:extLst>
            <a:ext uri="{FF2B5EF4-FFF2-40B4-BE49-F238E27FC236}">
              <a16:creationId xmlns:a16="http://schemas.microsoft.com/office/drawing/2014/main" id="{00000000-0008-0000-0E00-000049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5" name="【公営住宅】&#10;一人当たり面積グラフ枠">
          <a:extLst>
            <a:ext uri="{FF2B5EF4-FFF2-40B4-BE49-F238E27FC236}">
              <a16:creationId xmlns:a16="http://schemas.microsoft.com/office/drawing/2014/main" id="{00000000-0008-0000-0E00-00004F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flipV="1">
          <a:off x="10476865" y="13564972"/>
          <a:ext cx="0" cy="1291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37" name="【公営住宅】&#10;一人当たり面積最小値テキスト">
          <a:extLst>
            <a:ext uri="{FF2B5EF4-FFF2-40B4-BE49-F238E27FC236}">
              <a16:creationId xmlns:a16="http://schemas.microsoft.com/office/drawing/2014/main" id="{00000000-0008-0000-0E00-000051010000}"/>
            </a:ext>
          </a:extLst>
        </xdr:cNvPr>
        <xdr:cNvSpPr txBox="1"/>
      </xdr:nvSpPr>
      <xdr:spPr>
        <a:xfrm>
          <a:off x="10515600" y="1486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10388600" y="1485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39" name="【公営住宅】&#10;一人当たり面積最大値テキスト">
          <a:extLst>
            <a:ext uri="{FF2B5EF4-FFF2-40B4-BE49-F238E27FC236}">
              <a16:creationId xmlns:a16="http://schemas.microsoft.com/office/drawing/2014/main" id="{00000000-0008-0000-0E00-000053010000}"/>
            </a:ext>
          </a:extLst>
        </xdr:cNvPr>
        <xdr:cNvSpPr txBox="1"/>
      </xdr:nvSpPr>
      <xdr:spPr>
        <a:xfrm>
          <a:off x="10515600" y="1334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10388600" y="1356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46880</xdr:rowOff>
    </xdr:from>
    <xdr:ext cx="469744" cy="259045"/>
    <xdr:sp macro="" textlink="">
      <xdr:nvSpPr>
        <xdr:cNvPr id="341" name="【公営住宅】&#10;一人当たり面積平均値テキスト">
          <a:extLst>
            <a:ext uri="{FF2B5EF4-FFF2-40B4-BE49-F238E27FC236}">
              <a16:creationId xmlns:a16="http://schemas.microsoft.com/office/drawing/2014/main" id="{00000000-0008-0000-0E00-000055010000}"/>
            </a:ext>
          </a:extLst>
        </xdr:cNvPr>
        <xdr:cNvSpPr txBox="1"/>
      </xdr:nvSpPr>
      <xdr:spPr>
        <a:xfrm>
          <a:off x="10515600" y="14620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2" name="フローチャート: 判断 341">
          <a:extLst>
            <a:ext uri="{FF2B5EF4-FFF2-40B4-BE49-F238E27FC236}">
              <a16:creationId xmlns:a16="http://schemas.microsoft.com/office/drawing/2014/main" id="{00000000-0008-0000-0E00-000056010000}"/>
            </a:ext>
          </a:extLst>
        </xdr:cNvPr>
        <xdr:cNvSpPr/>
      </xdr:nvSpPr>
      <xdr:spPr>
        <a:xfrm>
          <a:off x="10426700" y="14641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3" name="フローチャート: 判断 342">
          <a:extLst>
            <a:ext uri="{FF2B5EF4-FFF2-40B4-BE49-F238E27FC236}">
              <a16:creationId xmlns:a16="http://schemas.microsoft.com/office/drawing/2014/main" id="{00000000-0008-0000-0E00-000057010000}"/>
            </a:ext>
          </a:extLst>
        </xdr:cNvPr>
        <xdr:cNvSpPr/>
      </xdr:nvSpPr>
      <xdr:spPr>
        <a:xfrm>
          <a:off x="9588500" y="1464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44" name="フローチャート: 判断 343">
          <a:extLst>
            <a:ext uri="{FF2B5EF4-FFF2-40B4-BE49-F238E27FC236}">
              <a16:creationId xmlns:a16="http://schemas.microsoft.com/office/drawing/2014/main" id="{00000000-0008-0000-0E00-000058010000}"/>
            </a:ext>
          </a:extLst>
        </xdr:cNvPr>
        <xdr:cNvSpPr/>
      </xdr:nvSpPr>
      <xdr:spPr>
        <a:xfrm>
          <a:off x="8699500" y="146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45" name="フローチャート: 判断 344">
          <a:extLst>
            <a:ext uri="{FF2B5EF4-FFF2-40B4-BE49-F238E27FC236}">
              <a16:creationId xmlns:a16="http://schemas.microsoft.com/office/drawing/2014/main" id="{00000000-0008-0000-0E00-000059010000}"/>
            </a:ext>
          </a:extLst>
        </xdr:cNvPr>
        <xdr:cNvSpPr/>
      </xdr:nvSpPr>
      <xdr:spPr>
        <a:xfrm>
          <a:off x="7810500" y="14656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51955</xdr:rowOff>
    </xdr:from>
    <xdr:to>
      <xdr:col>36</xdr:col>
      <xdr:colOff>165100</xdr:colOff>
      <xdr:row>85</xdr:row>
      <xdr:rowOff>153555</xdr:rowOff>
    </xdr:to>
    <xdr:sp macro="" textlink="">
      <xdr:nvSpPr>
        <xdr:cNvPr id="346" name="フローチャート: 判断 345">
          <a:extLst>
            <a:ext uri="{FF2B5EF4-FFF2-40B4-BE49-F238E27FC236}">
              <a16:creationId xmlns:a16="http://schemas.microsoft.com/office/drawing/2014/main" id="{00000000-0008-0000-0E00-00005A010000}"/>
            </a:ext>
          </a:extLst>
        </xdr:cNvPr>
        <xdr:cNvSpPr/>
      </xdr:nvSpPr>
      <xdr:spPr>
        <a:xfrm>
          <a:off x="6921500" y="1462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00000000-0008-0000-0E00-00005B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00000000-0008-0000-0E00-00005C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00000000-0008-0000-0E00-00005D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00000000-0008-0000-0E00-00005E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E00-00005F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123126</xdr:rowOff>
    </xdr:from>
    <xdr:to>
      <xdr:col>55</xdr:col>
      <xdr:colOff>50800</xdr:colOff>
      <xdr:row>85</xdr:row>
      <xdr:rowOff>53276</xdr:rowOff>
    </xdr:to>
    <xdr:sp macro="" textlink="">
      <xdr:nvSpPr>
        <xdr:cNvPr id="352" name="楕円 351">
          <a:extLst>
            <a:ext uri="{FF2B5EF4-FFF2-40B4-BE49-F238E27FC236}">
              <a16:creationId xmlns:a16="http://schemas.microsoft.com/office/drawing/2014/main" id="{00000000-0008-0000-0E00-000060010000}"/>
            </a:ext>
          </a:extLst>
        </xdr:cNvPr>
        <xdr:cNvSpPr/>
      </xdr:nvSpPr>
      <xdr:spPr>
        <a:xfrm>
          <a:off x="10426700" y="14524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146003</xdr:rowOff>
    </xdr:from>
    <xdr:ext cx="469744" cy="259045"/>
    <xdr:sp macro="" textlink="">
      <xdr:nvSpPr>
        <xdr:cNvPr id="353" name="【公営住宅】&#10;一人当たり面積該当値テキスト">
          <a:extLst>
            <a:ext uri="{FF2B5EF4-FFF2-40B4-BE49-F238E27FC236}">
              <a16:creationId xmlns:a16="http://schemas.microsoft.com/office/drawing/2014/main" id="{00000000-0008-0000-0E00-000061010000}"/>
            </a:ext>
          </a:extLst>
        </xdr:cNvPr>
        <xdr:cNvSpPr txBox="1"/>
      </xdr:nvSpPr>
      <xdr:spPr>
        <a:xfrm>
          <a:off x="10515600" y="14376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124727</xdr:rowOff>
    </xdr:from>
    <xdr:to>
      <xdr:col>50</xdr:col>
      <xdr:colOff>165100</xdr:colOff>
      <xdr:row>85</xdr:row>
      <xdr:rowOff>54877</xdr:rowOff>
    </xdr:to>
    <xdr:sp macro="" textlink="">
      <xdr:nvSpPr>
        <xdr:cNvPr id="354" name="楕円 353">
          <a:extLst>
            <a:ext uri="{FF2B5EF4-FFF2-40B4-BE49-F238E27FC236}">
              <a16:creationId xmlns:a16="http://schemas.microsoft.com/office/drawing/2014/main" id="{00000000-0008-0000-0E00-000062010000}"/>
            </a:ext>
          </a:extLst>
        </xdr:cNvPr>
        <xdr:cNvSpPr/>
      </xdr:nvSpPr>
      <xdr:spPr>
        <a:xfrm>
          <a:off x="9588500" y="14526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2476</xdr:rowOff>
    </xdr:from>
    <xdr:to>
      <xdr:col>55</xdr:col>
      <xdr:colOff>0</xdr:colOff>
      <xdr:row>85</xdr:row>
      <xdr:rowOff>4077</xdr:rowOff>
    </xdr:to>
    <xdr:cxnSp macro="">
      <xdr:nvCxnSpPr>
        <xdr:cNvPr id="355" name="直線コネクタ 354">
          <a:extLst>
            <a:ext uri="{FF2B5EF4-FFF2-40B4-BE49-F238E27FC236}">
              <a16:creationId xmlns:a16="http://schemas.microsoft.com/office/drawing/2014/main" id="{00000000-0008-0000-0E00-000063010000}"/>
            </a:ext>
          </a:extLst>
        </xdr:cNvPr>
        <xdr:cNvCxnSpPr/>
      </xdr:nvCxnSpPr>
      <xdr:spPr>
        <a:xfrm flipV="1">
          <a:off x="9639300" y="14575726"/>
          <a:ext cx="8382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123927</xdr:rowOff>
    </xdr:from>
    <xdr:to>
      <xdr:col>46</xdr:col>
      <xdr:colOff>38100</xdr:colOff>
      <xdr:row>85</xdr:row>
      <xdr:rowOff>54077</xdr:rowOff>
    </xdr:to>
    <xdr:sp macro="" textlink="">
      <xdr:nvSpPr>
        <xdr:cNvPr id="356" name="楕円 355">
          <a:extLst>
            <a:ext uri="{FF2B5EF4-FFF2-40B4-BE49-F238E27FC236}">
              <a16:creationId xmlns:a16="http://schemas.microsoft.com/office/drawing/2014/main" id="{00000000-0008-0000-0E00-000064010000}"/>
            </a:ext>
          </a:extLst>
        </xdr:cNvPr>
        <xdr:cNvSpPr/>
      </xdr:nvSpPr>
      <xdr:spPr>
        <a:xfrm>
          <a:off x="8699500" y="14525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3277</xdr:rowOff>
    </xdr:from>
    <xdr:to>
      <xdr:col>50</xdr:col>
      <xdr:colOff>114300</xdr:colOff>
      <xdr:row>85</xdr:row>
      <xdr:rowOff>4077</xdr:rowOff>
    </xdr:to>
    <xdr:cxnSp macro="">
      <xdr:nvCxnSpPr>
        <xdr:cNvPr id="357" name="直線コネクタ 356">
          <a:extLst>
            <a:ext uri="{FF2B5EF4-FFF2-40B4-BE49-F238E27FC236}">
              <a16:creationId xmlns:a16="http://schemas.microsoft.com/office/drawing/2014/main" id="{00000000-0008-0000-0E00-000065010000}"/>
            </a:ext>
          </a:extLst>
        </xdr:cNvPr>
        <xdr:cNvCxnSpPr/>
      </xdr:nvCxnSpPr>
      <xdr:spPr>
        <a:xfrm>
          <a:off x="8750300" y="14576527"/>
          <a:ext cx="8890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93751</xdr:rowOff>
    </xdr:from>
    <xdr:to>
      <xdr:col>41</xdr:col>
      <xdr:colOff>101600</xdr:colOff>
      <xdr:row>85</xdr:row>
      <xdr:rowOff>23901</xdr:rowOff>
    </xdr:to>
    <xdr:sp macro="" textlink="">
      <xdr:nvSpPr>
        <xdr:cNvPr id="358" name="楕円 357">
          <a:extLst>
            <a:ext uri="{FF2B5EF4-FFF2-40B4-BE49-F238E27FC236}">
              <a16:creationId xmlns:a16="http://schemas.microsoft.com/office/drawing/2014/main" id="{00000000-0008-0000-0E00-000066010000}"/>
            </a:ext>
          </a:extLst>
        </xdr:cNvPr>
        <xdr:cNvSpPr/>
      </xdr:nvSpPr>
      <xdr:spPr>
        <a:xfrm>
          <a:off x="7810500" y="1449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144551</xdr:rowOff>
    </xdr:from>
    <xdr:to>
      <xdr:col>45</xdr:col>
      <xdr:colOff>177800</xdr:colOff>
      <xdr:row>85</xdr:row>
      <xdr:rowOff>3277</xdr:rowOff>
    </xdr:to>
    <xdr:cxnSp macro="">
      <xdr:nvCxnSpPr>
        <xdr:cNvPr id="359" name="直線コネクタ 358">
          <a:extLst>
            <a:ext uri="{FF2B5EF4-FFF2-40B4-BE49-F238E27FC236}">
              <a16:creationId xmlns:a16="http://schemas.microsoft.com/office/drawing/2014/main" id="{00000000-0008-0000-0E00-000067010000}"/>
            </a:ext>
          </a:extLst>
        </xdr:cNvPr>
        <xdr:cNvCxnSpPr/>
      </xdr:nvCxnSpPr>
      <xdr:spPr>
        <a:xfrm>
          <a:off x="7861300" y="14546351"/>
          <a:ext cx="889000" cy="30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97943</xdr:rowOff>
    </xdr:from>
    <xdr:to>
      <xdr:col>36</xdr:col>
      <xdr:colOff>165100</xdr:colOff>
      <xdr:row>85</xdr:row>
      <xdr:rowOff>28093</xdr:rowOff>
    </xdr:to>
    <xdr:sp macro="" textlink="">
      <xdr:nvSpPr>
        <xdr:cNvPr id="360" name="楕円 359">
          <a:extLst>
            <a:ext uri="{FF2B5EF4-FFF2-40B4-BE49-F238E27FC236}">
              <a16:creationId xmlns:a16="http://schemas.microsoft.com/office/drawing/2014/main" id="{00000000-0008-0000-0E00-000068010000}"/>
            </a:ext>
          </a:extLst>
        </xdr:cNvPr>
        <xdr:cNvSpPr/>
      </xdr:nvSpPr>
      <xdr:spPr>
        <a:xfrm>
          <a:off x="6921500" y="14499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144551</xdr:rowOff>
    </xdr:from>
    <xdr:to>
      <xdr:col>41</xdr:col>
      <xdr:colOff>50800</xdr:colOff>
      <xdr:row>84</xdr:row>
      <xdr:rowOff>148743</xdr:rowOff>
    </xdr:to>
    <xdr:cxnSp macro="">
      <xdr:nvCxnSpPr>
        <xdr:cNvPr id="361" name="直線コネクタ 360">
          <a:extLst>
            <a:ext uri="{FF2B5EF4-FFF2-40B4-BE49-F238E27FC236}">
              <a16:creationId xmlns:a16="http://schemas.microsoft.com/office/drawing/2014/main" id="{00000000-0008-0000-0E00-000069010000}"/>
            </a:ext>
          </a:extLst>
        </xdr:cNvPr>
        <xdr:cNvCxnSpPr/>
      </xdr:nvCxnSpPr>
      <xdr:spPr>
        <a:xfrm flipV="1">
          <a:off x="6972300" y="14546351"/>
          <a:ext cx="889000"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164113</xdr:rowOff>
    </xdr:from>
    <xdr:ext cx="469744" cy="259045"/>
    <xdr:sp macro="" textlink="">
      <xdr:nvSpPr>
        <xdr:cNvPr id="362" name="n_1aveValue【公営住宅】&#10;一人当たり面積">
          <a:extLst>
            <a:ext uri="{FF2B5EF4-FFF2-40B4-BE49-F238E27FC236}">
              <a16:creationId xmlns:a16="http://schemas.microsoft.com/office/drawing/2014/main" id="{00000000-0008-0000-0E00-00006A010000}"/>
            </a:ext>
          </a:extLst>
        </xdr:cNvPr>
        <xdr:cNvSpPr txBox="1"/>
      </xdr:nvSpPr>
      <xdr:spPr>
        <a:xfrm>
          <a:off x="9391727" y="14737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5884</xdr:rowOff>
    </xdr:from>
    <xdr:ext cx="469744" cy="259045"/>
    <xdr:sp macro="" textlink="">
      <xdr:nvSpPr>
        <xdr:cNvPr id="363" name="n_2aveValue【公営住宅】&#10;一人当たり面積">
          <a:extLst>
            <a:ext uri="{FF2B5EF4-FFF2-40B4-BE49-F238E27FC236}">
              <a16:creationId xmlns:a16="http://schemas.microsoft.com/office/drawing/2014/main" id="{00000000-0008-0000-0E00-00006B010000}"/>
            </a:ext>
          </a:extLst>
        </xdr:cNvPr>
        <xdr:cNvSpPr txBox="1"/>
      </xdr:nvSpPr>
      <xdr:spPr>
        <a:xfrm>
          <a:off x="8515427" y="14750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4779</xdr:rowOff>
    </xdr:from>
    <xdr:ext cx="469744" cy="259045"/>
    <xdr:sp macro="" textlink="">
      <xdr:nvSpPr>
        <xdr:cNvPr id="364" name="n_3aveValue【公営住宅】&#10;一人当たり面積">
          <a:extLst>
            <a:ext uri="{FF2B5EF4-FFF2-40B4-BE49-F238E27FC236}">
              <a16:creationId xmlns:a16="http://schemas.microsoft.com/office/drawing/2014/main" id="{00000000-0008-0000-0E00-00006C010000}"/>
            </a:ext>
          </a:extLst>
        </xdr:cNvPr>
        <xdr:cNvSpPr txBox="1"/>
      </xdr:nvSpPr>
      <xdr:spPr>
        <a:xfrm>
          <a:off x="7626427" y="14749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144682</xdr:rowOff>
    </xdr:from>
    <xdr:ext cx="469744" cy="259045"/>
    <xdr:sp macro="" textlink="">
      <xdr:nvSpPr>
        <xdr:cNvPr id="365" name="n_4aveValue【公営住宅】&#10;一人当たり面積">
          <a:extLst>
            <a:ext uri="{FF2B5EF4-FFF2-40B4-BE49-F238E27FC236}">
              <a16:creationId xmlns:a16="http://schemas.microsoft.com/office/drawing/2014/main" id="{00000000-0008-0000-0E00-00006D010000}"/>
            </a:ext>
          </a:extLst>
        </xdr:cNvPr>
        <xdr:cNvSpPr txBox="1"/>
      </xdr:nvSpPr>
      <xdr:spPr>
        <a:xfrm>
          <a:off x="6737427" y="14717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71404</xdr:rowOff>
    </xdr:from>
    <xdr:ext cx="469744" cy="259045"/>
    <xdr:sp macro="" textlink="">
      <xdr:nvSpPr>
        <xdr:cNvPr id="366" name="n_1mainValue【公営住宅】&#10;一人当たり面積">
          <a:extLst>
            <a:ext uri="{FF2B5EF4-FFF2-40B4-BE49-F238E27FC236}">
              <a16:creationId xmlns:a16="http://schemas.microsoft.com/office/drawing/2014/main" id="{00000000-0008-0000-0E00-00006E010000}"/>
            </a:ext>
          </a:extLst>
        </xdr:cNvPr>
        <xdr:cNvSpPr txBox="1"/>
      </xdr:nvSpPr>
      <xdr:spPr>
        <a:xfrm>
          <a:off x="9391727" y="14301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70604</xdr:rowOff>
    </xdr:from>
    <xdr:ext cx="469744" cy="259045"/>
    <xdr:sp macro="" textlink="">
      <xdr:nvSpPr>
        <xdr:cNvPr id="367" name="n_2mainValue【公営住宅】&#10;一人当たり面積">
          <a:extLst>
            <a:ext uri="{FF2B5EF4-FFF2-40B4-BE49-F238E27FC236}">
              <a16:creationId xmlns:a16="http://schemas.microsoft.com/office/drawing/2014/main" id="{00000000-0008-0000-0E00-00006F010000}"/>
            </a:ext>
          </a:extLst>
        </xdr:cNvPr>
        <xdr:cNvSpPr txBox="1"/>
      </xdr:nvSpPr>
      <xdr:spPr>
        <a:xfrm>
          <a:off x="8515427" y="14300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40428</xdr:rowOff>
    </xdr:from>
    <xdr:ext cx="469744" cy="259045"/>
    <xdr:sp macro="" textlink="">
      <xdr:nvSpPr>
        <xdr:cNvPr id="368" name="n_3mainValue【公営住宅】&#10;一人当たり面積">
          <a:extLst>
            <a:ext uri="{FF2B5EF4-FFF2-40B4-BE49-F238E27FC236}">
              <a16:creationId xmlns:a16="http://schemas.microsoft.com/office/drawing/2014/main" id="{00000000-0008-0000-0E00-000070010000}"/>
            </a:ext>
          </a:extLst>
        </xdr:cNvPr>
        <xdr:cNvSpPr txBox="1"/>
      </xdr:nvSpPr>
      <xdr:spPr>
        <a:xfrm>
          <a:off x="7626427" y="14270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44620</xdr:rowOff>
    </xdr:from>
    <xdr:ext cx="469744" cy="259045"/>
    <xdr:sp macro="" textlink="">
      <xdr:nvSpPr>
        <xdr:cNvPr id="369" name="n_4mainValue【公営住宅】&#10;一人当たり面積">
          <a:extLst>
            <a:ext uri="{FF2B5EF4-FFF2-40B4-BE49-F238E27FC236}">
              <a16:creationId xmlns:a16="http://schemas.microsoft.com/office/drawing/2014/main" id="{00000000-0008-0000-0E00-000071010000}"/>
            </a:ext>
          </a:extLst>
        </xdr:cNvPr>
        <xdr:cNvSpPr txBox="1"/>
      </xdr:nvSpPr>
      <xdr:spPr>
        <a:xfrm>
          <a:off x="6737427" y="1427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0" name="正方形/長方形 369">
          <a:extLst>
            <a:ext uri="{FF2B5EF4-FFF2-40B4-BE49-F238E27FC236}">
              <a16:creationId xmlns:a16="http://schemas.microsoft.com/office/drawing/2014/main" id="{00000000-0008-0000-0E00-000072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1" name="正方形/長方形 370">
          <a:extLst>
            <a:ext uri="{FF2B5EF4-FFF2-40B4-BE49-F238E27FC236}">
              <a16:creationId xmlns:a16="http://schemas.microsoft.com/office/drawing/2014/main" id="{00000000-0008-0000-0E00-000073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2" name="正方形/長方形 371">
          <a:extLst>
            <a:ext uri="{FF2B5EF4-FFF2-40B4-BE49-F238E27FC236}">
              <a16:creationId xmlns:a16="http://schemas.microsoft.com/office/drawing/2014/main" id="{00000000-0008-0000-0E00-000074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3" name="正方形/長方形 372">
          <a:extLst>
            <a:ext uri="{FF2B5EF4-FFF2-40B4-BE49-F238E27FC236}">
              <a16:creationId xmlns:a16="http://schemas.microsoft.com/office/drawing/2014/main" id="{00000000-0008-0000-0E00-000075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4" name="正方形/長方形 373">
          <a:extLst>
            <a:ext uri="{FF2B5EF4-FFF2-40B4-BE49-F238E27FC236}">
              <a16:creationId xmlns:a16="http://schemas.microsoft.com/office/drawing/2014/main" id="{00000000-0008-0000-0E00-000076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5" name="正方形/長方形 374">
          <a:extLst>
            <a:ext uri="{FF2B5EF4-FFF2-40B4-BE49-F238E27FC236}">
              <a16:creationId xmlns:a16="http://schemas.microsoft.com/office/drawing/2014/main" id="{00000000-0008-0000-0E00-000077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8" name="テキスト ボックス 377">
          <a:extLst>
            <a:ext uri="{FF2B5EF4-FFF2-40B4-BE49-F238E27FC236}">
              <a16:creationId xmlns:a16="http://schemas.microsoft.com/office/drawing/2014/main" id="{00000000-0008-0000-0E00-00007A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9" name="直線コネクタ 378">
          <a:extLst>
            <a:ext uri="{FF2B5EF4-FFF2-40B4-BE49-F238E27FC236}">
              <a16:creationId xmlns:a16="http://schemas.microsoft.com/office/drawing/2014/main" id="{00000000-0008-0000-0E00-00007B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0" name="テキスト ボックス 379">
          <a:extLst>
            <a:ext uri="{FF2B5EF4-FFF2-40B4-BE49-F238E27FC236}">
              <a16:creationId xmlns:a16="http://schemas.microsoft.com/office/drawing/2014/main" id="{00000000-0008-0000-0E00-00007C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1" name="直線コネクタ 380">
          <a:extLst>
            <a:ext uri="{FF2B5EF4-FFF2-40B4-BE49-F238E27FC236}">
              <a16:creationId xmlns:a16="http://schemas.microsoft.com/office/drawing/2014/main" id="{00000000-0008-0000-0E00-00007D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2" name="テキスト ボックス 381">
          <a:extLst>
            <a:ext uri="{FF2B5EF4-FFF2-40B4-BE49-F238E27FC236}">
              <a16:creationId xmlns:a16="http://schemas.microsoft.com/office/drawing/2014/main" id="{00000000-0008-0000-0E00-00007E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3" name="直線コネクタ 382">
          <a:extLst>
            <a:ext uri="{FF2B5EF4-FFF2-40B4-BE49-F238E27FC236}">
              <a16:creationId xmlns:a16="http://schemas.microsoft.com/office/drawing/2014/main" id="{00000000-0008-0000-0E00-00007F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4" name="テキスト ボックス 383">
          <a:extLst>
            <a:ext uri="{FF2B5EF4-FFF2-40B4-BE49-F238E27FC236}">
              <a16:creationId xmlns:a16="http://schemas.microsoft.com/office/drawing/2014/main" id="{00000000-0008-0000-0E00-000080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85" name="直線コネクタ 384">
          <a:extLst>
            <a:ext uri="{FF2B5EF4-FFF2-40B4-BE49-F238E27FC236}">
              <a16:creationId xmlns:a16="http://schemas.microsoft.com/office/drawing/2014/main" id="{00000000-0008-0000-0E00-000081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86" name="テキスト ボックス 385">
          <a:extLst>
            <a:ext uri="{FF2B5EF4-FFF2-40B4-BE49-F238E27FC236}">
              <a16:creationId xmlns:a16="http://schemas.microsoft.com/office/drawing/2014/main" id="{00000000-0008-0000-0E00-000082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87" name="直線コネクタ 386">
          <a:extLst>
            <a:ext uri="{FF2B5EF4-FFF2-40B4-BE49-F238E27FC236}">
              <a16:creationId xmlns:a16="http://schemas.microsoft.com/office/drawing/2014/main" id="{00000000-0008-0000-0E00-000083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88" name="テキスト ボックス 387">
          <a:extLst>
            <a:ext uri="{FF2B5EF4-FFF2-40B4-BE49-F238E27FC236}">
              <a16:creationId xmlns:a16="http://schemas.microsoft.com/office/drawing/2014/main" id="{00000000-0008-0000-0E00-000084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89" name="直線コネクタ 388">
          <a:extLst>
            <a:ext uri="{FF2B5EF4-FFF2-40B4-BE49-F238E27FC236}">
              <a16:creationId xmlns:a16="http://schemas.microsoft.com/office/drawing/2014/main" id="{00000000-0008-0000-0E00-000085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0" name="テキスト ボックス 389">
          <a:extLst>
            <a:ext uri="{FF2B5EF4-FFF2-40B4-BE49-F238E27FC236}">
              <a16:creationId xmlns:a16="http://schemas.microsoft.com/office/drawing/2014/main" id="{00000000-0008-0000-0E00-000086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1" name="直線コネクタ 390">
          <a:extLst>
            <a:ext uri="{FF2B5EF4-FFF2-40B4-BE49-F238E27FC236}">
              <a16:creationId xmlns:a16="http://schemas.microsoft.com/office/drawing/2014/main" id="{00000000-0008-0000-0E00-000087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2" name="テキスト ボックス 391">
          <a:extLst>
            <a:ext uri="{FF2B5EF4-FFF2-40B4-BE49-F238E27FC236}">
              <a16:creationId xmlns:a16="http://schemas.microsoft.com/office/drawing/2014/main" id="{00000000-0008-0000-0E00-000088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3" name="直線コネクタ 392">
          <a:extLst>
            <a:ext uri="{FF2B5EF4-FFF2-40B4-BE49-F238E27FC236}">
              <a16:creationId xmlns:a16="http://schemas.microsoft.com/office/drawing/2014/main" id="{00000000-0008-0000-0E00-000089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4" name="【港湾・漁港】&#10;有形固定資産減価償却率グラフ枠">
          <a:extLst>
            <a:ext uri="{FF2B5EF4-FFF2-40B4-BE49-F238E27FC236}">
              <a16:creationId xmlns:a16="http://schemas.microsoft.com/office/drawing/2014/main" id="{00000000-0008-0000-0E00-00008A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30480</xdr:rowOff>
    </xdr:from>
    <xdr:to>
      <xdr:col>24</xdr:col>
      <xdr:colOff>62865</xdr:colOff>
      <xdr:row>109</xdr:row>
      <xdr:rowOff>35379</xdr:rowOff>
    </xdr:to>
    <xdr:cxnSp macro="">
      <xdr:nvCxnSpPr>
        <xdr:cNvPr id="395" name="直線コネクタ 394">
          <a:extLst>
            <a:ext uri="{FF2B5EF4-FFF2-40B4-BE49-F238E27FC236}">
              <a16:creationId xmlns:a16="http://schemas.microsoft.com/office/drawing/2014/main" id="{00000000-0008-0000-0E00-00008B010000}"/>
            </a:ext>
          </a:extLst>
        </xdr:cNvPr>
        <xdr:cNvCxnSpPr/>
      </xdr:nvCxnSpPr>
      <xdr:spPr>
        <a:xfrm flipV="1">
          <a:off x="4634865"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96" name="【港湾・漁港】&#10;有形固定資産減価償却率最小値テキスト">
          <a:extLst>
            <a:ext uri="{FF2B5EF4-FFF2-40B4-BE49-F238E27FC236}">
              <a16:creationId xmlns:a16="http://schemas.microsoft.com/office/drawing/2014/main" id="{00000000-0008-0000-0E00-00008C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97" name="直線コネクタ 396">
          <a:extLst>
            <a:ext uri="{FF2B5EF4-FFF2-40B4-BE49-F238E27FC236}">
              <a16:creationId xmlns:a16="http://schemas.microsoft.com/office/drawing/2014/main" id="{00000000-0008-0000-0E00-00008D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148607</xdr:rowOff>
    </xdr:from>
    <xdr:ext cx="340478" cy="259045"/>
    <xdr:sp macro="" textlink="">
      <xdr:nvSpPr>
        <xdr:cNvPr id="398" name="【港湾・漁港】&#10;有形固定資産減価償却率最大値テキスト">
          <a:extLst>
            <a:ext uri="{FF2B5EF4-FFF2-40B4-BE49-F238E27FC236}">
              <a16:creationId xmlns:a16="http://schemas.microsoft.com/office/drawing/2014/main" id="{00000000-0008-0000-0E00-00008E010000}"/>
            </a:ext>
          </a:extLst>
        </xdr:cNvPr>
        <xdr:cNvSpPr txBox="1"/>
      </xdr:nvSpPr>
      <xdr:spPr>
        <a:xfrm>
          <a:off x="4673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30480</xdr:rowOff>
    </xdr:from>
    <xdr:to>
      <xdr:col>24</xdr:col>
      <xdr:colOff>152400</xdr:colOff>
      <xdr:row>100</xdr:row>
      <xdr:rowOff>30480</xdr:rowOff>
    </xdr:to>
    <xdr:cxnSp macro="">
      <xdr:nvCxnSpPr>
        <xdr:cNvPr id="399" name="直線コネクタ 398">
          <a:extLst>
            <a:ext uri="{FF2B5EF4-FFF2-40B4-BE49-F238E27FC236}">
              <a16:creationId xmlns:a16="http://schemas.microsoft.com/office/drawing/2014/main" id="{00000000-0008-0000-0E00-00008F010000}"/>
            </a:ext>
          </a:extLst>
        </xdr:cNvPr>
        <xdr:cNvCxnSpPr/>
      </xdr:nvCxnSpPr>
      <xdr:spPr>
        <a:xfrm>
          <a:off x="4546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0" name="【港湾・漁港】&#10;有形固定資産減価償却率平均値テキスト">
          <a:extLst>
            <a:ext uri="{FF2B5EF4-FFF2-40B4-BE49-F238E27FC236}">
              <a16:creationId xmlns:a16="http://schemas.microsoft.com/office/drawing/2014/main" id="{00000000-0008-0000-0E00-000090010000}"/>
            </a:ext>
          </a:extLst>
        </xdr:cNvPr>
        <xdr:cNvSpPr txBox="1"/>
      </xdr:nvSpPr>
      <xdr:spPr>
        <a:xfrm>
          <a:off x="4673600" y="17906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1" name="フローチャート: 判断 400">
          <a:extLst>
            <a:ext uri="{FF2B5EF4-FFF2-40B4-BE49-F238E27FC236}">
              <a16:creationId xmlns:a16="http://schemas.microsoft.com/office/drawing/2014/main" id="{00000000-0008-0000-0E00-000091010000}"/>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170724</xdr:rowOff>
    </xdr:from>
    <xdr:to>
      <xdr:col>20</xdr:col>
      <xdr:colOff>38100</xdr:colOff>
      <xdr:row>105</xdr:row>
      <xdr:rowOff>100874</xdr:rowOff>
    </xdr:to>
    <xdr:sp macro="" textlink="">
      <xdr:nvSpPr>
        <xdr:cNvPr id="402" name="フローチャート: 判断 401">
          <a:extLst>
            <a:ext uri="{FF2B5EF4-FFF2-40B4-BE49-F238E27FC236}">
              <a16:creationId xmlns:a16="http://schemas.microsoft.com/office/drawing/2014/main" id="{00000000-0008-0000-0E00-000092010000}"/>
            </a:ext>
          </a:extLst>
        </xdr:cNvPr>
        <xdr:cNvSpPr/>
      </xdr:nvSpPr>
      <xdr:spPr>
        <a:xfrm>
          <a:off x="3746500" y="1800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156029</xdr:rowOff>
    </xdr:from>
    <xdr:to>
      <xdr:col>15</xdr:col>
      <xdr:colOff>101600</xdr:colOff>
      <xdr:row>105</xdr:row>
      <xdr:rowOff>86179</xdr:rowOff>
    </xdr:to>
    <xdr:sp macro="" textlink="">
      <xdr:nvSpPr>
        <xdr:cNvPr id="403" name="フローチャート: 判断 402">
          <a:extLst>
            <a:ext uri="{FF2B5EF4-FFF2-40B4-BE49-F238E27FC236}">
              <a16:creationId xmlns:a16="http://schemas.microsoft.com/office/drawing/2014/main" id="{00000000-0008-0000-0E00-000093010000}"/>
            </a:ext>
          </a:extLst>
        </xdr:cNvPr>
        <xdr:cNvSpPr/>
      </xdr:nvSpPr>
      <xdr:spPr>
        <a:xfrm>
          <a:off x="2857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129902</xdr:rowOff>
    </xdr:from>
    <xdr:to>
      <xdr:col>10</xdr:col>
      <xdr:colOff>165100</xdr:colOff>
      <xdr:row>105</xdr:row>
      <xdr:rowOff>60052</xdr:rowOff>
    </xdr:to>
    <xdr:sp macro="" textlink="">
      <xdr:nvSpPr>
        <xdr:cNvPr id="404" name="フローチャート: 判断 403">
          <a:extLst>
            <a:ext uri="{FF2B5EF4-FFF2-40B4-BE49-F238E27FC236}">
              <a16:creationId xmlns:a16="http://schemas.microsoft.com/office/drawing/2014/main" id="{00000000-0008-0000-0E00-000094010000}"/>
            </a:ext>
          </a:extLst>
        </xdr:cNvPr>
        <xdr:cNvSpPr/>
      </xdr:nvSpPr>
      <xdr:spPr>
        <a:xfrm>
          <a:off x="1968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25400</xdr:rowOff>
    </xdr:from>
    <xdr:to>
      <xdr:col>6</xdr:col>
      <xdr:colOff>38100</xdr:colOff>
      <xdr:row>105</xdr:row>
      <xdr:rowOff>127000</xdr:rowOff>
    </xdr:to>
    <xdr:sp macro="" textlink="">
      <xdr:nvSpPr>
        <xdr:cNvPr id="405" name="フローチャート: 判断 404">
          <a:extLst>
            <a:ext uri="{FF2B5EF4-FFF2-40B4-BE49-F238E27FC236}">
              <a16:creationId xmlns:a16="http://schemas.microsoft.com/office/drawing/2014/main" id="{00000000-0008-0000-0E00-000095010000}"/>
            </a:ext>
          </a:extLst>
        </xdr:cNvPr>
        <xdr:cNvSpPr/>
      </xdr:nvSpPr>
      <xdr:spPr>
        <a:xfrm>
          <a:off x="1079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00000000-0008-0000-0E00-000096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00000000-0008-0000-0E00-000098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00000000-0008-0000-0E00-000099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00000000-0008-0000-0E00-00009A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85816</xdr:rowOff>
    </xdr:from>
    <xdr:to>
      <xdr:col>24</xdr:col>
      <xdr:colOff>114300</xdr:colOff>
      <xdr:row>106</xdr:row>
      <xdr:rowOff>15966</xdr:rowOff>
    </xdr:to>
    <xdr:sp macro="" textlink="">
      <xdr:nvSpPr>
        <xdr:cNvPr id="411" name="楕円 410">
          <a:extLst>
            <a:ext uri="{FF2B5EF4-FFF2-40B4-BE49-F238E27FC236}">
              <a16:creationId xmlns:a16="http://schemas.microsoft.com/office/drawing/2014/main" id="{00000000-0008-0000-0E00-00009B010000}"/>
            </a:ext>
          </a:extLst>
        </xdr:cNvPr>
        <xdr:cNvSpPr/>
      </xdr:nvSpPr>
      <xdr:spPr>
        <a:xfrm>
          <a:off x="4584700" y="1808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64243</xdr:rowOff>
    </xdr:from>
    <xdr:ext cx="405111" cy="259045"/>
    <xdr:sp macro="" textlink="">
      <xdr:nvSpPr>
        <xdr:cNvPr id="412" name="【港湾・漁港】&#10;有形固定資産減価償却率該当値テキスト">
          <a:extLst>
            <a:ext uri="{FF2B5EF4-FFF2-40B4-BE49-F238E27FC236}">
              <a16:creationId xmlns:a16="http://schemas.microsoft.com/office/drawing/2014/main" id="{00000000-0008-0000-0E00-00009C010000}"/>
            </a:ext>
          </a:extLst>
        </xdr:cNvPr>
        <xdr:cNvSpPr txBox="1"/>
      </xdr:nvSpPr>
      <xdr:spPr>
        <a:xfrm>
          <a:off x="4673600" y="1806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72752</xdr:rowOff>
    </xdr:from>
    <xdr:to>
      <xdr:col>20</xdr:col>
      <xdr:colOff>38100</xdr:colOff>
      <xdr:row>106</xdr:row>
      <xdr:rowOff>2902</xdr:rowOff>
    </xdr:to>
    <xdr:sp macro="" textlink="">
      <xdr:nvSpPr>
        <xdr:cNvPr id="413" name="楕円 412">
          <a:extLst>
            <a:ext uri="{FF2B5EF4-FFF2-40B4-BE49-F238E27FC236}">
              <a16:creationId xmlns:a16="http://schemas.microsoft.com/office/drawing/2014/main" id="{00000000-0008-0000-0E00-00009D010000}"/>
            </a:ext>
          </a:extLst>
        </xdr:cNvPr>
        <xdr:cNvSpPr/>
      </xdr:nvSpPr>
      <xdr:spPr>
        <a:xfrm>
          <a:off x="3746500" y="1807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123552</xdr:rowOff>
    </xdr:from>
    <xdr:to>
      <xdr:col>24</xdr:col>
      <xdr:colOff>63500</xdr:colOff>
      <xdr:row>105</xdr:row>
      <xdr:rowOff>136616</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a:off x="3797300" y="18125802"/>
          <a:ext cx="838200"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49893</xdr:rowOff>
    </xdr:from>
    <xdr:to>
      <xdr:col>15</xdr:col>
      <xdr:colOff>101600</xdr:colOff>
      <xdr:row>105</xdr:row>
      <xdr:rowOff>151493</xdr:rowOff>
    </xdr:to>
    <xdr:sp macro="" textlink="">
      <xdr:nvSpPr>
        <xdr:cNvPr id="415" name="楕円 414">
          <a:extLst>
            <a:ext uri="{FF2B5EF4-FFF2-40B4-BE49-F238E27FC236}">
              <a16:creationId xmlns:a16="http://schemas.microsoft.com/office/drawing/2014/main" id="{00000000-0008-0000-0E00-00009F010000}"/>
            </a:ext>
          </a:extLst>
        </xdr:cNvPr>
        <xdr:cNvSpPr/>
      </xdr:nvSpPr>
      <xdr:spPr>
        <a:xfrm>
          <a:off x="2857500" y="1805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100693</xdr:rowOff>
    </xdr:from>
    <xdr:to>
      <xdr:col>19</xdr:col>
      <xdr:colOff>177800</xdr:colOff>
      <xdr:row>105</xdr:row>
      <xdr:rowOff>123552</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a:off x="2908300" y="18102943"/>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23768</xdr:rowOff>
    </xdr:from>
    <xdr:to>
      <xdr:col>10</xdr:col>
      <xdr:colOff>165100</xdr:colOff>
      <xdr:row>105</xdr:row>
      <xdr:rowOff>125368</xdr:rowOff>
    </xdr:to>
    <xdr:sp macro="" textlink="">
      <xdr:nvSpPr>
        <xdr:cNvPr id="417" name="楕円 416">
          <a:extLst>
            <a:ext uri="{FF2B5EF4-FFF2-40B4-BE49-F238E27FC236}">
              <a16:creationId xmlns:a16="http://schemas.microsoft.com/office/drawing/2014/main" id="{00000000-0008-0000-0E00-0000A1010000}"/>
            </a:ext>
          </a:extLst>
        </xdr:cNvPr>
        <xdr:cNvSpPr/>
      </xdr:nvSpPr>
      <xdr:spPr>
        <a:xfrm>
          <a:off x="1968500" y="1802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74568</xdr:rowOff>
    </xdr:from>
    <xdr:to>
      <xdr:col>15</xdr:col>
      <xdr:colOff>50800</xdr:colOff>
      <xdr:row>105</xdr:row>
      <xdr:rowOff>100693</xdr:rowOff>
    </xdr:to>
    <xdr:cxnSp macro="">
      <xdr:nvCxnSpPr>
        <xdr:cNvPr id="418" name="直線コネクタ 417">
          <a:extLst>
            <a:ext uri="{FF2B5EF4-FFF2-40B4-BE49-F238E27FC236}">
              <a16:creationId xmlns:a16="http://schemas.microsoft.com/office/drawing/2014/main" id="{00000000-0008-0000-0E00-0000A2010000}"/>
            </a:ext>
          </a:extLst>
        </xdr:cNvPr>
        <xdr:cNvCxnSpPr/>
      </xdr:nvCxnSpPr>
      <xdr:spPr>
        <a:xfrm>
          <a:off x="2019300" y="18076818"/>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5806</xdr:rowOff>
    </xdr:from>
    <xdr:to>
      <xdr:col>6</xdr:col>
      <xdr:colOff>38100</xdr:colOff>
      <xdr:row>105</xdr:row>
      <xdr:rowOff>107406</xdr:rowOff>
    </xdr:to>
    <xdr:sp macro="" textlink="">
      <xdr:nvSpPr>
        <xdr:cNvPr id="419" name="楕円 418">
          <a:extLst>
            <a:ext uri="{FF2B5EF4-FFF2-40B4-BE49-F238E27FC236}">
              <a16:creationId xmlns:a16="http://schemas.microsoft.com/office/drawing/2014/main" id="{00000000-0008-0000-0E00-0000A3010000}"/>
            </a:ext>
          </a:extLst>
        </xdr:cNvPr>
        <xdr:cNvSpPr/>
      </xdr:nvSpPr>
      <xdr:spPr>
        <a:xfrm>
          <a:off x="1079500" y="1800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56606</xdr:rowOff>
    </xdr:from>
    <xdr:to>
      <xdr:col>10</xdr:col>
      <xdr:colOff>114300</xdr:colOff>
      <xdr:row>105</xdr:row>
      <xdr:rowOff>74568</xdr:rowOff>
    </xdr:to>
    <xdr:cxnSp macro="">
      <xdr:nvCxnSpPr>
        <xdr:cNvPr id="420" name="直線コネクタ 419">
          <a:extLst>
            <a:ext uri="{FF2B5EF4-FFF2-40B4-BE49-F238E27FC236}">
              <a16:creationId xmlns:a16="http://schemas.microsoft.com/office/drawing/2014/main" id="{00000000-0008-0000-0E00-0000A4010000}"/>
            </a:ext>
          </a:extLst>
        </xdr:cNvPr>
        <xdr:cNvCxnSpPr/>
      </xdr:nvCxnSpPr>
      <xdr:spPr>
        <a:xfrm>
          <a:off x="1130300" y="18058856"/>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117401</xdr:rowOff>
    </xdr:from>
    <xdr:ext cx="405111" cy="259045"/>
    <xdr:sp macro="" textlink="">
      <xdr:nvSpPr>
        <xdr:cNvPr id="421" name="n_1aveValue【港湾・漁港】&#10;有形固定資産減価償却率">
          <a:extLst>
            <a:ext uri="{FF2B5EF4-FFF2-40B4-BE49-F238E27FC236}">
              <a16:creationId xmlns:a16="http://schemas.microsoft.com/office/drawing/2014/main" id="{00000000-0008-0000-0E00-0000A5010000}"/>
            </a:ext>
          </a:extLst>
        </xdr:cNvPr>
        <xdr:cNvSpPr txBox="1"/>
      </xdr:nvSpPr>
      <xdr:spPr>
        <a:xfrm>
          <a:off x="3582044" y="1777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102706</xdr:rowOff>
    </xdr:from>
    <xdr:ext cx="405111" cy="259045"/>
    <xdr:sp macro="" textlink="">
      <xdr:nvSpPr>
        <xdr:cNvPr id="422" name="n_2aveValue【港湾・漁港】&#10;有形固定資産減価償却率">
          <a:extLst>
            <a:ext uri="{FF2B5EF4-FFF2-40B4-BE49-F238E27FC236}">
              <a16:creationId xmlns:a16="http://schemas.microsoft.com/office/drawing/2014/main" id="{00000000-0008-0000-0E00-0000A6010000}"/>
            </a:ext>
          </a:extLst>
        </xdr:cNvPr>
        <xdr:cNvSpPr txBox="1"/>
      </xdr:nvSpPr>
      <xdr:spPr>
        <a:xfrm>
          <a:off x="2705744" y="1776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76579</xdr:rowOff>
    </xdr:from>
    <xdr:ext cx="405111" cy="259045"/>
    <xdr:sp macro="" textlink="">
      <xdr:nvSpPr>
        <xdr:cNvPr id="423" name="n_3aveValue【港湾・漁港】&#10;有形固定資産減価償却率">
          <a:extLst>
            <a:ext uri="{FF2B5EF4-FFF2-40B4-BE49-F238E27FC236}">
              <a16:creationId xmlns:a16="http://schemas.microsoft.com/office/drawing/2014/main" id="{00000000-0008-0000-0E00-0000A7010000}"/>
            </a:ext>
          </a:extLst>
        </xdr:cNvPr>
        <xdr:cNvSpPr txBox="1"/>
      </xdr:nvSpPr>
      <xdr:spPr>
        <a:xfrm>
          <a:off x="1816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118127</xdr:rowOff>
    </xdr:from>
    <xdr:ext cx="405111" cy="259045"/>
    <xdr:sp macro="" textlink="">
      <xdr:nvSpPr>
        <xdr:cNvPr id="424" name="n_4aveValue【港湾・漁港】&#10;有形固定資産減価償却率">
          <a:extLst>
            <a:ext uri="{FF2B5EF4-FFF2-40B4-BE49-F238E27FC236}">
              <a16:creationId xmlns:a16="http://schemas.microsoft.com/office/drawing/2014/main" id="{00000000-0008-0000-0E00-0000A8010000}"/>
            </a:ext>
          </a:extLst>
        </xdr:cNvPr>
        <xdr:cNvSpPr txBox="1"/>
      </xdr:nvSpPr>
      <xdr:spPr>
        <a:xfrm>
          <a:off x="927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165479</xdr:rowOff>
    </xdr:from>
    <xdr:ext cx="405111" cy="259045"/>
    <xdr:sp macro="" textlink="">
      <xdr:nvSpPr>
        <xdr:cNvPr id="425" name="n_1mainValue【港湾・漁港】&#10;有形固定資産減価償却率">
          <a:extLst>
            <a:ext uri="{FF2B5EF4-FFF2-40B4-BE49-F238E27FC236}">
              <a16:creationId xmlns:a16="http://schemas.microsoft.com/office/drawing/2014/main" id="{00000000-0008-0000-0E00-0000A9010000}"/>
            </a:ext>
          </a:extLst>
        </xdr:cNvPr>
        <xdr:cNvSpPr txBox="1"/>
      </xdr:nvSpPr>
      <xdr:spPr>
        <a:xfrm>
          <a:off x="3582044" y="1816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142620</xdr:rowOff>
    </xdr:from>
    <xdr:ext cx="405111" cy="259045"/>
    <xdr:sp macro="" textlink="">
      <xdr:nvSpPr>
        <xdr:cNvPr id="426" name="n_2mainValue【港湾・漁港】&#10;有形固定資産減価償却率">
          <a:extLst>
            <a:ext uri="{FF2B5EF4-FFF2-40B4-BE49-F238E27FC236}">
              <a16:creationId xmlns:a16="http://schemas.microsoft.com/office/drawing/2014/main" id="{00000000-0008-0000-0E00-0000AA010000}"/>
            </a:ext>
          </a:extLst>
        </xdr:cNvPr>
        <xdr:cNvSpPr txBox="1"/>
      </xdr:nvSpPr>
      <xdr:spPr>
        <a:xfrm>
          <a:off x="2705744" y="1814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116495</xdr:rowOff>
    </xdr:from>
    <xdr:ext cx="405111" cy="259045"/>
    <xdr:sp macro="" textlink="">
      <xdr:nvSpPr>
        <xdr:cNvPr id="427" name="n_3mainValue【港湾・漁港】&#10;有形固定資産減価償却率">
          <a:extLst>
            <a:ext uri="{FF2B5EF4-FFF2-40B4-BE49-F238E27FC236}">
              <a16:creationId xmlns:a16="http://schemas.microsoft.com/office/drawing/2014/main" id="{00000000-0008-0000-0E00-0000AB010000}"/>
            </a:ext>
          </a:extLst>
        </xdr:cNvPr>
        <xdr:cNvSpPr txBox="1"/>
      </xdr:nvSpPr>
      <xdr:spPr>
        <a:xfrm>
          <a:off x="1816744" y="18118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123933</xdr:rowOff>
    </xdr:from>
    <xdr:ext cx="405111" cy="259045"/>
    <xdr:sp macro="" textlink="">
      <xdr:nvSpPr>
        <xdr:cNvPr id="428" name="n_4mainValue【港湾・漁港】&#10;有形固定資産減価償却率">
          <a:extLst>
            <a:ext uri="{FF2B5EF4-FFF2-40B4-BE49-F238E27FC236}">
              <a16:creationId xmlns:a16="http://schemas.microsoft.com/office/drawing/2014/main" id="{00000000-0008-0000-0E00-0000AC010000}"/>
            </a:ext>
          </a:extLst>
        </xdr:cNvPr>
        <xdr:cNvSpPr txBox="1"/>
      </xdr:nvSpPr>
      <xdr:spPr>
        <a:xfrm>
          <a:off x="927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9" name="正方形/長方形 428">
          <a:extLst>
            <a:ext uri="{FF2B5EF4-FFF2-40B4-BE49-F238E27FC236}">
              <a16:creationId xmlns:a16="http://schemas.microsoft.com/office/drawing/2014/main" id="{00000000-0008-0000-0E00-0000AD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0" name="正方形/長方形 429">
          <a:extLst>
            <a:ext uri="{FF2B5EF4-FFF2-40B4-BE49-F238E27FC236}">
              <a16:creationId xmlns:a16="http://schemas.microsoft.com/office/drawing/2014/main" id="{00000000-0008-0000-0E00-0000AE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1" name="正方形/長方形 430">
          <a:extLst>
            <a:ext uri="{FF2B5EF4-FFF2-40B4-BE49-F238E27FC236}">
              <a16:creationId xmlns:a16="http://schemas.microsoft.com/office/drawing/2014/main" id="{00000000-0008-0000-0E00-0000AF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2" name="正方形/長方形 431">
          <a:extLst>
            <a:ext uri="{FF2B5EF4-FFF2-40B4-BE49-F238E27FC236}">
              <a16:creationId xmlns:a16="http://schemas.microsoft.com/office/drawing/2014/main" id="{00000000-0008-0000-0E00-0000B0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3" name="正方形/長方形 432">
          <a:extLst>
            <a:ext uri="{FF2B5EF4-FFF2-40B4-BE49-F238E27FC236}">
              <a16:creationId xmlns:a16="http://schemas.microsoft.com/office/drawing/2014/main" id="{00000000-0008-0000-0E00-0000B1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4" name="正方形/長方形 433">
          <a:extLst>
            <a:ext uri="{FF2B5EF4-FFF2-40B4-BE49-F238E27FC236}">
              <a16:creationId xmlns:a16="http://schemas.microsoft.com/office/drawing/2014/main" id="{00000000-0008-0000-0E00-0000B2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5" name="正方形/長方形 434">
          <a:extLst>
            <a:ext uri="{FF2B5EF4-FFF2-40B4-BE49-F238E27FC236}">
              <a16:creationId xmlns:a16="http://schemas.microsoft.com/office/drawing/2014/main" id="{00000000-0008-0000-0E00-0000B3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6" name="正方形/長方形 435">
          <a:extLst>
            <a:ext uri="{FF2B5EF4-FFF2-40B4-BE49-F238E27FC236}">
              <a16:creationId xmlns:a16="http://schemas.microsoft.com/office/drawing/2014/main" id="{00000000-0008-0000-0E00-0000B4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7" name="テキスト ボックス 436">
          <a:extLst>
            <a:ext uri="{FF2B5EF4-FFF2-40B4-BE49-F238E27FC236}">
              <a16:creationId xmlns:a16="http://schemas.microsoft.com/office/drawing/2014/main" id="{00000000-0008-0000-0E00-0000B5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8" name="直線コネクタ 437">
          <a:extLst>
            <a:ext uri="{FF2B5EF4-FFF2-40B4-BE49-F238E27FC236}">
              <a16:creationId xmlns:a16="http://schemas.microsoft.com/office/drawing/2014/main" id="{00000000-0008-0000-0E00-0000B6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39" name="直線コネクタ 438">
          <a:extLst>
            <a:ext uri="{FF2B5EF4-FFF2-40B4-BE49-F238E27FC236}">
              <a16:creationId xmlns:a16="http://schemas.microsoft.com/office/drawing/2014/main" id="{00000000-0008-0000-0E00-0000B7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0" name="テキスト ボックス 439">
          <a:extLst>
            <a:ext uri="{FF2B5EF4-FFF2-40B4-BE49-F238E27FC236}">
              <a16:creationId xmlns:a16="http://schemas.microsoft.com/office/drawing/2014/main" id="{00000000-0008-0000-0E00-0000B8010000}"/>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1" name="直線コネクタ 440">
          <a:extLst>
            <a:ext uri="{FF2B5EF4-FFF2-40B4-BE49-F238E27FC236}">
              <a16:creationId xmlns:a16="http://schemas.microsoft.com/office/drawing/2014/main" id="{00000000-0008-0000-0E00-0000B9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105</xdr:row>
      <xdr:rowOff>143527</xdr:rowOff>
    </xdr:from>
    <xdr:ext cx="749692" cy="259045"/>
    <xdr:sp macro="" textlink="">
      <xdr:nvSpPr>
        <xdr:cNvPr id="442" name="テキスト ボックス 441">
          <a:extLst>
            <a:ext uri="{FF2B5EF4-FFF2-40B4-BE49-F238E27FC236}">
              <a16:creationId xmlns:a16="http://schemas.microsoft.com/office/drawing/2014/main" id="{00000000-0008-0000-0E00-0000BA010000}"/>
            </a:ext>
          </a:extLst>
        </xdr:cNvPr>
        <xdr:cNvSpPr txBox="1"/>
      </xdr:nvSpPr>
      <xdr:spPr>
        <a:xfrm>
          <a:off x="5854308" y="18145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3" name="直線コネクタ 442">
          <a:extLst>
            <a:ext uri="{FF2B5EF4-FFF2-40B4-BE49-F238E27FC236}">
              <a16:creationId xmlns:a16="http://schemas.microsoft.com/office/drawing/2014/main" id="{00000000-0008-0000-0E00-0000BB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103</xdr:row>
      <xdr:rowOff>105427</xdr:rowOff>
    </xdr:from>
    <xdr:ext cx="749692" cy="259045"/>
    <xdr:sp macro="" textlink="">
      <xdr:nvSpPr>
        <xdr:cNvPr id="444" name="テキスト ボックス 443">
          <a:extLst>
            <a:ext uri="{FF2B5EF4-FFF2-40B4-BE49-F238E27FC236}">
              <a16:creationId xmlns:a16="http://schemas.microsoft.com/office/drawing/2014/main" id="{00000000-0008-0000-0E00-0000BC010000}"/>
            </a:ext>
          </a:extLst>
        </xdr:cNvPr>
        <xdr:cNvSpPr txBox="1"/>
      </xdr:nvSpPr>
      <xdr:spPr>
        <a:xfrm>
          <a:off x="5854308" y="17764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5" name="直線コネクタ 444">
          <a:extLst>
            <a:ext uri="{FF2B5EF4-FFF2-40B4-BE49-F238E27FC236}">
              <a16:creationId xmlns:a16="http://schemas.microsoft.com/office/drawing/2014/main" id="{00000000-0008-0000-0E00-0000BD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101</xdr:row>
      <xdr:rowOff>67327</xdr:rowOff>
    </xdr:from>
    <xdr:ext cx="749692" cy="259045"/>
    <xdr:sp macro="" textlink="">
      <xdr:nvSpPr>
        <xdr:cNvPr id="446" name="テキスト ボックス 445">
          <a:extLst>
            <a:ext uri="{FF2B5EF4-FFF2-40B4-BE49-F238E27FC236}">
              <a16:creationId xmlns:a16="http://schemas.microsoft.com/office/drawing/2014/main" id="{00000000-0008-0000-0E00-0000BE010000}"/>
            </a:ext>
          </a:extLst>
        </xdr:cNvPr>
        <xdr:cNvSpPr txBox="1"/>
      </xdr:nvSpPr>
      <xdr:spPr>
        <a:xfrm>
          <a:off x="5854308" y="17383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7" name="直線コネクタ 446">
          <a:extLst>
            <a:ext uri="{FF2B5EF4-FFF2-40B4-BE49-F238E27FC236}">
              <a16:creationId xmlns:a16="http://schemas.microsoft.com/office/drawing/2014/main" id="{00000000-0008-0000-0E00-0000BF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75187</xdr:colOff>
      <xdr:row>99</xdr:row>
      <xdr:rowOff>29227</xdr:rowOff>
    </xdr:from>
    <xdr:ext cx="813813" cy="259045"/>
    <xdr:sp macro="" textlink="">
      <xdr:nvSpPr>
        <xdr:cNvPr id="448" name="テキスト ボックス 447">
          <a:extLst>
            <a:ext uri="{FF2B5EF4-FFF2-40B4-BE49-F238E27FC236}">
              <a16:creationId xmlns:a16="http://schemas.microsoft.com/office/drawing/2014/main" id="{00000000-0008-0000-0E00-0000C0010000}"/>
            </a:ext>
          </a:extLst>
        </xdr:cNvPr>
        <xdr:cNvSpPr txBox="1"/>
      </xdr:nvSpPr>
      <xdr:spPr>
        <a:xfrm>
          <a:off x="5790187" y="17002777"/>
          <a:ext cx="8138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9" name="直線コネクタ 448">
          <a:extLst>
            <a:ext uri="{FF2B5EF4-FFF2-40B4-BE49-F238E27FC236}">
              <a16:creationId xmlns:a16="http://schemas.microsoft.com/office/drawing/2014/main" id="{00000000-0008-0000-0E00-0000C1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75187</xdr:colOff>
      <xdr:row>96</xdr:row>
      <xdr:rowOff>162577</xdr:rowOff>
    </xdr:from>
    <xdr:ext cx="813813" cy="259045"/>
    <xdr:sp macro="" textlink="">
      <xdr:nvSpPr>
        <xdr:cNvPr id="450" name="テキスト ボックス 449">
          <a:extLst>
            <a:ext uri="{FF2B5EF4-FFF2-40B4-BE49-F238E27FC236}">
              <a16:creationId xmlns:a16="http://schemas.microsoft.com/office/drawing/2014/main" id="{00000000-0008-0000-0E00-0000C2010000}"/>
            </a:ext>
          </a:extLst>
        </xdr:cNvPr>
        <xdr:cNvSpPr txBox="1"/>
      </xdr:nvSpPr>
      <xdr:spPr>
        <a:xfrm>
          <a:off x="5790187" y="16621777"/>
          <a:ext cx="8138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1" name="【港湾・漁港】&#10;一人当たり有形固定資産（償却資産）額グラフ枠">
          <a:extLst>
            <a:ext uri="{FF2B5EF4-FFF2-40B4-BE49-F238E27FC236}">
              <a16:creationId xmlns:a16="http://schemas.microsoft.com/office/drawing/2014/main" id="{00000000-0008-0000-0E00-0000C3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156976</xdr:rowOff>
    </xdr:from>
    <xdr:to>
      <xdr:col>54</xdr:col>
      <xdr:colOff>189865</xdr:colOff>
      <xdr:row>108</xdr:row>
      <xdr:rowOff>152144</xdr:rowOff>
    </xdr:to>
    <xdr:cxnSp macro="">
      <xdr:nvCxnSpPr>
        <xdr:cNvPr id="452" name="直線コネクタ 451">
          <a:extLst>
            <a:ext uri="{FF2B5EF4-FFF2-40B4-BE49-F238E27FC236}">
              <a16:creationId xmlns:a16="http://schemas.microsoft.com/office/drawing/2014/main" id="{00000000-0008-0000-0E00-0000C4010000}"/>
            </a:ext>
          </a:extLst>
        </xdr:cNvPr>
        <xdr:cNvCxnSpPr/>
      </xdr:nvCxnSpPr>
      <xdr:spPr>
        <a:xfrm flipV="1">
          <a:off x="10476865" y="17130526"/>
          <a:ext cx="0" cy="1538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155971</xdr:rowOff>
    </xdr:from>
    <xdr:ext cx="534377" cy="259045"/>
    <xdr:sp macro="" textlink="">
      <xdr:nvSpPr>
        <xdr:cNvPr id="453" name="【港湾・漁港】&#10;一人当たり有形固定資産（償却資産）額最小値テキスト">
          <a:extLst>
            <a:ext uri="{FF2B5EF4-FFF2-40B4-BE49-F238E27FC236}">
              <a16:creationId xmlns:a16="http://schemas.microsoft.com/office/drawing/2014/main" id="{00000000-0008-0000-0E00-0000C5010000}"/>
            </a:ext>
          </a:extLst>
        </xdr:cNvPr>
        <xdr:cNvSpPr txBox="1"/>
      </xdr:nvSpPr>
      <xdr:spPr>
        <a:xfrm>
          <a:off x="10515600" y="18672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152144</xdr:rowOff>
    </xdr:from>
    <xdr:to>
      <xdr:col>55</xdr:col>
      <xdr:colOff>88900</xdr:colOff>
      <xdr:row>108</xdr:row>
      <xdr:rowOff>152144</xdr:rowOff>
    </xdr:to>
    <xdr:cxnSp macro="">
      <xdr:nvCxnSpPr>
        <xdr:cNvPr id="454" name="直線コネクタ 453">
          <a:extLst>
            <a:ext uri="{FF2B5EF4-FFF2-40B4-BE49-F238E27FC236}">
              <a16:creationId xmlns:a16="http://schemas.microsoft.com/office/drawing/2014/main" id="{00000000-0008-0000-0E00-0000C6010000}"/>
            </a:ext>
          </a:extLst>
        </xdr:cNvPr>
        <xdr:cNvCxnSpPr/>
      </xdr:nvCxnSpPr>
      <xdr:spPr>
        <a:xfrm>
          <a:off x="10388600" y="18668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103653</xdr:rowOff>
    </xdr:from>
    <xdr:ext cx="819455" cy="259045"/>
    <xdr:sp macro="" textlink="">
      <xdr:nvSpPr>
        <xdr:cNvPr id="455" name="【港湾・漁港】&#10;一人当たり有形固定資産（償却資産）額最大値テキスト">
          <a:extLst>
            <a:ext uri="{FF2B5EF4-FFF2-40B4-BE49-F238E27FC236}">
              <a16:creationId xmlns:a16="http://schemas.microsoft.com/office/drawing/2014/main" id="{00000000-0008-0000-0E00-0000C7010000}"/>
            </a:ext>
          </a:extLst>
        </xdr:cNvPr>
        <xdr:cNvSpPr txBox="1"/>
      </xdr:nvSpPr>
      <xdr:spPr>
        <a:xfrm>
          <a:off x="10515600" y="16905753"/>
          <a:ext cx="81945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121,139,600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156976</xdr:rowOff>
    </xdr:from>
    <xdr:to>
      <xdr:col>55</xdr:col>
      <xdr:colOff>88900</xdr:colOff>
      <xdr:row>99</xdr:row>
      <xdr:rowOff>156976</xdr:rowOff>
    </xdr:to>
    <xdr:cxnSp macro="">
      <xdr:nvCxnSpPr>
        <xdr:cNvPr id="456" name="直線コネクタ 455">
          <a:extLst>
            <a:ext uri="{FF2B5EF4-FFF2-40B4-BE49-F238E27FC236}">
              <a16:creationId xmlns:a16="http://schemas.microsoft.com/office/drawing/2014/main" id="{00000000-0008-0000-0E00-0000C8010000}"/>
            </a:ext>
          </a:extLst>
        </xdr:cNvPr>
        <xdr:cNvCxnSpPr/>
      </xdr:nvCxnSpPr>
      <xdr:spPr>
        <a:xfrm>
          <a:off x="10388600" y="17130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11890</xdr:rowOff>
    </xdr:from>
    <xdr:ext cx="690189" cy="259045"/>
    <xdr:sp macro="" textlink="">
      <xdr:nvSpPr>
        <xdr:cNvPr id="457" name="【港湾・漁港】&#10;一人当たり有形固定資産（償却資産）額平均値テキスト">
          <a:extLst>
            <a:ext uri="{FF2B5EF4-FFF2-40B4-BE49-F238E27FC236}">
              <a16:creationId xmlns:a16="http://schemas.microsoft.com/office/drawing/2014/main" id="{00000000-0008-0000-0E00-0000C9010000}"/>
            </a:ext>
          </a:extLst>
        </xdr:cNvPr>
        <xdr:cNvSpPr txBox="1"/>
      </xdr:nvSpPr>
      <xdr:spPr>
        <a:xfrm>
          <a:off x="10515600" y="1852849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5,365,148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33463</xdr:rowOff>
    </xdr:from>
    <xdr:to>
      <xdr:col>55</xdr:col>
      <xdr:colOff>50800</xdr:colOff>
      <xdr:row>108</xdr:row>
      <xdr:rowOff>135063</xdr:rowOff>
    </xdr:to>
    <xdr:sp macro="" textlink="">
      <xdr:nvSpPr>
        <xdr:cNvPr id="458" name="フローチャート: 判断 457">
          <a:extLst>
            <a:ext uri="{FF2B5EF4-FFF2-40B4-BE49-F238E27FC236}">
              <a16:creationId xmlns:a16="http://schemas.microsoft.com/office/drawing/2014/main" id="{00000000-0008-0000-0E00-0000CA010000}"/>
            </a:ext>
          </a:extLst>
        </xdr:cNvPr>
        <xdr:cNvSpPr/>
      </xdr:nvSpPr>
      <xdr:spPr>
        <a:xfrm>
          <a:off x="10426700" y="18550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35733</xdr:rowOff>
    </xdr:from>
    <xdr:to>
      <xdr:col>50</xdr:col>
      <xdr:colOff>165100</xdr:colOff>
      <xdr:row>108</xdr:row>
      <xdr:rowOff>137333</xdr:rowOff>
    </xdr:to>
    <xdr:sp macro="" textlink="">
      <xdr:nvSpPr>
        <xdr:cNvPr id="459" name="フローチャート: 判断 458">
          <a:extLst>
            <a:ext uri="{FF2B5EF4-FFF2-40B4-BE49-F238E27FC236}">
              <a16:creationId xmlns:a16="http://schemas.microsoft.com/office/drawing/2014/main" id="{00000000-0008-0000-0E00-0000CB010000}"/>
            </a:ext>
          </a:extLst>
        </xdr:cNvPr>
        <xdr:cNvSpPr/>
      </xdr:nvSpPr>
      <xdr:spPr>
        <a:xfrm>
          <a:off x="9588500" y="18552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38157</xdr:rowOff>
    </xdr:from>
    <xdr:to>
      <xdr:col>46</xdr:col>
      <xdr:colOff>38100</xdr:colOff>
      <xdr:row>108</xdr:row>
      <xdr:rowOff>139757</xdr:rowOff>
    </xdr:to>
    <xdr:sp macro="" textlink="">
      <xdr:nvSpPr>
        <xdr:cNvPr id="460" name="フローチャート: 判断 459">
          <a:extLst>
            <a:ext uri="{FF2B5EF4-FFF2-40B4-BE49-F238E27FC236}">
              <a16:creationId xmlns:a16="http://schemas.microsoft.com/office/drawing/2014/main" id="{00000000-0008-0000-0E00-0000CC010000}"/>
            </a:ext>
          </a:extLst>
        </xdr:cNvPr>
        <xdr:cNvSpPr/>
      </xdr:nvSpPr>
      <xdr:spPr>
        <a:xfrm>
          <a:off x="8699500" y="18554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46558</xdr:rowOff>
    </xdr:from>
    <xdr:to>
      <xdr:col>41</xdr:col>
      <xdr:colOff>101600</xdr:colOff>
      <xdr:row>108</xdr:row>
      <xdr:rowOff>148158</xdr:rowOff>
    </xdr:to>
    <xdr:sp macro="" textlink="">
      <xdr:nvSpPr>
        <xdr:cNvPr id="461" name="フローチャート: 判断 460">
          <a:extLst>
            <a:ext uri="{FF2B5EF4-FFF2-40B4-BE49-F238E27FC236}">
              <a16:creationId xmlns:a16="http://schemas.microsoft.com/office/drawing/2014/main" id="{00000000-0008-0000-0E00-0000CD010000}"/>
            </a:ext>
          </a:extLst>
        </xdr:cNvPr>
        <xdr:cNvSpPr/>
      </xdr:nvSpPr>
      <xdr:spPr>
        <a:xfrm>
          <a:off x="7810500" y="18563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68338</xdr:rowOff>
    </xdr:from>
    <xdr:to>
      <xdr:col>36</xdr:col>
      <xdr:colOff>165100</xdr:colOff>
      <xdr:row>108</xdr:row>
      <xdr:rowOff>169938</xdr:rowOff>
    </xdr:to>
    <xdr:sp macro="" textlink="">
      <xdr:nvSpPr>
        <xdr:cNvPr id="462" name="フローチャート: 判断 461">
          <a:extLst>
            <a:ext uri="{FF2B5EF4-FFF2-40B4-BE49-F238E27FC236}">
              <a16:creationId xmlns:a16="http://schemas.microsoft.com/office/drawing/2014/main" id="{00000000-0008-0000-0E00-0000CE010000}"/>
            </a:ext>
          </a:extLst>
        </xdr:cNvPr>
        <xdr:cNvSpPr/>
      </xdr:nvSpPr>
      <xdr:spPr>
        <a:xfrm>
          <a:off x="6921500" y="1858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00000000-0008-0000-0E00-0000CF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0000000-0008-0000-0E00-0000D1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E00-0000D3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106176</xdr:rowOff>
    </xdr:from>
    <xdr:to>
      <xdr:col>55</xdr:col>
      <xdr:colOff>50800</xdr:colOff>
      <xdr:row>100</xdr:row>
      <xdr:rowOff>36326</xdr:rowOff>
    </xdr:to>
    <xdr:sp macro="" textlink="">
      <xdr:nvSpPr>
        <xdr:cNvPr id="468" name="楕円 467">
          <a:extLst>
            <a:ext uri="{FF2B5EF4-FFF2-40B4-BE49-F238E27FC236}">
              <a16:creationId xmlns:a16="http://schemas.microsoft.com/office/drawing/2014/main" id="{00000000-0008-0000-0E00-0000D4010000}"/>
            </a:ext>
          </a:extLst>
        </xdr:cNvPr>
        <xdr:cNvSpPr/>
      </xdr:nvSpPr>
      <xdr:spPr>
        <a:xfrm>
          <a:off x="10426700" y="17079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59203</xdr:rowOff>
    </xdr:from>
    <xdr:ext cx="819455" cy="259045"/>
    <xdr:sp macro="" textlink="">
      <xdr:nvSpPr>
        <xdr:cNvPr id="469" name="【港湾・漁港】&#10;一人当たり有形固定資産（償却資産）額該当値テキスト">
          <a:extLst>
            <a:ext uri="{FF2B5EF4-FFF2-40B4-BE49-F238E27FC236}">
              <a16:creationId xmlns:a16="http://schemas.microsoft.com/office/drawing/2014/main" id="{00000000-0008-0000-0E00-0000D5010000}"/>
            </a:ext>
          </a:extLst>
        </xdr:cNvPr>
        <xdr:cNvSpPr txBox="1"/>
      </xdr:nvSpPr>
      <xdr:spPr>
        <a:xfrm>
          <a:off x="10515600" y="17032753"/>
          <a:ext cx="81945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121,139,600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118134</xdr:rowOff>
    </xdr:from>
    <xdr:to>
      <xdr:col>50</xdr:col>
      <xdr:colOff>165100</xdr:colOff>
      <xdr:row>100</xdr:row>
      <xdr:rowOff>48284</xdr:rowOff>
    </xdr:to>
    <xdr:sp macro="" textlink="">
      <xdr:nvSpPr>
        <xdr:cNvPr id="470" name="楕円 469">
          <a:extLst>
            <a:ext uri="{FF2B5EF4-FFF2-40B4-BE49-F238E27FC236}">
              <a16:creationId xmlns:a16="http://schemas.microsoft.com/office/drawing/2014/main" id="{00000000-0008-0000-0E00-0000D6010000}"/>
            </a:ext>
          </a:extLst>
        </xdr:cNvPr>
        <xdr:cNvSpPr/>
      </xdr:nvSpPr>
      <xdr:spPr>
        <a:xfrm>
          <a:off x="9588500" y="17091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99</xdr:row>
      <xdr:rowOff>156976</xdr:rowOff>
    </xdr:from>
    <xdr:to>
      <xdr:col>55</xdr:col>
      <xdr:colOff>0</xdr:colOff>
      <xdr:row>99</xdr:row>
      <xdr:rowOff>168934</xdr:rowOff>
    </xdr:to>
    <xdr:cxnSp macro="">
      <xdr:nvCxnSpPr>
        <xdr:cNvPr id="471" name="直線コネクタ 470">
          <a:extLst>
            <a:ext uri="{FF2B5EF4-FFF2-40B4-BE49-F238E27FC236}">
              <a16:creationId xmlns:a16="http://schemas.microsoft.com/office/drawing/2014/main" id="{00000000-0008-0000-0E00-0000D7010000}"/>
            </a:ext>
          </a:extLst>
        </xdr:cNvPr>
        <xdr:cNvCxnSpPr/>
      </xdr:nvCxnSpPr>
      <xdr:spPr>
        <a:xfrm flipV="1">
          <a:off x="9639300" y="17130526"/>
          <a:ext cx="838200" cy="11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99</xdr:row>
      <xdr:rowOff>113364</xdr:rowOff>
    </xdr:from>
    <xdr:to>
      <xdr:col>46</xdr:col>
      <xdr:colOff>38100</xdr:colOff>
      <xdr:row>100</xdr:row>
      <xdr:rowOff>43514</xdr:rowOff>
    </xdr:to>
    <xdr:sp macro="" textlink="">
      <xdr:nvSpPr>
        <xdr:cNvPr id="472" name="楕円 471">
          <a:extLst>
            <a:ext uri="{FF2B5EF4-FFF2-40B4-BE49-F238E27FC236}">
              <a16:creationId xmlns:a16="http://schemas.microsoft.com/office/drawing/2014/main" id="{00000000-0008-0000-0E00-0000D8010000}"/>
            </a:ext>
          </a:extLst>
        </xdr:cNvPr>
        <xdr:cNvSpPr/>
      </xdr:nvSpPr>
      <xdr:spPr>
        <a:xfrm>
          <a:off x="8699500" y="1708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164164</xdr:rowOff>
    </xdr:from>
    <xdr:to>
      <xdr:col>50</xdr:col>
      <xdr:colOff>114300</xdr:colOff>
      <xdr:row>99</xdr:row>
      <xdr:rowOff>168934</xdr:rowOff>
    </xdr:to>
    <xdr:cxnSp macro="">
      <xdr:nvCxnSpPr>
        <xdr:cNvPr id="473" name="直線コネクタ 472">
          <a:extLst>
            <a:ext uri="{FF2B5EF4-FFF2-40B4-BE49-F238E27FC236}">
              <a16:creationId xmlns:a16="http://schemas.microsoft.com/office/drawing/2014/main" id="{00000000-0008-0000-0E00-0000D9010000}"/>
            </a:ext>
          </a:extLst>
        </xdr:cNvPr>
        <xdr:cNvCxnSpPr/>
      </xdr:nvCxnSpPr>
      <xdr:spPr>
        <a:xfrm>
          <a:off x="8750300" y="17137714"/>
          <a:ext cx="889000" cy="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100</xdr:row>
      <xdr:rowOff>6832</xdr:rowOff>
    </xdr:from>
    <xdr:to>
      <xdr:col>41</xdr:col>
      <xdr:colOff>101600</xdr:colOff>
      <xdr:row>100</xdr:row>
      <xdr:rowOff>108432</xdr:rowOff>
    </xdr:to>
    <xdr:sp macro="" textlink="">
      <xdr:nvSpPr>
        <xdr:cNvPr id="474" name="楕円 473">
          <a:extLst>
            <a:ext uri="{FF2B5EF4-FFF2-40B4-BE49-F238E27FC236}">
              <a16:creationId xmlns:a16="http://schemas.microsoft.com/office/drawing/2014/main" id="{00000000-0008-0000-0E00-0000DA010000}"/>
            </a:ext>
          </a:extLst>
        </xdr:cNvPr>
        <xdr:cNvSpPr/>
      </xdr:nvSpPr>
      <xdr:spPr>
        <a:xfrm>
          <a:off x="7810500" y="1715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99</xdr:row>
      <xdr:rowOff>164164</xdr:rowOff>
    </xdr:from>
    <xdr:to>
      <xdr:col>45</xdr:col>
      <xdr:colOff>177800</xdr:colOff>
      <xdr:row>100</xdr:row>
      <xdr:rowOff>57632</xdr:rowOff>
    </xdr:to>
    <xdr:cxnSp macro="">
      <xdr:nvCxnSpPr>
        <xdr:cNvPr id="475" name="直線コネクタ 474">
          <a:extLst>
            <a:ext uri="{FF2B5EF4-FFF2-40B4-BE49-F238E27FC236}">
              <a16:creationId xmlns:a16="http://schemas.microsoft.com/office/drawing/2014/main" id="{00000000-0008-0000-0E00-0000DB010000}"/>
            </a:ext>
          </a:extLst>
        </xdr:cNvPr>
        <xdr:cNvCxnSpPr/>
      </xdr:nvCxnSpPr>
      <xdr:spPr>
        <a:xfrm flipV="1">
          <a:off x="7861300" y="17137714"/>
          <a:ext cx="889000" cy="64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100</xdr:row>
      <xdr:rowOff>34373</xdr:rowOff>
    </xdr:from>
    <xdr:to>
      <xdr:col>36</xdr:col>
      <xdr:colOff>165100</xdr:colOff>
      <xdr:row>100</xdr:row>
      <xdr:rowOff>135973</xdr:rowOff>
    </xdr:to>
    <xdr:sp macro="" textlink="">
      <xdr:nvSpPr>
        <xdr:cNvPr id="476" name="楕円 475">
          <a:extLst>
            <a:ext uri="{FF2B5EF4-FFF2-40B4-BE49-F238E27FC236}">
              <a16:creationId xmlns:a16="http://schemas.microsoft.com/office/drawing/2014/main" id="{00000000-0008-0000-0E00-0000DC010000}"/>
            </a:ext>
          </a:extLst>
        </xdr:cNvPr>
        <xdr:cNvSpPr/>
      </xdr:nvSpPr>
      <xdr:spPr>
        <a:xfrm>
          <a:off x="6921500" y="17179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100</xdr:row>
      <xdr:rowOff>57632</xdr:rowOff>
    </xdr:from>
    <xdr:to>
      <xdr:col>41</xdr:col>
      <xdr:colOff>50800</xdr:colOff>
      <xdr:row>100</xdr:row>
      <xdr:rowOff>85173</xdr:rowOff>
    </xdr:to>
    <xdr:cxnSp macro="">
      <xdr:nvCxnSpPr>
        <xdr:cNvPr id="477" name="直線コネクタ 476">
          <a:extLst>
            <a:ext uri="{FF2B5EF4-FFF2-40B4-BE49-F238E27FC236}">
              <a16:creationId xmlns:a16="http://schemas.microsoft.com/office/drawing/2014/main" id="{00000000-0008-0000-0E00-0000DD010000}"/>
            </a:ext>
          </a:extLst>
        </xdr:cNvPr>
        <xdr:cNvCxnSpPr/>
      </xdr:nvCxnSpPr>
      <xdr:spPr>
        <a:xfrm flipV="1">
          <a:off x="6972300" y="17202632"/>
          <a:ext cx="889000" cy="27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108</xdr:row>
      <xdr:rowOff>128460</xdr:rowOff>
    </xdr:from>
    <xdr:ext cx="690189" cy="259045"/>
    <xdr:sp macro="" textlink="">
      <xdr:nvSpPr>
        <xdr:cNvPr id="478" name="n_1aveValue【港湾・漁港】&#10;一人当たり有形固定資産（償却資産）額">
          <a:extLst>
            <a:ext uri="{FF2B5EF4-FFF2-40B4-BE49-F238E27FC236}">
              <a16:creationId xmlns:a16="http://schemas.microsoft.com/office/drawing/2014/main" id="{00000000-0008-0000-0E00-0000DE010000}"/>
            </a:ext>
          </a:extLst>
        </xdr:cNvPr>
        <xdr:cNvSpPr txBox="1"/>
      </xdr:nvSpPr>
      <xdr:spPr>
        <a:xfrm>
          <a:off x="9281505" y="186450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108</xdr:row>
      <xdr:rowOff>130884</xdr:rowOff>
    </xdr:from>
    <xdr:ext cx="690189" cy="259045"/>
    <xdr:sp macro="" textlink="">
      <xdr:nvSpPr>
        <xdr:cNvPr id="479" name="n_2aveValue【港湾・漁港】&#10;一人当たり有形固定資産（償却資産）額">
          <a:extLst>
            <a:ext uri="{FF2B5EF4-FFF2-40B4-BE49-F238E27FC236}">
              <a16:creationId xmlns:a16="http://schemas.microsoft.com/office/drawing/2014/main" id="{00000000-0008-0000-0E00-0000DF010000}"/>
            </a:ext>
          </a:extLst>
        </xdr:cNvPr>
        <xdr:cNvSpPr txBox="1"/>
      </xdr:nvSpPr>
      <xdr:spPr>
        <a:xfrm>
          <a:off x="8405205" y="186474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4,995,470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108</xdr:row>
      <xdr:rowOff>139285</xdr:rowOff>
    </xdr:from>
    <xdr:ext cx="690189" cy="259045"/>
    <xdr:sp macro="" textlink="">
      <xdr:nvSpPr>
        <xdr:cNvPr id="480" name="n_3aveValue【港湾・漁港】&#10;一人当たり有形固定資産（償却資産）額">
          <a:extLst>
            <a:ext uri="{FF2B5EF4-FFF2-40B4-BE49-F238E27FC236}">
              <a16:creationId xmlns:a16="http://schemas.microsoft.com/office/drawing/2014/main" id="{00000000-0008-0000-0E00-0000E0010000}"/>
            </a:ext>
          </a:extLst>
        </xdr:cNvPr>
        <xdr:cNvSpPr txBox="1"/>
      </xdr:nvSpPr>
      <xdr:spPr>
        <a:xfrm>
          <a:off x="7516205" y="186558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108</xdr:row>
      <xdr:rowOff>161065</xdr:rowOff>
    </xdr:from>
    <xdr:ext cx="690189" cy="259045"/>
    <xdr:sp macro="" textlink="">
      <xdr:nvSpPr>
        <xdr:cNvPr id="481" name="n_4aveValue【港湾・漁港】&#10;一人当たり有形固定資産（償却資産）額">
          <a:extLst>
            <a:ext uri="{FF2B5EF4-FFF2-40B4-BE49-F238E27FC236}">
              <a16:creationId xmlns:a16="http://schemas.microsoft.com/office/drawing/2014/main" id="{00000000-0008-0000-0E00-0000E1010000}"/>
            </a:ext>
          </a:extLst>
        </xdr:cNvPr>
        <xdr:cNvSpPr txBox="1"/>
      </xdr:nvSpPr>
      <xdr:spPr>
        <a:xfrm>
          <a:off x="6627205" y="186776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72872</xdr:colOff>
      <xdr:row>98</xdr:row>
      <xdr:rowOff>64811</xdr:rowOff>
    </xdr:from>
    <xdr:ext cx="819455" cy="259045"/>
    <xdr:sp macro="" textlink="">
      <xdr:nvSpPr>
        <xdr:cNvPr id="482" name="n_1mainValue【港湾・漁港】&#10;一人当たり有形固定資産（償却資産）額">
          <a:extLst>
            <a:ext uri="{FF2B5EF4-FFF2-40B4-BE49-F238E27FC236}">
              <a16:creationId xmlns:a16="http://schemas.microsoft.com/office/drawing/2014/main" id="{00000000-0008-0000-0E00-0000E2010000}"/>
            </a:ext>
          </a:extLst>
        </xdr:cNvPr>
        <xdr:cNvSpPr txBox="1"/>
      </xdr:nvSpPr>
      <xdr:spPr>
        <a:xfrm>
          <a:off x="9216872" y="16866911"/>
          <a:ext cx="81945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120,198,125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43</xdr:col>
      <xdr:colOff>149072</xdr:colOff>
      <xdr:row>98</xdr:row>
      <xdr:rowOff>60041</xdr:rowOff>
    </xdr:from>
    <xdr:ext cx="819455" cy="259045"/>
    <xdr:sp macro="" textlink="">
      <xdr:nvSpPr>
        <xdr:cNvPr id="483" name="n_2mainValue【港湾・漁港】&#10;一人当たり有形固定資産（償却資産）額">
          <a:extLst>
            <a:ext uri="{FF2B5EF4-FFF2-40B4-BE49-F238E27FC236}">
              <a16:creationId xmlns:a16="http://schemas.microsoft.com/office/drawing/2014/main" id="{00000000-0008-0000-0E00-0000E3010000}"/>
            </a:ext>
          </a:extLst>
        </xdr:cNvPr>
        <xdr:cNvSpPr txBox="1"/>
      </xdr:nvSpPr>
      <xdr:spPr>
        <a:xfrm>
          <a:off x="8340572" y="16862141"/>
          <a:ext cx="81945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120,573,723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22072</xdr:colOff>
      <xdr:row>98</xdr:row>
      <xdr:rowOff>124959</xdr:rowOff>
    </xdr:from>
    <xdr:ext cx="819455" cy="259045"/>
    <xdr:sp macro="" textlink="">
      <xdr:nvSpPr>
        <xdr:cNvPr id="484" name="n_3mainValue【港湾・漁港】&#10;一人当たり有形固定資産（償却資産）額">
          <a:extLst>
            <a:ext uri="{FF2B5EF4-FFF2-40B4-BE49-F238E27FC236}">
              <a16:creationId xmlns:a16="http://schemas.microsoft.com/office/drawing/2014/main" id="{00000000-0008-0000-0E00-0000E4010000}"/>
            </a:ext>
          </a:extLst>
        </xdr:cNvPr>
        <xdr:cNvSpPr txBox="1"/>
      </xdr:nvSpPr>
      <xdr:spPr>
        <a:xfrm>
          <a:off x="7451572" y="16927059"/>
          <a:ext cx="81945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115,462,035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85572</xdr:colOff>
      <xdr:row>98</xdr:row>
      <xdr:rowOff>152500</xdr:rowOff>
    </xdr:from>
    <xdr:ext cx="819455" cy="259045"/>
    <xdr:sp macro="" textlink="">
      <xdr:nvSpPr>
        <xdr:cNvPr id="485" name="n_4mainValue【港湾・漁港】&#10;一人当たり有形固定資産（償却資産）額">
          <a:extLst>
            <a:ext uri="{FF2B5EF4-FFF2-40B4-BE49-F238E27FC236}">
              <a16:creationId xmlns:a16="http://schemas.microsoft.com/office/drawing/2014/main" id="{00000000-0008-0000-0E00-0000E5010000}"/>
            </a:ext>
          </a:extLst>
        </xdr:cNvPr>
        <xdr:cNvSpPr txBox="1"/>
      </xdr:nvSpPr>
      <xdr:spPr>
        <a:xfrm>
          <a:off x="6562572" y="16954600"/>
          <a:ext cx="81945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113,293,412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6" name="正方形/長方形 485">
          <a:extLst>
            <a:ext uri="{FF2B5EF4-FFF2-40B4-BE49-F238E27FC236}">
              <a16:creationId xmlns:a16="http://schemas.microsoft.com/office/drawing/2014/main" id="{00000000-0008-0000-0E00-0000E6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7" name="正方形/長方形 486">
          <a:extLst>
            <a:ext uri="{FF2B5EF4-FFF2-40B4-BE49-F238E27FC236}">
              <a16:creationId xmlns:a16="http://schemas.microsoft.com/office/drawing/2014/main" id="{00000000-0008-0000-0E00-0000E7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8" name="正方形/長方形 487">
          <a:extLst>
            <a:ext uri="{FF2B5EF4-FFF2-40B4-BE49-F238E27FC236}">
              <a16:creationId xmlns:a16="http://schemas.microsoft.com/office/drawing/2014/main" id="{00000000-0008-0000-0E00-0000E8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9" name="正方形/長方形 488">
          <a:extLst>
            <a:ext uri="{FF2B5EF4-FFF2-40B4-BE49-F238E27FC236}">
              <a16:creationId xmlns:a16="http://schemas.microsoft.com/office/drawing/2014/main" id="{00000000-0008-0000-0E00-0000E9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0" name="正方形/長方形 489">
          <a:extLst>
            <a:ext uri="{FF2B5EF4-FFF2-40B4-BE49-F238E27FC236}">
              <a16:creationId xmlns:a16="http://schemas.microsoft.com/office/drawing/2014/main" id="{00000000-0008-0000-0E00-0000EA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1" name="正方形/長方形 490">
          <a:extLst>
            <a:ext uri="{FF2B5EF4-FFF2-40B4-BE49-F238E27FC236}">
              <a16:creationId xmlns:a16="http://schemas.microsoft.com/office/drawing/2014/main" id="{00000000-0008-0000-0E00-0000EB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2" name="正方形/長方形 491">
          <a:extLst>
            <a:ext uri="{FF2B5EF4-FFF2-40B4-BE49-F238E27FC236}">
              <a16:creationId xmlns:a16="http://schemas.microsoft.com/office/drawing/2014/main" id="{00000000-0008-0000-0E00-0000EC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3" name="正方形/長方形 492">
          <a:extLst>
            <a:ext uri="{FF2B5EF4-FFF2-40B4-BE49-F238E27FC236}">
              <a16:creationId xmlns:a16="http://schemas.microsoft.com/office/drawing/2014/main" id="{00000000-0008-0000-0E00-0000ED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4" name="テキスト ボックス 493">
          <a:extLst>
            <a:ext uri="{FF2B5EF4-FFF2-40B4-BE49-F238E27FC236}">
              <a16:creationId xmlns:a16="http://schemas.microsoft.com/office/drawing/2014/main" id="{00000000-0008-0000-0E00-0000EE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6" name="テキスト ボックス 495">
          <a:extLst>
            <a:ext uri="{FF2B5EF4-FFF2-40B4-BE49-F238E27FC236}">
              <a16:creationId xmlns:a16="http://schemas.microsoft.com/office/drawing/2014/main" id="{00000000-0008-0000-0E00-0000F0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7" name="直線コネクタ 496">
          <a:extLst>
            <a:ext uri="{FF2B5EF4-FFF2-40B4-BE49-F238E27FC236}">
              <a16:creationId xmlns:a16="http://schemas.microsoft.com/office/drawing/2014/main" id="{00000000-0008-0000-0E00-0000F1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8" name="テキスト ボックス 497">
          <a:extLst>
            <a:ext uri="{FF2B5EF4-FFF2-40B4-BE49-F238E27FC236}">
              <a16:creationId xmlns:a16="http://schemas.microsoft.com/office/drawing/2014/main" id="{00000000-0008-0000-0E00-0000F2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9" name="直線コネクタ 498">
          <a:extLst>
            <a:ext uri="{FF2B5EF4-FFF2-40B4-BE49-F238E27FC236}">
              <a16:creationId xmlns:a16="http://schemas.microsoft.com/office/drawing/2014/main" id="{00000000-0008-0000-0E00-0000F3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0" name="テキスト ボックス 499">
          <a:extLst>
            <a:ext uri="{FF2B5EF4-FFF2-40B4-BE49-F238E27FC236}">
              <a16:creationId xmlns:a16="http://schemas.microsoft.com/office/drawing/2014/main" id="{00000000-0008-0000-0E00-0000F4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1" name="直線コネクタ 500">
          <a:extLst>
            <a:ext uri="{FF2B5EF4-FFF2-40B4-BE49-F238E27FC236}">
              <a16:creationId xmlns:a16="http://schemas.microsoft.com/office/drawing/2014/main" id="{00000000-0008-0000-0E00-0000F5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2" name="テキスト ボックス 501">
          <a:extLst>
            <a:ext uri="{FF2B5EF4-FFF2-40B4-BE49-F238E27FC236}">
              <a16:creationId xmlns:a16="http://schemas.microsoft.com/office/drawing/2014/main" id="{00000000-0008-0000-0E00-0000F6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3" name="直線コネクタ 502">
          <a:extLst>
            <a:ext uri="{FF2B5EF4-FFF2-40B4-BE49-F238E27FC236}">
              <a16:creationId xmlns:a16="http://schemas.microsoft.com/office/drawing/2014/main" id="{00000000-0008-0000-0E00-0000F7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4" name="テキスト ボックス 503">
          <a:extLst>
            <a:ext uri="{FF2B5EF4-FFF2-40B4-BE49-F238E27FC236}">
              <a16:creationId xmlns:a16="http://schemas.microsoft.com/office/drawing/2014/main" id="{00000000-0008-0000-0E00-0000F8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5" name="直線コネクタ 504">
          <a:extLst>
            <a:ext uri="{FF2B5EF4-FFF2-40B4-BE49-F238E27FC236}">
              <a16:creationId xmlns:a16="http://schemas.microsoft.com/office/drawing/2014/main" id="{00000000-0008-0000-0E00-0000F9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6" name="テキスト ボックス 505">
          <a:extLst>
            <a:ext uri="{FF2B5EF4-FFF2-40B4-BE49-F238E27FC236}">
              <a16:creationId xmlns:a16="http://schemas.microsoft.com/office/drawing/2014/main" id="{00000000-0008-0000-0E00-0000FA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7" name="直線コネクタ 506">
          <a:extLst>
            <a:ext uri="{FF2B5EF4-FFF2-40B4-BE49-F238E27FC236}">
              <a16:creationId xmlns:a16="http://schemas.microsoft.com/office/drawing/2014/main" id="{00000000-0008-0000-0E00-0000FB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8" name="テキスト ボックス 507">
          <a:extLst>
            <a:ext uri="{FF2B5EF4-FFF2-40B4-BE49-F238E27FC236}">
              <a16:creationId xmlns:a16="http://schemas.microsoft.com/office/drawing/2014/main" id="{00000000-0008-0000-0E00-0000FC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00000000-0008-0000-0E00-0000FD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0" name="【認定こども園・幼稚園・保育所】&#10;有形固定資産減価償却率グラフ枠">
          <a:extLst>
            <a:ext uri="{FF2B5EF4-FFF2-40B4-BE49-F238E27FC236}">
              <a16:creationId xmlns:a16="http://schemas.microsoft.com/office/drawing/2014/main" id="{00000000-0008-0000-0E00-0000FE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511" name="直線コネクタ 510">
          <a:extLst>
            <a:ext uri="{FF2B5EF4-FFF2-40B4-BE49-F238E27FC236}">
              <a16:creationId xmlns:a16="http://schemas.microsoft.com/office/drawing/2014/main" id="{00000000-0008-0000-0E00-0000FF010000}"/>
            </a:ext>
          </a:extLst>
        </xdr:cNvPr>
        <xdr:cNvCxnSpPr/>
      </xdr:nvCxnSpPr>
      <xdr:spPr>
        <a:xfrm flipV="1">
          <a:off x="16318864" y="5699760"/>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2" name="【認定こども園・幼稚園・保育所】&#10;有形固定資産減価償却率最小値テキスト">
          <a:extLst>
            <a:ext uri="{FF2B5EF4-FFF2-40B4-BE49-F238E27FC236}">
              <a16:creationId xmlns:a16="http://schemas.microsoft.com/office/drawing/2014/main" id="{00000000-0008-0000-0E00-00000002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3" name="直線コネクタ 512">
          <a:extLst>
            <a:ext uri="{FF2B5EF4-FFF2-40B4-BE49-F238E27FC236}">
              <a16:creationId xmlns:a16="http://schemas.microsoft.com/office/drawing/2014/main" id="{00000000-0008-0000-0E00-00000102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514" name="【認定こども園・幼稚園・保育所】&#10;有形固定資産減価償却率最大値テキスト">
          <a:extLst>
            <a:ext uri="{FF2B5EF4-FFF2-40B4-BE49-F238E27FC236}">
              <a16:creationId xmlns:a16="http://schemas.microsoft.com/office/drawing/2014/main" id="{00000000-0008-0000-0E00-000002020000}"/>
            </a:ext>
          </a:extLst>
        </xdr:cNvPr>
        <xdr:cNvSpPr txBox="1"/>
      </xdr:nvSpPr>
      <xdr:spPr>
        <a:xfrm>
          <a:off x="16357600" y="5474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a:off x="16230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59344</xdr:rowOff>
    </xdr:from>
    <xdr:ext cx="405111" cy="259045"/>
    <xdr:sp macro="" textlink="">
      <xdr:nvSpPr>
        <xdr:cNvPr id="516" name="【認定こども園・幼稚園・保育所】&#10;有形固定資産減価償却率平均値テキスト">
          <a:extLst>
            <a:ext uri="{FF2B5EF4-FFF2-40B4-BE49-F238E27FC236}">
              <a16:creationId xmlns:a16="http://schemas.microsoft.com/office/drawing/2014/main" id="{00000000-0008-0000-0E00-000004020000}"/>
            </a:ext>
          </a:extLst>
        </xdr:cNvPr>
        <xdr:cNvSpPr txBox="1"/>
      </xdr:nvSpPr>
      <xdr:spPr>
        <a:xfrm>
          <a:off x="16357600" y="6402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517" name="フローチャート: 判断 516">
          <a:extLst>
            <a:ext uri="{FF2B5EF4-FFF2-40B4-BE49-F238E27FC236}">
              <a16:creationId xmlns:a16="http://schemas.microsoft.com/office/drawing/2014/main" id="{00000000-0008-0000-0E00-000005020000}"/>
            </a:ext>
          </a:extLst>
        </xdr:cNvPr>
        <xdr:cNvSpPr/>
      </xdr:nvSpPr>
      <xdr:spPr>
        <a:xfrm>
          <a:off x="162687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518" name="フローチャート: 判断 517">
          <a:extLst>
            <a:ext uri="{FF2B5EF4-FFF2-40B4-BE49-F238E27FC236}">
              <a16:creationId xmlns:a16="http://schemas.microsoft.com/office/drawing/2014/main" id="{00000000-0008-0000-0E00-000006020000}"/>
            </a:ext>
          </a:extLst>
        </xdr:cNvPr>
        <xdr:cNvSpPr/>
      </xdr:nvSpPr>
      <xdr:spPr>
        <a:xfrm>
          <a:off x="154305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519" name="フローチャート: 判断 518">
          <a:extLst>
            <a:ext uri="{FF2B5EF4-FFF2-40B4-BE49-F238E27FC236}">
              <a16:creationId xmlns:a16="http://schemas.microsoft.com/office/drawing/2014/main" id="{00000000-0008-0000-0E00-000007020000}"/>
            </a:ext>
          </a:extLst>
        </xdr:cNvPr>
        <xdr:cNvSpPr/>
      </xdr:nvSpPr>
      <xdr:spPr>
        <a:xfrm>
          <a:off x="14541500" y="638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520" name="フローチャート: 判断 519">
          <a:extLst>
            <a:ext uri="{FF2B5EF4-FFF2-40B4-BE49-F238E27FC236}">
              <a16:creationId xmlns:a16="http://schemas.microsoft.com/office/drawing/2014/main" id="{00000000-0008-0000-0E00-000008020000}"/>
            </a:ext>
          </a:extLst>
        </xdr:cNvPr>
        <xdr:cNvSpPr/>
      </xdr:nvSpPr>
      <xdr:spPr>
        <a:xfrm>
          <a:off x="13652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521" name="フローチャート: 判断 520">
          <a:extLst>
            <a:ext uri="{FF2B5EF4-FFF2-40B4-BE49-F238E27FC236}">
              <a16:creationId xmlns:a16="http://schemas.microsoft.com/office/drawing/2014/main" id="{00000000-0008-0000-0E00-000009020000}"/>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00000000-0008-0000-0E00-00000B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00000000-0008-0000-0E00-00000D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156028</xdr:rowOff>
    </xdr:from>
    <xdr:to>
      <xdr:col>85</xdr:col>
      <xdr:colOff>177800</xdr:colOff>
      <xdr:row>35</xdr:row>
      <xdr:rowOff>86178</xdr:rowOff>
    </xdr:to>
    <xdr:sp macro="" textlink="">
      <xdr:nvSpPr>
        <xdr:cNvPr id="527" name="楕円 526">
          <a:extLst>
            <a:ext uri="{FF2B5EF4-FFF2-40B4-BE49-F238E27FC236}">
              <a16:creationId xmlns:a16="http://schemas.microsoft.com/office/drawing/2014/main" id="{00000000-0008-0000-0E00-00000F020000}"/>
            </a:ext>
          </a:extLst>
        </xdr:cNvPr>
        <xdr:cNvSpPr/>
      </xdr:nvSpPr>
      <xdr:spPr>
        <a:xfrm>
          <a:off x="16268700" y="5985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7455</xdr:rowOff>
    </xdr:from>
    <xdr:ext cx="405111" cy="259045"/>
    <xdr:sp macro="" textlink="">
      <xdr:nvSpPr>
        <xdr:cNvPr id="528" name="【認定こども園・幼稚園・保育所】&#10;有形固定資産減価償却率該当値テキスト">
          <a:extLst>
            <a:ext uri="{FF2B5EF4-FFF2-40B4-BE49-F238E27FC236}">
              <a16:creationId xmlns:a16="http://schemas.microsoft.com/office/drawing/2014/main" id="{00000000-0008-0000-0E00-000010020000}"/>
            </a:ext>
          </a:extLst>
        </xdr:cNvPr>
        <xdr:cNvSpPr txBox="1"/>
      </xdr:nvSpPr>
      <xdr:spPr>
        <a:xfrm>
          <a:off x="16357600" y="5836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80917</xdr:rowOff>
    </xdr:from>
    <xdr:to>
      <xdr:col>81</xdr:col>
      <xdr:colOff>101600</xdr:colOff>
      <xdr:row>35</xdr:row>
      <xdr:rowOff>11067</xdr:rowOff>
    </xdr:to>
    <xdr:sp macro="" textlink="">
      <xdr:nvSpPr>
        <xdr:cNvPr id="529" name="楕円 528">
          <a:extLst>
            <a:ext uri="{FF2B5EF4-FFF2-40B4-BE49-F238E27FC236}">
              <a16:creationId xmlns:a16="http://schemas.microsoft.com/office/drawing/2014/main" id="{00000000-0008-0000-0E00-000011020000}"/>
            </a:ext>
          </a:extLst>
        </xdr:cNvPr>
        <xdr:cNvSpPr/>
      </xdr:nvSpPr>
      <xdr:spPr>
        <a:xfrm>
          <a:off x="15430500" y="5910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131717</xdr:rowOff>
    </xdr:from>
    <xdr:to>
      <xdr:col>85</xdr:col>
      <xdr:colOff>127000</xdr:colOff>
      <xdr:row>35</xdr:row>
      <xdr:rowOff>35378</xdr:rowOff>
    </xdr:to>
    <xdr:cxnSp macro="">
      <xdr:nvCxnSpPr>
        <xdr:cNvPr id="530" name="直線コネクタ 529">
          <a:extLst>
            <a:ext uri="{FF2B5EF4-FFF2-40B4-BE49-F238E27FC236}">
              <a16:creationId xmlns:a16="http://schemas.microsoft.com/office/drawing/2014/main" id="{00000000-0008-0000-0E00-000012020000}"/>
            </a:ext>
          </a:extLst>
        </xdr:cNvPr>
        <xdr:cNvCxnSpPr/>
      </xdr:nvCxnSpPr>
      <xdr:spPr>
        <a:xfrm>
          <a:off x="15481300" y="5961017"/>
          <a:ext cx="8382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5806</xdr:rowOff>
    </xdr:from>
    <xdr:to>
      <xdr:col>76</xdr:col>
      <xdr:colOff>165100</xdr:colOff>
      <xdr:row>34</xdr:row>
      <xdr:rowOff>107406</xdr:rowOff>
    </xdr:to>
    <xdr:sp macro="" textlink="">
      <xdr:nvSpPr>
        <xdr:cNvPr id="531" name="楕円 530">
          <a:extLst>
            <a:ext uri="{FF2B5EF4-FFF2-40B4-BE49-F238E27FC236}">
              <a16:creationId xmlns:a16="http://schemas.microsoft.com/office/drawing/2014/main" id="{00000000-0008-0000-0E00-000013020000}"/>
            </a:ext>
          </a:extLst>
        </xdr:cNvPr>
        <xdr:cNvSpPr/>
      </xdr:nvSpPr>
      <xdr:spPr>
        <a:xfrm>
          <a:off x="14541500" y="583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56606</xdr:rowOff>
    </xdr:from>
    <xdr:to>
      <xdr:col>81</xdr:col>
      <xdr:colOff>50800</xdr:colOff>
      <xdr:row>34</xdr:row>
      <xdr:rowOff>131717</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a:off x="14592300" y="5885906"/>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151130</xdr:rowOff>
    </xdr:from>
    <xdr:to>
      <xdr:col>72</xdr:col>
      <xdr:colOff>38100</xdr:colOff>
      <xdr:row>36</xdr:row>
      <xdr:rowOff>81280</xdr:rowOff>
    </xdr:to>
    <xdr:sp macro="" textlink="">
      <xdr:nvSpPr>
        <xdr:cNvPr id="533" name="楕円 532">
          <a:extLst>
            <a:ext uri="{FF2B5EF4-FFF2-40B4-BE49-F238E27FC236}">
              <a16:creationId xmlns:a16="http://schemas.microsoft.com/office/drawing/2014/main" id="{00000000-0008-0000-0E00-000015020000}"/>
            </a:ext>
          </a:extLst>
        </xdr:cNvPr>
        <xdr:cNvSpPr/>
      </xdr:nvSpPr>
      <xdr:spPr>
        <a:xfrm>
          <a:off x="13652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56606</xdr:rowOff>
    </xdr:from>
    <xdr:to>
      <xdr:col>76</xdr:col>
      <xdr:colOff>114300</xdr:colOff>
      <xdr:row>36</xdr:row>
      <xdr:rowOff>30480</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flipV="1">
          <a:off x="13703300" y="5885906"/>
          <a:ext cx="889000" cy="316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95613</xdr:rowOff>
    </xdr:from>
    <xdr:to>
      <xdr:col>67</xdr:col>
      <xdr:colOff>101600</xdr:colOff>
      <xdr:row>36</xdr:row>
      <xdr:rowOff>25763</xdr:rowOff>
    </xdr:to>
    <xdr:sp macro="" textlink="">
      <xdr:nvSpPr>
        <xdr:cNvPr id="535" name="楕円 534">
          <a:extLst>
            <a:ext uri="{FF2B5EF4-FFF2-40B4-BE49-F238E27FC236}">
              <a16:creationId xmlns:a16="http://schemas.microsoft.com/office/drawing/2014/main" id="{00000000-0008-0000-0E00-000017020000}"/>
            </a:ext>
          </a:extLst>
        </xdr:cNvPr>
        <xdr:cNvSpPr/>
      </xdr:nvSpPr>
      <xdr:spPr>
        <a:xfrm>
          <a:off x="12763500" y="609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146413</xdr:rowOff>
    </xdr:from>
    <xdr:to>
      <xdr:col>71</xdr:col>
      <xdr:colOff>177800</xdr:colOff>
      <xdr:row>36</xdr:row>
      <xdr:rowOff>30480</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2814300" y="6147163"/>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149151</xdr:rowOff>
    </xdr:from>
    <xdr:ext cx="405111" cy="259045"/>
    <xdr:sp macro="" textlink="">
      <xdr:nvSpPr>
        <xdr:cNvPr id="537" name="n_1aveValue【認定こども園・幼稚園・保育所】&#10;有形固定資産減価償却率">
          <a:extLst>
            <a:ext uri="{FF2B5EF4-FFF2-40B4-BE49-F238E27FC236}">
              <a16:creationId xmlns:a16="http://schemas.microsoft.com/office/drawing/2014/main" id="{00000000-0008-0000-0E00-000019020000}"/>
            </a:ext>
          </a:extLst>
        </xdr:cNvPr>
        <xdr:cNvSpPr txBox="1"/>
      </xdr:nvSpPr>
      <xdr:spPr>
        <a:xfrm>
          <a:off x="15266044" y="649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136089</xdr:rowOff>
    </xdr:from>
    <xdr:ext cx="405111" cy="259045"/>
    <xdr:sp macro="" textlink="">
      <xdr:nvSpPr>
        <xdr:cNvPr id="538" name="n_2aveValue【認定こども園・幼稚園・保育所】&#10;有形固定資産減価償却率">
          <a:extLst>
            <a:ext uri="{FF2B5EF4-FFF2-40B4-BE49-F238E27FC236}">
              <a16:creationId xmlns:a16="http://schemas.microsoft.com/office/drawing/2014/main" id="{00000000-0008-0000-0E00-00001A020000}"/>
            </a:ext>
          </a:extLst>
        </xdr:cNvPr>
        <xdr:cNvSpPr txBox="1"/>
      </xdr:nvSpPr>
      <xdr:spPr>
        <a:xfrm>
          <a:off x="14389744" y="647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129557</xdr:rowOff>
    </xdr:from>
    <xdr:ext cx="405111" cy="259045"/>
    <xdr:sp macro="" textlink="">
      <xdr:nvSpPr>
        <xdr:cNvPr id="539" name="n_3aveValue【認定こども園・幼稚園・保育所】&#10;有形固定資産減価償却率">
          <a:extLst>
            <a:ext uri="{FF2B5EF4-FFF2-40B4-BE49-F238E27FC236}">
              <a16:creationId xmlns:a16="http://schemas.microsoft.com/office/drawing/2014/main" id="{00000000-0008-0000-0E00-00001B020000}"/>
            </a:ext>
          </a:extLst>
        </xdr:cNvPr>
        <xdr:cNvSpPr txBox="1"/>
      </xdr:nvSpPr>
      <xdr:spPr>
        <a:xfrm>
          <a:off x="135007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20155</xdr:rowOff>
    </xdr:from>
    <xdr:ext cx="405111" cy="259045"/>
    <xdr:sp macro="" textlink="">
      <xdr:nvSpPr>
        <xdr:cNvPr id="540" name="n_4aveValue【認定こども園・幼稚園・保育所】&#10;有形固定資産減価償却率">
          <a:extLst>
            <a:ext uri="{FF2B5EF4-FFF2-40B4-BE49-F238E27FC236}">
              <a16:creationId xmlns:a16="http://schemas.microsoft.com/office/drawing/2014/main" id="{00000000-0008-0000-0E00-00001C020000}"/>
            </a:ext>
          </a:extLst>
        </xdr:cNvPr>
        <xdr:cNvSpPr txBox="1"/>
      </xdr:nvSpPr>
      <xdr:spPr>
        <a:xfrm>
          <a:off x="12611744" y="653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27594</xdr:rowOff>
    </xdr:from>
    <xdr:ext cx="405111" cy="259045"/>
    <xdr:sp macro="" textlink="">
      <xdr:nvSpPr>
        <xdr:cNvPr id="541" name="n_1mainValue【認定こども園・幼稚園・保育所】&#10;有形固定資産減価償却率">
          <a:extLst>
            <a:ext uri="{FF2B5EF4-FFF2-40B4-BE49-F238E27FC236}">
              <a16:creationId xmlns:a16="http://schemas.microsoft.com/office/drawing/2014/main" id="{00000000-0008-0000-0E00-00001D020000}"/>
            </a:ext>
          </a:extLst>
        </xdr:cNvPr>
        <xdr:cNvSpPr txBox="1"/>
      </xdr:nvSpPr>
      <xdr:spPr>
        <a:xfrm>
          <a:off x="15266044" y="5685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123933</xdr:rowOff>
    </xdr:from>
    <xdr:ext cx="405111" cy="259045"/>
    <xdr:sp macro="" textlink="">
      <xdr:nvSpPr>
        <xdr:cNvPr id="542" name="n_2mainValue【認定こども園・幼稚園・保育所】&#10;有形固定資産減価償却率">
          <a:extLst>
            <a:ext uri="{FF2B5EF4-FFF2-40B4-BE49-F238E27FC236}">
              <a16:creationId xmlns:a16="http://schemas.microsoft.com/office/drawing/2014/main" id="{00000000-0008-0000-0E00-00001E020000}"/>
            </a:ext>
          </a:extLst>
        </xdr:cNvPr>
        <xdr:cNvSpPr txBox="1"/>
      </xdr:nvSpPr>
      <xdr:spPr>
        <a:xfrm>
          <a:off x="14389744" y="561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97807</xdr:rowOff>
    </xdr:from>
    <xdr:ext cx="405111" cy="259045"/>
    <xdr:sp macro="" textlink="">
      <xdr:nvSpPr>
        <xdr:cNvPr id="543" name="n_3mainValue【認定こども園・幼稚園・保育所】&#10;有形固定資産減価償却率">
          <a:extLst>
            <a:ext uri="{FF2B5EF4-FFF2-40B4-BE49-F238E27FC236}">
              <a16:creationId xmlns:a16="http://schemas.microsoft.com/office/drawing/2014/main" id="{00000000-0008-0000-0E00-00001F020000}"/>
            </a:ext>
          </a:extLst>
        </xdr:cNvPr>
        <xdr:cNvSpPr txBox="1"/>
      </xdr:nvSpPr>
      <xdr:spPr>
        <a:xfrm>
          <a:off x="13500744"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42290</xdr:rowOff>
    </xdr:from>
    <xdr:ext cx="405111" cy="259045"/>
    <xdr:sp macro="" textlink="">
      <xdr:nvSpPr>
        <xdr:cNvPr id="544" name="n_4mainValue【認定こども園・幼稚園・保育所】&#10;有形固定資産減価償却率">
          <a:extLst>
            <a:ext uri="{FF2B5EF4-FFF2-40B4-BE49-F238E27FC236}">
              <a16:creationId xmlns:a16="http://schemas.microsoft.com/office/drawing/2014/main" id="{00000000-0008-0000-0E00-000020020000}"/>
            </a:ext>
          </a:extLst>
        </xdr:cNvPr>
        <xdr:cNvSpPr txBox="1"/>
      </xdr:nvSpPr>
      <xdr:spPr>
        <a:xfrm>
          <a:off x="12611744" y="587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5" name="正方形/長方形 544">
          <a:extLst>
            <a:ext uri="{FF2B5EF4-FFF2-40B4-BE49-F238E27FC236}">
              <a16:creationId xmlns:a16="http://schemas.microsoft.com/office/drawing/2014/main" id="{00000000-0008-0000-0E00-000021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6" name="正方形/長方形 545">
          <a:extLst>
            <a:ext uri="{FF2B5EF4-FFF2-40B4-BE49-F238E27FC236}">
              <a16:creationId xmlns:a16="http://schemas.microsoft.com/office/drawing/2014/main" id="{00000000-0008-0000-0E00-000022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7" name="正方形/長方形 546">
          <a:extLst>
            <a:ext uri="{FF2B5EF4-FFF2-40B4-BE49-F238E27FC236}">
              <a16:creationId xmlns:a16="http://schemas.microsoft.com/office/drawing/2014/main" id="{00000000-0008-0000-0E00-000023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8" name="正方形/長方形 547">
          <a:extLst>
            <a:ext uri="{FF2B5EF4-FFF2-40B4-BE49-F238E27FC236}">
              <a16:creationId xmlns:a16="http://schemas.microsoft.com/office/drawing/2014/main" id="{00000000-0008-0000-0E00-000024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9" name="正方形/長方形 548">
          <a:extLst>
            <a:ext uri="{FF2B5EF4-FFF2-40B4-BE49-F238E27FC236}">
              <a16:creationId xmlns:a16="http://schemas.microsoft.com/office/drawing/2014/main" id="{00000000-0008-0000-0E00-000025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0" name="正方形/長方形 549">
          <a:extLst>
            <a:ext uri="{FF2B5EF4-FFF2-40B4-BE49-F238E27FC236}">
              <a16:creationId xmlns:a16="http://schemas.microsoft.com/office/drawing/2014/main" id="{00000000-0008-0000-0E00-000026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1" name="正方形/長方形 550">
          <a:extLst>
            <a:ext uri="{FF2B5EF4-FFF2-40B4-BE49-F238E27FC236}">
              <a16:creationId xmlns:a16="http://schemas.microsoft.com/office/drawing/2014/main" id="{00000000-0008-0000-0E00-000027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2" name="正方形/長方形 551">
          <a:extLst>
            <a:ext uri="{FF2B5EF4-FFF2-40B4-BE49-F238E27FC236}">
              <a16:creationId xmlns:a16="http://schemas.microsoft.com/office/drawing/2014/main" id="{00000000-0008-0000-0E00-000028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3" name="テキスト ボックス 552">
          <a:extLst>
            <a:ext uri="{FF2B5EF4-FFF2-40B4-BE49-F238E27FC236}">
              <a16:creationId xmlns:a16="http://schemas.microsoft.com/office/drawing/2014/main" id="{00000000-0008-0000-0E00-000029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4" name="直線コネクタ 553">
          <a:extLst>
            <a:ext uri="{FF2B5EF4-FFF2-40B4-BE49-F238E27FC236}">
              <a16:creationId xmlns:a16="http://schemas.microsoft.com/office/drawing/2014/main" id="{00000000-0008-0000-0E00-00002A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5" name="直線コネクタ 554">
          <a:extLst>
            <a:ext uri="{FF2B5EF4-FFF2-40B4-BE49-F238E27FC236}">
              <a16:creationId xmlns:a16="http://schemas.microsoft.com/office/drawing/2014/main" id="{00000000-0008-0000-0E00-00002B020000}"/>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556" name="テキスト ボックス 555">
          <a:extLst>
            <a:ext uri="{FF2B5EF4-FFF2-40B4-BE49-F238E27FC236}">
              <a16:creationId xmlns:a16="http://schemas.microsoft.com/office/drawing/2014/main" id="{00000000-0008-0000-0E00-00002C020000}"/>
            </a:ext>
          </a:extLst>
        </xdr:cNvPr>
        <xdr:cNvSpPr txBox="1"/>
      </xdr:nvSpPr>
      <xdr:spPr>
        <a:xfrm>
          <a:off x="17820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7" name="直線コネクタ 556">
          <a:extLst>
            <a:ext uri="{FF2B5EF4-FFF2-40B4-BE49-F238E27FC236}">
              <a16:creationId xmlns:a16="http://schemas.microsoft.com/office/drawing/2014/main" id="{00000000-0008-0000-0E00-00002D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58" name="テキスト ボックス 557">
          <a:extLst>
            <a:ext uri="{FF2B5EF4-FFF2-40B4-BE49-F238E27FC236}">
              <a16:creationId xmlns:a16="http://schemas.microsoft.com/office/drawing/2014/main" id="{00000000-0008-0000-0E00-00002E02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9" name="直線コネクタ 558">
          <a:extLst>
            <a:ext uri="{FF2B5EF4-FFF2-40B4-BE49-F238E27FC236}">
              <a16:creationId xmlns:a16="http://schemas.microsoft.com/office/drawing/2014/main" id="{00000000-0008-0000-0E00-00002F020000}"/>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560" name="テキスト ボックス 559">
          <a:extLst>
            <a:ext uri="{FF2B5EF4-FFF2-40B4-BE49-F238E27FC236}">
              <a16:creationId xmlns:a16="http://schemas.microsoft.com/office/drawing/2014/main" id="{00000000-0008-0000-0E00-000030020000}"/>
            </a:ext>
          </a:extLst>
        </xdr:cNvPr>
        <xdr:cNvSpPr txBox="1"/>
      </xdr:nvSpPr>
      <xdr:spPr>
        <a:xfrm>
          <a:off x="17820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1" name="直線コネクタ 560">
          <a:extLst>
            <a:ext uri="{FF2B5EF4-FFF2-40B4-BE49-F238E27FC236}">
              <a16:creationId xmlns:a16="http://schemas.microsoft.com/office/drawing/2014/main" id="{00000000-0008-0000-0E00-000031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2" name="テキスト ボックス 561">
          <a:extLst>
            <a:ext uri="{FF2B5EF4-FFF2-40B4-BE49-F238E27FC236}">
              <a16:creationId xmlns:a16="http://schemas.microsoft.com/office/drawing/2014/main" id="{00000000-0008-0000-0E00-000032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3" name="【認定こども園・幼稚園・保育所】&#10;一人当たり面積グラフ枠">
          <a:extLst>
            <a:ext uri="{FF2B5EF4-FFF2-40B4-BE49-F238E27FC236}">
              <a16:creationId xmlns:a16="http://schemas.microsoft.com/office/drawing/2014/main" id="{00000000-0008-0000-0E00-000033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564" name="直線コネクタ 563">
          <a:extLst>
            <a:ext uri="{FF2B5EF4-FFF2-40B4-BE49-F238E27FC236}">
              <a16:creationId xmlns:a16="http://schemas.microsoft.com/office/drawing/2014/main" id="{00000000-0008-0000-0E00-000034020000}"/>
            </a:ext>
          </a:extLst>
        </xdr:cNvPr>
        <xdr:cNvCxnSpPr/>
      </xdr:nvCxnSpPr>
      <xdr:spPr>
        <a:xfrm flipV="1">
          <a:off x="22160864" y="5837491"/>
          <a:ext cx="0" cy="117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565" name="【認定こども園・幼稚園・保育所】&#10;一人当たり面積最小値テキスト">
          <a:extLst>
            <a:ext uri="{FF2B5EF4-FFF2-40B4-BE49-F238E27FC236}">
              <a16:creationId xmlns:a16="http://schemas.microsoft.com/office/drawing/2014/main" id="{00000000-0008-0000-0E00-000035020000}"/>
            </a:ext>
          </a:extLst>
        </xdr:cNvPr>
        <xdr:cNvSpPr txBox="1"/>
      </xdr:nvSpPr>
      <xdr:spPr>
        <a:xfrm>
          <a:off x="22199600" y="70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566" name="直線コネクタ 565">
          <a:extLst>
            <a:ext uri="{FF2B5EF4-FFF2-40B4-BE49-F238E27FC236}">
              <a16:creationId xmlns:a16="http://schemas.microsoft.com/office/drawing/2014/main" id="{00000000-0008-0000-0E00-000036020000}"/>
            </a:ext>
          </a:extLst>
        </xdr:cNvPr>
        <xdr:cNvCxnSpPr/>
      </xdr:nvCxnSpPr>
      <xdr:spPr>
        <a:xfrm>
          <a:off x="22072600" y="7015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567" name="【認定こども園・幼稚園・保育所】&#10;一人当たり面積最大値テキスト">
          <a:extLst>
            <a:ext uri="{FF2B5EF4-FFF2-40B4-BE49-F238E27FC236}">
              <a16:creationId xmlns:a16="http://schemas.microsoft.com/office/drawing/2014/main" id="{00000000-0008-0000-0E00-000037020000}"/>
            </a:ext>
          </a:extLst>
        </xdr:cNvPr>
        <xdr:cNvSpPr txBox="1"/>
      </xdr:nvSpPr>
      <xdr:spPr>
        <a:xfrm>
          <a:off x="22199600" y="561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568" name="直線コネクタ 567">
          <a:extLst>
            <a:ext uri="{FF2B5EF4-FFF2-40B4-BE49-F238E27FC236}">
              <a16:creationId xmlns:a16="http://schemas.microsoft.com/office/drawing/2014/main" id="{00000000-0008-0000-0E00-000038020000}"/>
            </a:ext>
          </a:extLst>
        </xdr:cNvPr>
        <xdr:cNvCxnSpPr/>
      </xdr:nvCxnSpPr>
      <xdr:spPr>
        <a:xfrm>
          <a:off x="22072600" y="5837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569" name="【認定こども園・幼稚園・保育所】&#10;一人当たり面積平均値テキスト">
          <a:extLst>
            <a:ext uri="{FF2B5EF4-FFF2-40B4-BE49-F238E27FC236}">
              <a16:creationId xmlns:a16="http://schemas.microsoft.com/office/drawing/2014/main" id="{00000000-0008-0000-0E00-000039020000}"/>
            </a:ext>
          </a:extLst>
        </xdr:cNvPr>
        <xdr:cNvSpPr txBox="1"/>
      </xdr:nvSpPr>
      <xdr:spPr>
        <a:xfrm>
          <a:off x="22199600" y="657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570" name="フローチャート: 判断 569">
          <a:extLst>
            <a:ext uri="{FF2B5EF4-FFF2-40B4-BE49-F238E27FC236}">
              <a16:creationId xmlns:a16="http://schemas.microsoft.com/office/drawing/2014/main" id="{00000000-0008-0000-0E00-00003A020000}"/>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571" name="フローチャート: 判断 570">
          <a:extLst>
            <a:ext uri="{FF2B5EF4-FFF2-40B4-BE49-F238E27FC236}">
              <a16:creationId xmlns:a16="http://schemas.microsoft.com/office/drawing/2014/main" id="{00000000-0008-0000-0E00-00003B020000}"/>
            </a:ext>
          </a:extLst>
        </xdr:cNvPr>
        <xdr:cNvSpPr/>
      </xdr:nvSpPr>
      <xdr:spPr>
        <a:xfrm>
          <a:off x="21272500" y="671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572" name="フローチャート: 判断 571">
          <a:extLst>
            <a:ext uri="{FF2B5EF4-FFF2-40B4-BE49-F238E27FC236}">
              <a16:creationId xmlns:a16="http://schemas.microsoft.com/office/drawing/2014/main" id="{00000000-0008-0000-0E00-00003C020000}"/>
            </a:ext>
          </a:extLst>
        </xdr:cNvPr>
        <xdr:cNvSpPr/>
      </xdr:nvSpPr>
      <xdr:spPr>
        <a:xfrm>
          <a:off x="20383500" y="675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573" name="フローチャート: 判断 572">
          <a:extLst>
            <a:ext uri="{FF2B5EF4-FFF2-40B4-BE49-F238E27FC236}">
              <a16:creationId xmlns:a16="http://schemas.microsoft.com/office/drawing/2014/main" id="{00000000-0008-0000-0E00-00003D020000}"/>
            </a:ext>
          </a:extLst>
        </xdr:cNvPr>
        <xdr:cNvSpPr/>
      </xdr:nvSpPr>
      <xdr:spPr>
        <a:xfrm>
          <a:off x="19494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71120</xdr:rowOff>
    </xdr:from>
    <xdr:to>
      <xdr:col>98</xdr:col>
      <xdr:colOff>38100</xdr:colOff>
      <xdr:row>40</xdr:row>
      <xdr:rowOff>1270</xdr:rowOff>
    </xdr:to>
    <xdr:sp macro="" textlink="">
      <xdr:nvSpPr>
        <xdr:cNvPr id="574" name="フローチャート: 判断 573">
          <a:extLst>
            <a:ext uri="{FF2B5EF4-FFF2-40B4-BE49-F238E27FC236}">
              <a16:creationId xmlns:a16="http://schemas.microsoft.com/office/drawing/2014/main" id="{00000000-0008-0000-0E00-00003E020000}"/>
            </a:ext>
          </a:extLst>
        </xdr:cNvPr>
        <xdr:cNvSpPr/>
      </xdr:nvSpPr>
      <xdr:spPr>
        <a:xfrm>
          <a:off x="18605500" y="675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00000000-0008-0000-0E00-00003F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00000000-0008-0000-0E00-000041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00000000-0008-0000-0E00-000043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101409</xdr:rowOff>
    </xdr:from>
    <xdr:to>
      <xdr:col>116</xdr:col>
      <xdr:colOff>114300</xdr:colOff>
      <xdr:row>41</xdr:row>
      <xdr:rowOff>31559</xdr:rowOff>
    </xdr:to>
    <xdr:sp macro="" textlink="">
      <xdr:nvSpPr>
        <xdr:cNvPr id="580" name="楕円 579">
          <a:extLst>
            <a:ext uri="{FF2B5EF4-FFF2-40B4-BE49-F238E27FC236}">
              <a16:creationId xmlns:a16="http://schemas.microsoft.com/office/drawing/2014/main" id="{00000000-0008-0000-0E00-000044020000}"/>
            </a:ext>
          </a:extLst>
        </xdr:cNvPr>
        <xdr:cNvSpPr/>
      </xdr:nvSpPr>
      <xdr:spPr>
        <a:xfrm>
          <a:off x="22110700" y="695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16336</xdr:rowOff>
    </xdr:from>
    <xdr:ext cx="469744" cy="259045"/>
    <xdr:sp macro="" textlink="">
      <xdr:nvSpPr>
        <xdr:cNvPr id="581" name="【認定こども園・幼稚園・保育所】&#10;一人当たり面積該当値テキスト">
          <a:extLst>
            <a:ext uri="{FF2B5EF4-FFF2-40B4-BE49-F238E27FC236}">
              <a16:creationId xmlns:a16="http://schemas.microsoft.com/office/drawing/2014/main" id="{00000000-0008-0000-0E00-000045020000}"/>
            </a:ext>
          </a:extLst>
        </xdr:cNvPr>
        <xdr:cNvSpPr txBox="1"/>
      </xdr:nvSpPr>
      <xdr:spPr>
        <a:xfrm>
          <a:off x="22199600" y="6874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100838</xdr:rowOff>
    </xdr:from>
    <xdr:to>
      <xdr:col>112</xdr:col>
      <xdr:colOff>38100</xdr:colOff>
      <xdr:row>41</xdr:row>
      <xdr:rowOff>30988</xdr:rowOff>
    </xdr:to>
    <xdr:sp macro="" textlink="">
      <xdr:nvSpPr>
        <xdr:cNvPr id="582" name="楕円 581">
          <a:extLst>
            <a:ext uri="{FF2B5EF4-FFF2-40B4-BE49-F238E27FC236}">
              <a16:creationId xmlns:a16="http://schemas.microsoft.com/office/drawing/2014/main" id="{00000000-0008-0000-0E00-000046020000}"/>
            </a:ext>
          </a:extLst>
        </xdr:cNvPr>
        <xdr:cNvSpPr/>
      </xdr:nvSpPr>
      <xdr:spPr>
        <a:xfrm>
          <a:off x="21272500" y="695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151638</xdr:rowOff>
    </xdr:from>
    <xdr:to>
      <xdr:col>116</xdr:col>
      <xdr:colOff>63500</xdr:colOff>
      <xdr:row>40</xdr:row>
      <xdr:rowOff>152209</xdr:rowOff>
    </xdr:to>
    <xdr:cxnSp macro="">
      <xdr:nvCxnSpPr>
        <xdr:cNvPr id="583" name="直線コネクタ 582">
          <a:extLst>
            <a:ext uri="{FF2B5EF4-FFF2-40B4-BE49-F238E27FC236}">
              <a16:creationId xmlns:a16="http://schemas.microsoft.com/office/drawing/2014/main" id="{00000000-0008-0000-0E00-000047020000}"/>
            </a:ext>
          </a:extLst>
        </xdr:cNvPr>
        <xdr:cNvCxnSpPr/>
      </xdr:nvCxnSpPr>
      <xdr:spPr>
        <a:xfrm>
          <a:off x="21323300" y="7009638"/>
          <a:ext cx="8382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100838</xdr:rowOff>
    </xdr:from>
    <xdr:to>
      <xdr:col>107</xdr:col>
      <xdr:colOff>101600</xdr:colOff>
      <xdr:row>41</xdr:row>
      <xdr:rowOff>30988</xdr:rowOff>
    </xdr:to>
    <xdr:sp macro="" textlink="">
      <xdr:nvSpPr>
        <xdr:cNvPr id="584" name="楕円 583">
          <a:extLst>
            <a:ext uri="{FF2B5EF4-FFF2-40B4-BE49-F238E27FC236}">
              <a16:creationId xmlns:a16="http://schemas.microsoft.com/office/drawing/2014/main" id="{00000000-0008-0000-0E00-000048020000}"/>
            </a:ext>
          </a:extLst>
        </xdr:cNvPr>
        <xdr:cNvSpPr/>
      </xdr:nvSpPr>
      <xdr:spPr>
        <a:xfrm>
          <a:off x="20383500" y="695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151638</xdr:rowOff>
    </xdr:from>
    <xdr:to>
      <xdr:col>111</xdr:col>
      <xdr:colOff>177800</xdr:colOff>
      <xdr:row>40</xdr:row>
      <xdr:rowOff>151638</xdr:rowOff>
    </xdr:to>
    <xdr:cxnSp macro="">
      <xdr:nvCxnSpPr>
        <xdr:cNvPr id="585" name="直線コネクタ 584">
          <a:extLst>
            <a:ext uri="{FF2B5EF4-FFF2-40B4-BE49-F238E27FC236}">
              <a16:creationId xmlns:a16="http://schemas.microsoft.com/office/drawing/2014/main" id="{00000000-0008-0000-0E00-000049020000}"/>
            </a:ext>
          </a:extLst>
        </xdr:cNvPr>
        <xdr:cNvCxnSpPr/>
      </xdr:nvCxnSpPr>
      <xdr:spPr>
        <a:xfrm>
          <a:off x="20434300" y="70096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19685</xdr:rowOff>
    </xdr:from>
    <xdr:to>
      <xdr:col>102</xdr:col>
      <xdr:colOff>165100</xdr:colOff>
      <xdr:row>40</xdr:row>
      <xdr:rowOff>121285</xdr:rowOff>
    </xdr:to>
    <xdr:sp macro="" textlink="">
      <xdr:nvSpPr>
        <xdr:cNvPr id="586" name="楕円 585">
          <a:extLst>
            <a:ext uri="{FF2B5EF4-FFF2-40B4-BE49-F238E27FC236}">
              <a16:creationId xmlns:a16="http://schemas.microsoft.com/office/drawing/2014/main" id="{00000000-0008-0000-0E00-00004A020000}"/>
            </a:ext>
          </a:extLst>
        </xdr:cNvPr>
        <xdr:cNvSpPr/>
      </xdr:nvSpPr>
      <xdr:spPr>
        <a:xfrm>
          <a:off x="19494500" y="687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70485</xdr:rowOff>
    </xdr:from>
    <xdr:to>
      <xdr:col>107</xdr:col>
      <xdr:colOff>50800</xdr:colOff>
      <xdr:row>40</xdr:row>
      <xdr:rowOff>151638</xdr:rowOff>
    </xdr:to>
    <xdr:cxnSp macro="">
      <xdr:nvCxnSpPr>
        <xdr:cNvPr id="587" name="直線コネクタ 586">
          <a:extLst>
            <a:ext uri="{FF2B5EF4-FFF2-40B4-BE49-F238E27FC236}">
              <a16:creationId xmlns:a16="http://schemas.microsoft.com/office/drawing/2014/main" id="{00000000-0008-0000-0E00-00004B020000}"/>
            </a:ext>
          </a:extLst>
        </xdr:cNvPr>
        <xdr:cNvCxnSpPr/>
      </xdr:nvCxnSpPr>
      <xdr:spPr>
        <a:xfrm>
          <a:off x="19545300" y="6928485"/>
          <a:ext cx="889000" cy="81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20256</xdr:rowOff>
    </xdr:from>
    <xdr:to>
      <xdr:col>98</xdr:col>
      <xdr:colOff>38100</xdr:colOff>
      <xdr:row>40</xdr:row>
      <xdr:rowOff>121856</xdr:rowOff>
    </xdr:to>
    <xdr:sp macro="" textlink="">
      <xdr:nvSpPr>
        <xdr:cNvPr id="588" name="楕円 587">
          <a:extLst>
            <a:ext uri="{FF2B5EF4-FFF2-40B4-BE49-F238E27FC236}">
              <a16:creationId xmlns:a16="http://schemas.microsoft.com/office/drawing/2014/main" id="{00000000-0008-0000-0E00-00004C020000}"/>
            </a:ext>
          </a:extLst>
        </xdr:cNvPr>
        <xdr:cNvSpPr/>
      </xdr:nvSpPr>
      <xdr:spPr>
        <a:xfrm>
          <a:off x="18605500" y="6878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70485</xdr:rowOff>
    </xdr:from>
    <xdr:to>
      <xdr:col>102</xdr:col>
      <xdr:colOff>114300</xdr:colOff>
      <xdr:row>40</xdr:row>
      <xdr:rowOff>71056</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flipV="1">
          <a:off x="18656300" y="6928485"/>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146956</xdr:rowOff>
    </xdr:from>
    <xdr:ext cx="469744" cy="259045"/>
    <xdr:sp macro="" textlink="">
      <xdr:nvSpPr>
        <xdr:cNvPr id="590" name="n_1aveValue【認定こども園・幼稚園・保育所】&#10;一人当たり面積">
          <a:extLst>
            <a:ext uri="{FF2B5EF4-FFF2-40B4-BE49-F238E27FC236}">
              <a16:creationId xmlns:a16="http://schemas.microsoft.com/office/drawing/2014/main" id="{00000000-0008-0000-0E00-00004E020000}"/>
            </a:ext>
          </a:extLst>
        </xdr:cNvPr>
        <xdr:cNvSpPr txBox="1"/>
      </xdr:nvSpPr>
      <xdr:spPr>
        <a:xfrm>
          <a:off x="21075727" y="649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10368</xdr:rowOff>
    </xdr:from>
    <xdr:ext cx="469744" cy="259045"/>
    <xdr:sp macro="" textlink="">
      <xdr:nvSpPr>
        <xdr:cNvPr id="591" name="n_2aveValue【認定こども園・幼稚園・保育所】&#10;一人当たり面積">
          <a:extLst>
            <a:ext uri="{FF2B5EF4-FFF2-40B4-BE49-F238E27FC236}">
              <a16:creationId xmlns:a16="http://schemas.microsoft.com/office/drawing/2014/main" id="{00000000-0008-0000-0E00-00004F020000}"/>
            </a:ext>
          </a:extLst>
        </xdr:cNvPr>
        <xdr:cNvSpPr txBox="1"/>
      </xdr:nvSpPr>
      <xdr:spPr>
        <a:xfrm>
          <a:off x="20199427" y="6525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10939</xdr:rowOff>
    </xdr:from>
    <xdr:ext cx="469744" cy="259045"/>
    <xdr:sp macro="" textlink="">
      <xdr:nvSpPr>
        <xdr:cNvPr id="592" name="n_3aveValue【認定こども園・幼稚園・保育所】&#10;一人当たり面積">
          <a:extLst>
            <a:ext uri="{FF2B5EF4-FFF2-40B4-BE49-F238E27FC236}">
              <a16:creationId xmlns:a16="http://schemas.microsoft.com/office/drawing/2014/main" id="{00000000-0008-0000-0E00-000050020000}"/>
            </a:ext>
          </a:extLst>
        </xdr:cNvPr>
        <xdr:cNvSpPr txBox="1"/>
      </xdr:nvSpPr>
      <xdr:spPr>
        <a:xfrm>
          <a:off x="19310427" y="652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17797</xdr:rowOff>
    </xdr:from>
    <xdr:ext cx="469744" cy="259045"/>
    <xdr:sp macro="" textlink="">
      <xdr:nvSpPr>
        <xdr:cNvPr id="593" name="n_4aveValue【認定こども園・幼稚園・保育所】&#10;一人当たり面積">
          <a:extLst>
            <a:ext uri="{FF2B5EF4-FFF2-40B4-BE49-F238E27FC236}">
              <a16:creationId xmlns:a16="http://schemas.microsoft.com/office/drawing/2014/main" id="{00000000-0008-0000-0E00-000051020000}"/>
            </a:ext>
          </a:extLst>
        </xdr:cNvPr>
        <xdr:cNvSpPr txBox="1"/>
      </xdr:nvSpPr>
      <xdr:spPr>
        <a:xfrm>
          <a:off x="18421427" y="65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22115</xdr:rowOff>
    </xdr:from>
    <xdr:ext cx="469744" cy="259045"/>
    <xdr:sp macro="" textlink="">
      <xdr:nvSpPr>
        <xdr:cNvPr id="594" name="n_1mainValue【認定こども園・幼稚園・保育所】&#10;一人当たり面積">
          <a:extLst>
            <a:ext uri="{FF2B5EF4-FFF2-40B4-BE49-F238E27FC236}">
              <a16:creationId xmlns:a16="http://schemas.microsoft.com/office/drawing/2014/main" id="{00000000-0008-0000-0E00-000052020000}"/>
            </a:ext>
          </a:extLst>
        </xdr:cNvPr>
        <xdr:cNvSpPr txBox="1"/>
      </xdr:nvSpPr>
      <xdr:spPr>
        <a:xfrm>
          <a:off x="21075727" y="7051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22115</xdr:rowOff>
    </xdr:from>
    <xdr:ext cx="469744" cy="259045"/>
    <xdr:sp macro="" textlink="">
      <xdr:nvSpPr>
        <xdr:cNvPr id="595" name="n_2mainValue【認定こども園・幼稚園・保育所】&#10;一人当たり面積">
          <a:extLst>
            <a:ext uri="{FF2B5EF4-FFF2-40B4-BE49-F238E27FC236}">
              <a16:creationId xmlns:a16="http://schemas.microsoft.com/office/drawing/2014/main" id="{00000000-0008-0000-0E00-000053020000}"/>
            </a:ext>
          </a:extLst>
        </xdr:cNvPr>
        <xdr:cNvSpPr txBox="1"/>
      </xdr:nvSpPr>
      <xdr:spPr>
        <a:xfrm>
          <a:off x="20199427" y="7051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112412</xdr:rowOff>
    </xdr:from>
    <xdr:ext cx="469744" cy="259045"/>
    <xdr:sp macro="" textlink="">
      <xdr:nvSpPr>
        <xdr:cNvPr id="596" name="n_3mainValue【認定こども園・幼稚園・保育所】&#10;一人当たり面積">
          <a:extLst>
            <a:ext uri="{FF2B5EF4-FFF2-40B4-BE49-F238E27FC236}">
              <a16:creationId xmlns:a16="http://schemas.microsoft.com/office/drawing/2014/main" id="{00000000-0008-0000-0E00-000054020000}"/>
            </a:ext>
          </a:extLst>
        </xdr:cNvPr>
        <xdr:cNvSpPr txBox="1"/>
      </xdr:nvSpPr>
      <xdr:spPr>
        <a:xfrm>
          <a:off x="19310427" y="697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112983</xdr:rowOff>
    </xdr:from>
    <xdr:ext cx="469744" cy="259045"/>
    <xdr:sp macro="" textlink="">
      <xdr:nvSpPr>
        <xdr:cNvPr id="597" name="n_4mainValue【認定こども園・幼稚園・保育所】&#10;一人当たり面積">
          <a:extLst>
            <a:ext uri="{FF2B5EF4-FFF2-40B4-BE49-F238E27FC236}">
              <a16:creationId xmlns:a16="http://schemas.microsoft.com/office/drawing/2014/main" id="{00000000-0008-0000-0E00-000055020000}"/>
            </a:ext>
          </a:extLst>
        </xdr:cNvPr>
        <xdr:cNvSpPr txBox="1"/>
      </xdr:nvSpPr>
      <xdr:spPr>
        <a:xfrm>
          <a:off x="18421427" y="6970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8" name="正方形/長方形 597">
          <a:extLst>
            <a:ext uri="{FF2B5EF4-FFF2-40B4-BE49-F238E27FC236}">
              <a16:creationId xmlns:a16="http://schemas.microsoft.com/office/drawing/2014/main" id="{00000000-0008-0000-0E00-000056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9" name="正方形/長方形 598">
          <a:extLst>
            <a:ext uri="{FF2B5EF4-FFF2-40B4-BE49-F238E27FC236}">
              <a16:creationId xmlns:a16="http://schemas.microsoft.com/office/drawing/2014/main" id="{00000000-0008-0000-0E00-000057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0" name="正方形/長方形 599">
          <a:extLst>
            <a:ext uri="{FF2B5EF4-FFF2-40B4-BE49-F238E27FC236}">
              <a16:creationId xmlns:a16="http://schemas.microsoft.com/office/drawing/2014/main" id="{00000000-0008-0000-0E00-000058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1" name="正方形/長方形 600">
          <a:extLst>
            <a:ext uri="{FF2B5EF4-FFF2-40B4-BE49-F238E27FC236}">
              <a16:creationId xmlns:a16="http://schemas.microsoft.com/office/drawing/2014/main" id="{00000000-0008-0000-0E00-000059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2" name="正方形/長方形 601">
          <a:extLst>
            <a:ext uri="{FF2B5EF4-FFF2-40B4-BE49-F238E27FC236}">
              <a16:creationId xmlns:a16="http://schemas.microsoft.com/office/drawing/2014/main" id="{00000000-0008-0000-0E00-00005A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3" name="正方形/長方形 602">
          <a:extLst>
            <a:ext uri="{FF2B5EF4-FFF2-40B4-BE49-F238E27FC236}">
              <a16:creationId xmlns:a16="http://schemas.microsoft.com/office/drawing/2014/main" id="{00000000-0008-0000-0E00-00005B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4" name="正方形/長方形 603">
          <a:extLst>
            <a:ext uri="{FF2B5EF4-FFF2-40B4-BE49-F238E27FC236}">
              <a16:creationId xmlns:a16="http://schemas.microsoft.com/office/drawing/2014/main" id="{00000000-0008-0000-0E00-00005C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5" name="正方形/長方形 604">
          <a:extLst>
            <a:ext uri="{FF2B5EF4-FFF2-40B4-BE49-F238E27FC236}">
              <a16:creationId xmlns:a16="http://schemas.microsoft.com/office/drawing/2014/main" id="{00000000-0008-0000-0E00-00005D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6" name="テキスト ボックス 605">
          <a:extLst>
            <a:ext uri="{FF2B5EF4-FFF2-40B4-BE49-F238E27FC236}">
              <a16:creationId xmlns:a16="http://schemas.microsoft.com/office/drawing/2014/main" id="{00000000-0008-0000-0E00-00005E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7" name="直線コネクタ 606">
          <a:extLst>
            <a:ext uri="{FF2B5EF4-FFF2-40B4-BE49-F238E27FC236}">
              <a16:creationId xmlns:a16="http://schemas.microsoft.com/office/drawing/2014/main" id="{00000000-0008-0000-0E00-00005F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8" name="テキスト ボックス 607">
          <a:extLst>
            <a:ext uri="{FF2B5EF4-FFF2-40B4-BE49-F238E27FC236}">
              <a16:creationId xmlns:a16="http://schemas.microsoft.com/office/drawing/2014/main" id="{00000000-0008-0000-0E00-000060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09" name="直線コネクタ 608">
          <a:extLst>
            <a:ext uri="{FF2B5EF4-FFF2-40B4-BE49-F238E27FC236}">
              <a16:creationId xmlns:a16="http://schemas.microsoft.com/office/drawing/2014/main" id="{00000000-0008-0000-0E00-000061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0" name="テキスト ボックス 609">
          <a:extLst>
            <a:ext uri="{FF2B5EF4-FFF2-40B4-BE49-F238E27FC236}">
              <a16:creationId xmlns:a16="http://schemas.microsoft.com/office/drawing/2014/main" id="{00000000-0008-0000-0E00-000062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1" name="直線コネクタ 610">
          <a:extLst>
            <a:ext uri="{FF2B5EF4-FFF2-40B4-BE49-F238E27FC236}">
              <a16:creationId xmlns:a16="http://schemas.microsoft.com/office/drawing/2014/main" id="{00000000-0008-0000-0E00-000063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2" name="テキスト ボックス 611">
          <a:extLst>
            <a:ext uri="{FF2B5EF4-FFF2-40B4-BE49-F238E27FC236}">
              <a16:creationId xmlns:a16="http://schemas.microsoft.com/office/drawing/2014/main" id="{00000000-0008-0000-0E00-000064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3" name="直線コネクタ 612">
          <a:extLst>
            <a:ext uri="{FF2B5EF4-FFF2-40B4-BE49-F238E27FC236}">
              <a16:creationId xmlns:a16="http://schemas.microsoft.com/office/drawing/2014/main" id="{00000000-0008-0000-0E00-000065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14" name="テキスト ボックス 613">
          <a:extLst>
            <a:ext uri="{FF2B5EF4-FFF2-40B4-BE49-F238E27FC236}">
              <a16:creationId xmlns:a16="http://schemas.microsoft.com/office/drawing/2014/main" id="{00000000-0008-0000-0E00-000066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15" name="直線コネクタ 614">
          <a:extLst>
            <a:ext uri="{FF2B5EF4-FFF2-40B4-BE49-F238E27FC236}">
              <a16:creationId xmlns:a16="http://schemas.microsoft.com/office/drawing/2014/main" id="{00000000-0008-0000-0E00-000067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16" name="テキスト ボックス 615">
          <a:extLst>
            <a:ext uri="{FF2B5EF4-FFF2-40B4-BE49-F238E27FC236}">
              <a16:creationId xmlns:a16="http://schemas.microsoft.com/office/drawing/2014/main" id="{00000000-0008-0000-0E00-000068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17" name="直線コネクタ 616">
          <a:extLst>
            <a:ext uri="{FF2B5EF4-FFF2-40B4-BE49-F238E27FC236}">
              <a16:creationId xmlns:a16="http://schemas.microsoft.com/office/drawing/2014/main" id="{00000000-0008-0000-0E00-000069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18" name="テキスト ボックス 617">
          <a:extLst>
            <a:ext uri="{FF2B5EF4-FFF2-40B4-BE49-F238E27FC236}">
              <a16:creationId xmlns:a16="http://schemas.microsoft.com/office/drawing/2014/main" id="{00000000-0008-0000-0E00-00006A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19" name="直線コネクタ 618">
          <a:extLst>
            <a:ext uri="{FF2B5EF4-FFF2-40B4-BE49-F238E27FC236}">
              <a16:creationId xmlns:a16="http://schemas.microsoft.com/office/drawing/2014/main" id="{00000000-0008-0000-0E00-00006B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0" name="テキスト ボックス 619">
          <a:extLst>
            <a:ext uri="{FF2B5EF4-FFF2-40B4-BE49-F238E27FC236}">
              <a16:creationId xmlns:a16="http://schemas.microsoft.com/office/drawing/2014/main" id="{00000000-0008-0000-0E00-00006C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1" name="直線コネクタ 620">
          <a:extLst>
            <a:ext uri="{FF2B5EF4-FFF2-40B4-BE49-F238E27FC236}">
              <a16:creationId xmlns:a16="http://schemas.microsoft.com/office/drawing/2014/main" id="{00000000-0008-0000-0E00-00006D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2" name="【学校施設】&#10;有形固定資産減価償却率グラフ枠">
          <a:extLst>
            <a:ext uri="{FF2B5EF4-FFF2-40B4-BE49-F238E27FC236}">
              <a16:creationId xmlns:a16="http://schemas.microsoft.com/office/drawing/2014/main" id="{00000000-0008-0000-0E00-00006E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623" name="直線コネクタ 622">
          <a:extLst>
            <a:ext uri="{FF2B5EF4-FFF2-40B4-BE49-F238E27FC236}">
              <a16:creationId xmlns:a16="http://schemas.microsoft.com/office/drawing/2014/main" id="{00000000-0008-0000-0E00-00006F020000}"/>
            </a:ext>
          </a:extLst>
        </xdr:cNvPr>
        <xdr:cNvCxnSpPr/>
      </xdr:nvCxnSpPr>
      <xdr:spPr>
        <a:xfrm flipV="1">
          <a:off x="16318864"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24" name="【学校施設】&#10;有形固定資産減価償却率最小値テキスト">
          <a:extLst>
            <a:ext uri="{FF2B5EF4-FFF2-40B4-BE49-F238E27FC236}">
              <a16:creationId xmlns:a16="http://schemas.microsoft.com/office/drawing/2014/main" id="{00000000-0008-0000-0E00-00007002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25" name="直線コネクタ 624">
          <a:extLst>
            <a:ext uri="{FF2B5EF4-FFF2-40B4-BE49-F238E27FC236}">
              <a16:creationId xmlns:a16="http://schemas.microsoft.com/office/drawing/2014/main" id="{00000000-0008-0000-0E00-00007102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626" name="【学校施設】&#10;有形固定資産減価償却率最大値テキスト">
          <a:extLst>
            <a:ext uri="{FF2B5EF4-FFF2-40B4-BE49-F238E27FC236}">
              <a16:creationId xmlns:a16="http://schemas.microsoft.com/office/drawing/2014/main" id="{00000000-0008-0000-0E00-000072020000}"/>
            </a:ext>
          </a:extLst>
        </xdr:cNvPr>
        <xdr:cNvSpPr txBox="1"/>
      </xdr:nvSpPr>
      <xdr:spPr>
        <a:xfrm>
          <a:off x="16357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627" name="直線コネクタ 626">
          <a:extLst>
            <a:ext uri="{FF2B5EF4-FFF2-40B4-BE49-F238E27FC236}">
              <a16:creationId xmlns:a16="http://schemas.microsoft.com/office/drawing/2014/main" id="{00000000-0008-0000-0E00-000073020000}"/>
            </a:ext>
          </a:extLst>
        </xdr:cNvPr>
        <xdr:cNvCxnSpPr/>
      </xdr:nvCxnSpPr>
      <xdr:spPr>
        <a:xfrm>
          <a:off x="16230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144797</xdr:rowOff>
    </xdr:from>
    <xdr:ext cx="405111" cy="259045"/>
    <xdr:sp macro="" textlink="">
      <xdr:nvSpPr>
        <xdr:cNvPr id="628" name="【学校施設】&#10;有形固定資産減価償却率平均値テキスト">
          <a:extLst>
            <a:ext uri="{FF2B5EF4-FFF2-40B4-BE49-F238E27FC236}">
              <a16:creationId xmlns:a16="http://schemas.microsoft.com/office/drawing/2014/main" id="{00000000-0008-0000-0E00-000074020000}"/>
            </a:ext>
          </a:extLst>
        </xdr:cNvPr>
        <xdr:cNvSpPr txBox="1"/>
      </xdr:nvSpPr>
      <xdr:spPr>
        <a:xfrm>
          <a:off x="16357600" y="1043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629" name="フローチャート: 判断 628">
          <a:extLst>
            <a:ext uri="{FF2B5EF4-FFF2-40B4-BE49-F238E27FC236}">
              <a16:creationId xmlns:a16="http://schemas.microsoft.com/office/drawing/2014/main" id="{00000000-0008-0000-0E00-000075020000}"/>
            </a:ext>
          </a:extLst>
        </xdr:cNvPr>
        <xdr:cNvSpPr/>
      </xdr:nvSpPr>
      <xdr:spPr>
        <a:xfrm>
          <a:off x="16268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630" name="フローチャート: 判断 629">
          <a:extLst>
            <a:ext uri="{FF2B5EF4-FFF2-40B4-BE49-F238E27FC236}">
              <a16:creationId xmlns:a16="http://schemas.microsoft.com/office/drawing/2014/main" id="{00000000-0008-0000-0E00-000076020000}"/>
            </a:ext>
          </a:extLst>
        </xdr:cNvPr>
        <xdr:cNvSpPr/>
      </xdr:nvSpPr>
      <xdr:spPr>
        <a:xfrm>
          <a:off x="15430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631" name="フローチャート: 判断 630">
          <a:extLst>
            <a:ext uri="{FF2B5EF4-FFF2-40B4-BE49-F238E27FC236}">
              <a16:creationId xmlns:a16="http://schemas.microsoft.com/office/drawing/2014/main" id="{00000000-0008-0000-0E00-000077020000}"/>
            </a:ext>
          </a:extLst>
        </xdr:cNvPr>
        <xdr:cNvSpPr/>
      </xdr:nvSpPr>
      <xdr:spPr>
        <a:xfrm>
          <a:off x="14541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632" name="フローチャート: 判断 631">
          <a:extLst>
            <a:ext uri="{FF2B5EF4-FFF2-40B4-BE49-F238E27FC236}">
              <a16:creationId xmlns:a16="http://schemas.microsoft.com/office/drawing/2014/main" id="{00000000-0008-0000-0E00-000078020000}"/>
            </a:ext>
          </a:extLst>
        </xdr:cNvPr>
        <xdr:cNvSpPr/>
      </xdr:nvSpPr>
      <xdr:spPr>
        <a:xfrm>
          <a:off x="13652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633" name="フローチャート: 判断 632">
          <a:extLst>
            <a:ext uri="{FF2B5EF4-FFF2-40B4-BE49-F238E27FC236}">
              <a16:creationId xmlns:a16="http://schemas.microsoft.com/office/drawing/2014/main" id="{00000000-0008-0000-0E00-000079020000}"/>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00000000-0008-0000-0E00-00007A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00000000-0008-0000-0E00-00007B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00000000-0008-0000-0E00-00007C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00000000-0008-0000-0E00-00007D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00000000-0008-0000-0E00-00007E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122283</xdr:rowOff>
    </xdr:from>
    <xdr:to>
      <xdr:col>85</xdr:col>
      <xdr:colOff>177800</xdr:colOff>
      <xdr:row>60</xdr:row>
      <xdr:rowOff>52433</xdr:rowOff>
    </xdr:to>
    <xdr:sp macro="" textlink="">
      <xdr:nvSpPr>
        <xdr:cNvPr id="639" name="楕円 638">
          <a:extLst>
            <a:ext uri="{FF2B5EF4-FFF2-40B4-BE49-F238E27FC236}">
              <a16:creationId xmlns:a16="http://schemas.microsoft.com/office/drawing/2014/main" id="{00000000-0008-0000-0E00-00007F020000}"/>
            </a:ext>
          </a:extLst>
        </xdr:cNvPr>
        <xdr:cNvSpPr/>
      </xdr:nvSpPr>
      <xdr:spPr>
        <a:xfrm>
          <a:off x="16268700" y="1023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145160</xdr:rowOff>
    </xdr:from>
    <xdr:ext cx="405111" cy="259045"/>
    <xdr:sp macro="" textlink="">
      <xdr:nvSpPr>
        <xdr:cNvPr id="640" name="【学校施設】&#10;有形固定資産減価償却率該当値テキスト">
          <a:extLst>
            <a:ext uri="{FF2B5EF4-FFF2-40B4-BE49-F238E27FC236}">
              <a16:creationId xmlns:a16="http://schemas.microsoft.com/office/drawing/2014/main" id="{00000000-0008-0000-0E00-000080020000}"/>
            </a:ext>
          </a:extLst>
        </xdr:cNvPr>
        <xdr:cNvSpPr txBox="1"/>
      </xdr:nvSpPr>
      <xdr:spPr>
        <a:xfrm>
          <a:off x="16357600" y="10089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115751</xdr:rowOff>
    </xdr:from>
    <xdr:to>
      <xdr:col>81</xdr:col>
      <xdr:colOff>101600</xdr:colOff>
      <xdr:row>60</xdr:row>
      <xdr:rowOff>45901</xdr:rowOff>
    </xdr:to>
    <xdr:sp macro="" textlink="">
      <xdr:nvSpPr>
        <xdr:cNvPr id="641" name="楕円 640">
          <a:extLst>
            <a:ext uri="{FF2B5EF4-FFF2-40B4-BE49-F238E27FC236}">
              <a16:creationId xmlns:a16="http://schemas.microsoft.com/office/drawing/2014/main" id="{00000000-0008-0000-0E00-000081020000}"/>
            </a:ext>
          </a:extLst>
        </xdr:cNvPr>
        <xdr:cNvSpPr/>
      </xdr:nvSpPr>
      <xdr:spPr>
        <a:xfrm>
          <a:off x="15430500" y="1023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166551</xdr:rowOff>
    </xdr:from>
    <xdr:to>
      <xdr:col>85</xdr:col>
      <xdr:colOff>127000</xdr:colOff>
      <xdr:row>60</xdr:row>
      <xdr:rowOff>1633</xdr:rowOff>
    </xdr:to>
    <xdr:cxnSp macro="">
      <xdr:nvCxnSpPr>
        <xdr:cNvPr id="642" name="直線コネクタ 641">
          <a:extLst>
            <a:ext uri="{FF2B5EF4-FFF2-40B4-BE49-F238E27FC236}">
              <a16:creationId xmlns:a16="http://schemas.microsoft.com/office/drawing/2014/main" id="{00000000-0008-0000-0E00-000082020000}"/>
            </a:ext>
          </a:extLst>
        </xdr:cNvPr>
        <xdr:cNvCxnSpPr/>
      </xdr:nvCxnSpPr>
      <xdr:spPr>
        <a:xfrm>
          <a:off x="15481300" y="10282101"/>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127181</xdr:rowOff>
    </xdr:from>
    <xdr:to>
      <xdr:col>76</xdr:col>
      <xdr:colOff>165100</xdr:colOff>
      <xdr:row>60</xdr:row>
      <xdr:rowOff>57331</xdr:rowOff>
    </xdr:to>
    <xdr:sp macro="" textlink="">
      <xdr:nvSpPr>
        <xdr:cNvPr id="643" name="楕円 642">
          <a:extLst>
            <a:ext uri="{FF2B5EF4-FFF2-40B4-BE49-F238E27FC236}">
              <a16:creationId xmlns:a16="http://schemas.microsoft.com/office/drawing/2014/main" id="{00000000-0008-0000-0E00-000083020000}"/>
            </a:ext>
          </a:extLst>
        </xdr:cNvPr>
        <xdr:cNvSpPr/>
      </xdr:nvSpPr>
      <xdr:spPr>
        <a:xfrm>
          <a:off x="14541500" y="1024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166551</xdr:rowOff>
    </xdr:from>
    <xdr:to>
      <xdr:col>81</xdr:col>
      <xdr:colOff>50800</xdr:colOff>
      <xdr:row>60</xdr:row>
      <xdr:rowOff>6531</xdr:rowOff>
    </xdr:to>
    <xdr:cxnSp macro="">
      <xdr:nvCxnSpPr>
        <xdr:cNvPr id="644" name="直線コネクタ 643">
          <a:extLst>
            <a:ext uri="{FF2B5EF4-FFF2-40B4-BE49-F238E27FC236}">
              <a16:creationId xmlns:a16="http://schemas.microsoft.com/office/drawing/2014/main" id="{00000000-0008-0000-0E00-000084020000}"/>
            </a:ext>
          </a:extLst>
        </xdr:cNvPr>
        <xdr:cNvCxnSpPr/>
      </xdr:nvCxnSpPr>
      <xdr:spPr>
        <a:xfrm flipV="1">
          <a:off x="14592300" y="10282101"/>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136978</xdr:rowOff>
    </xdr:from>
    <xdr:to>
      <xdr:col>72</xdr:col>
      <xdr:colOff>38100</xdr:colOff>
      <xdr:row>60</xdr:row>
      <xdr:rowOff>67128</xdr:rowOff>
    </xdr:to>
    <xdr:sp macro="" textlink="">
      <xdr:nvSpPr>
        <xdr:cNvPr id="645" name="楕円 644">
          <a:extLst>
            <a:ext uri="{FF2B5EF4-FFF2-40B4-BE49-F238E27FC236}">
              <a16:creationId xmlns:a16="http://schemas.microsoft.com/office/drawing/2014/main" id="{00000000-0008-0000-0E00-000085020000}"/>
            </a:ext>
          </a:extLst>
        </xdr:cNvPr>
        <xdr:cNvSpPr/>
      </xdr:nvSpPr>
      <xdr:spPr>
        <a:xfrm>
          <a:off x="13652500" y="1025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6531</xdr:rowOff>
    </xdr:from>
    <xdr:to>
      <xdr:col>76</xdr:col>
      <xdr:colOff>114300</xdr:colOff>
      <xdr:row>60</xdr:row>
      <xdr:rowOff>16328</xdr:rowOff>
    </xdr:to>
    <xdr:cxnSp macro="">
      <xdr:nvCxnSpPr>
        <xdr:cNvPr id="646" name="直線コネクタ 645">
          <a:extLst>
            <a:ext uri="{FF2B5EF4-FFF2-40B4-BE49-F238E27FC236}">
              <a16:creationId xmlns:a16="http://schemas.microsoft.com/office/drawing/2014/main" id="{00000000-0008-0000-0E00-000086020000}"/>
            </a:ext>
          </a:extLst>
        </xdr:cNvPr>
        <xdr:cNvCxnSpPr/>
      </xdr:nvCxnSpPr>
      <xdr:spPr>
        <a:xfrm flipV="1">
          <a:off x="13703300" y="10293531"/>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154940</xdr:rowOff>
    </xdr:from>
    <xdr:to>
      <xdr:col>67</xdr:col>
      <xdr:colOff>101600</xdr:colOff>
      <xdr:row>60</xdr:row>
      <xdr:rowOff>85090</xdr:rowOff>
    </xdr:to>
    <xdr:sp macro="" textlink="">
      <xdr:nvSpPr>
        <xdr:cNvPr id="647" name="楕円 646">
          <a:extLst>
            <a:ext uri="{FF2B5EF4-FFF2-40B4-BE49-F238E27FC236}">
              <a16:creationId xmlns:a16="http://schemas.microsoft.com/office/drawing/2014/main" id="{00000000-0008-0000-0E00-000087020000}"/>
            </a:ext>
          </a:extLst>
        </xdr:cNvPr>
        <xdr:cNvSpPr/>
      </xdr:nvSpPr>
      <xdr:spPr>
        <a:xfrm>
          <a:off x="127635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16328</xdr:rowOff>
    </xdr:from>
    <xdr:to>
      <xdr:col>71</xdr:col>
      <xdr:colOff>177800</xdr:colOff>
      <xdr:row>60</xdr:row>
      <xdr:rowOff>34290</xdr:rowOff>
    </xdr:to>
    <xdr:cxnSp macro="">
      <xdr:nvCxnSpPr>
        <xdr:cNvPr id="648" name="直線コネクタ 647">
          <a:extLst>
            <a:ext uri="{FF2B5EF4-FFF2-40B4-BE49-F238E27FC236}">
              <a16:creationId xmlns:a16="http://schemas.microsoft.com/office/drawing/2014/main" id="{00000000-0008-0000-0E00-000088020000}"/>
            </a:ext>
          </a:extLst>
        </xdr:cNvPr>
        <xdr:cNvCxnSpPr/>
      </xdr:nvCxnSpPr>
      <xdr:spPr>
        <a:xfrm flipV="1">
          <a:off x="12814300" y="10303328"/>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82749</xdr:rowOff>
    </xdr:from>
    <xdr:ext cx="405111" cy="259045"/>
    <xdr:sp macro="" textlink="">
      <xdr:nvSpPr>
        <xdr:cNvPr id="649" name="n_1aveValue【学校施設】&#10;有形固定資産減価償却率">
          <a:extLst>
            <a:ext uri="{FF2B5EF4-FFF2-40B4-BE49-F238E27FC236}">
              <a16:creationId xmlns:a16="http://schemas.microsoft.com/office/drawing/2014/main" id="{00000000-0008-0000-0E00-000089020000}"/>
            </a:ext>
          </a:extLst>
        </xdr:cNvPr>
        <xdr:cNvSpPr txBox="1"/>
      </xdr:nvSpPr>
      <xdr:spPr>
        <a:xfrm>
          <a:off x="15266044"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87647</xdr:rowOff>
    </xdr:from>
    <xdr:ext cx="405111" cy="259045"/>
    <xdr:sp macro="" textlink="">
      <xdr:nvSpPr>
        <xdr:cNvPr id="650" name="n_2aveValue【学校施設】&#10;有形固定資産減価償却率">
          <a:extLst>
            <a:ext uri="{FF2B5EF4-FFF2-40B4-BE49-F238E27FC236}">
              <a16:creationId xmlns:a16="http://schemas.microsoft.com/office/drawing/2014/main" id="{00000000-0008-0000-0E00-00008A020000}"/>
            </a:ext>
          </a:extLst>
        </xdr:cNvPr>
        <xdr:cNvSpPr txBox="1"/>
      </xdr:nvSpPr>
      <xdr:spPr>
        <a:xfrm>
          <a:off x="14389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48458</xdr:rowOff>
    </xdr:from>
    <xdr:ext cx="405111" cy="259045"/>
    <xdr:sp macro="" textlink="">
      <xdr:nvSpPr>
        <xdr:cNvPr id="651" name="n_3aveValue【学校施設】&#10;有形固定資産減価償却率">
          <a:extLst>
            <a:ext uri="{FF2B5EF4-FFF2-40B4-BE49-F238E27FC236}">
              <a16:creationId xmlns:a16="http://schemas.microsoft.com/office/drawing/2014/main" id="{00000000-0008-0000-0E00-00008B020000}"/>
            </a:ext>
          </a:extLst>
        </xdr:cNvPr>
        <xdr:cNvSpPr txBox="1"/>
      </xdr:nvSpPr>
      <xdr:spPr>
        <a:xfrm>
          <a:off x="13500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63154</xdr:rowOff>
    </xdr:from>
    <xdr:ext cx="405111" cy="259045"/>
    <xdr:sp macro="" textlink="">
      <xdr:nvSpPr>
        <xdr:cNvPr id="652" name="n_4aveValue【学校施設】&#10;有形固定資産減価償却率">
          <a:extLst>
            <a:ext uri="{FF2B5EF4-FFF2-40B4-BE49-F238E27FC236}">
              <a16:creationId xmlns:a16="http://schemas.microsoft.com/office/drawing/2014/main" id="{00000000-0008-0000-0E00-00008C020000}"/>
            </a:ext>
          </a:extLst>
        </xdr:cNvPr>
        <xdr:cNvSpPr txBox="1"/>
      </xdr:nvSpPr>
      <xdr:spPr>
        <a:xfrm>
          <a:off x="126117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62428</xdr:rowOff>
    </xdr:from>
    <xdr:ext cx="405111" cy="259045"/>
    <xdr:sp macro="" textlink="">
      <xdr:nvSpPr>
        <xdr:cNvPr id="653" name="n_1mainValue【学校施設】&#10;有形固定資産減価償却率">
          <a:extLst>
            <a:ext uri="{FF2B5EF4-FFF2-40B4-BE49-F238E27FC236}">
              <a16:creationId xmlns:a16="http://schemas.microsoft.com/office/drawing/2014/main" id="{00000000-0008-0000-0E00-00008D020000}"/>
            </a:ext>
          </a:extLst>
        </xdr:cNvPr>
        <xdr:cNvSpPr txBox="1"/>
      </xdr:nvSpPr>
      <xdr:spPr>
        <a:xfrm>
          <a:off x="15266044" y="1000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73858</xdr:rowOff>
    </xdr:from>
    <xdr:ext cx="405111" cy="259045"/>
    <xdr:sp macro="" textlink="">
      <xdr:nvSpPr>
        <xdr:cNvPr id="654" name="n_2mainValue【学校施設】&#10;有形固定資産減価償却率">
          <a:extLst>
            <a:ext uri="{FF2B5EF4-FFF2-40B4-BE49-F238E27FC236}">
              <a16:creationId xmlns:a16="http://schemas.microsoft.com/office/drawing/2014/main" id="{00000000-0008-0000-0E00-00008E020000}"/>
            </a:ext>
          </a:extLst>
        </xdr:cNvPr>
        <xdr:cNvSpPr txBox="1"/>
      </xdr:nvSpPr>
      <xdr:spPr>
        <a:xfrm>
          <a:off x="14389744" y="1001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83655</xdr:rowOff>
    </xdr:from>
    <xdr:ext cx="405111" cy="259045"/>
    <xdr:sp macro="" textlink="">
      <xdr:nvSpPr>
        <xdr:cNvPr id="655" name="n_3mainValue【学校施設】&#10;有形固定資産減価償却率">
          <a:extLst>
            <a:ext uri="{FF2B5EF4-FFF2-40B4-BE49-F238E27FC236}">
              <a16:creationId xmlns:a16="http://schemas.microsoft.com/office/drawing/2014/main" id="{00000000-0008-0000-0E00-00008F020000}"/>
            </a:ext>
          </a:extLst>
        </xdr:cNvPr>
        <xdr:cNvSpPr txBox="1"/>
      </xdr:nvSpPr>
      <xdr:spPr>
        <a:xfrm>
          <a:off x="13500744" y="1002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101617</xdr:rowOff>
    </xdr:from>
    <xdr:ext cx="405111" cy="259045"/>
    <xdr:sp macro="" textlink="">
      <xdr:nvSpPr>
        <xdr:cNvPr id="656" name="n_4mainValue【学校施設】&#10;有形固定資産減価償却率">
          <a:extLst>
            <a:ext uri="{FF2B5EF4-FFF2-40B4-BE49-F238E27FC236}">
              <a16:creationId xmlns:a16="http://schemas.microsoft.com/office/drawing/2014/main" id="{00000000-0008-0000-0E00-000090020000}"/>
            </a:ext>
          </a:extLst>
        </xdr:cNvPr>
        <xdr:cNvSpPr txBox="1"/>
      </xdr:nvSpPr>
      <xdr:spPr>
        <a:xfrm>
          <a:off x="12611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7" name="正方形/長方形 656">
          <a:extLst>
            <a:ext uri="{FF2B5EF4-FFF2-40B4-BE49-F238E27FC236}">
              <a16:creationId xmlns:a16="http://schemas.microsoft.com/office/drawing/2014/main" id="{00000000-0008-0000-0E00-000091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8" name="正方形/長方形 657">
          <a:extLst>
            <a:ext uri="{FF2B5EF4-FFF2-40B4-BE49-F238E27FC236}">
              <a16:creationId xmlns:a16="http://schemas.microsoft.com/office/drawing/2014/main" id="{00000000-0008-0000-0E00-000092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9" name="正方形/長方形 658">
          <a:extLst>
            <a:ext uri="{FF2B5EF4-FFF2-40B4-BE49-F238E27FC236}">
              <a16:creationId xmlns:a16="http://schemas.microsoft.com/office/drawing/2014/main" id="{00000000-0008-0000-0E00-000093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0" name="正方形/長方形 659">
          <a:extLst>
            <a:ext uri="{FF2B5EF4-FFF2-40B4-BE49-F238E27FC236}">
              <a16:creationId xmlns:a16="http://schemas.microsoft.com/office/drawing/2014/main" id="{00000000-0008-0000-0E00-000094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1" name="正方形/長方形 660">
          <a:extLst>
            <a:ext uri="{FF2B5EF4-FFF2-40B4-BE49-F238E27FC236}">
              <a16:creationId xmlns:a16="http://schemas.microsoft.com/office/drawing/2014/main" id="{00000000-0008-0000-0E00-000095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2" name="正方形/長方形 661">
          <a:extLst>
            <a:ext uri="{FF2B5EF4-FFF2-40B4-BE49-F238E27FC236}">
              <a16:creationId xmlns:a16="http://schemas.microsoft.com/office/drawing/2014/main" id="{00000000-0008-0000-0E00-000096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3" name="正方形/長方形 662">
          <a:extLst>
            <a:ext uri="{FF2B5EF4-FFF2-40B4-BE49-F238E27FC236}">
              <a16:creationId xmlns:a16="http://schemas.microsoft.com/office/drawing/2014/main" id="{00000000-0008-0000-0E00-000097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4" name="正方形/長方形 663">
          <a:extLst>
            <a:ext uri="{FF2B5EF4-FFF2-40B4-BE49-F238E27FC236}">
              <a16:creationId xmlns:a16="http://schemas.microsoft.com/office/drawing/2014/main" id="{00000000-0008-0000-0E00-000098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5" name="テキスト ボックス 664">
          <a:extLst>
            <a:ext uri="{FF2B5EF4-FFF2-40B4-BE49-F238E27FC236}">
              <a16:creationId xmlns:a16="http://schemas.microsoft.com/office/drawing/2014/main" id="{00000000-0008-0000-0E00-000099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6" name="直線コネクタ 665">
          <a:extLst>
            <a:ext uri="{FF2B5EF4-FFF2-40B4-BE49-F238E27FC236}">
              <a16:creationId xmlns:a16="http://schemas.microsoft.com/office/drawing/2014/main" id="{00000000-0008-0000-0E00-00009A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667" name="直線コネクタ 666">
          <a:extLst>
            <a:ext uri="{FF2B5EF4-FFF2-40B4-BE49-F238E27FC236}">
              <a16:creationId xmlns:a16="http://schemas.microsoft.com/office/drawing/2014/main" id="{00000000-0008-0000-0E00-00009B020000}"/>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68" name="テキスト ボックス 667">
          <a:extLst>
            <a:ext uri="{FF2B5EF4-FFF2-40B4-BE49-F238E27FC236}">
              <a16:creationId xmlns:a16="http://schemas.microsoft.com/office/drawing/2014/main" id="{00000000-0008-0000-0E00-00009C020000}"/>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69" name="直線コネクタ 668">
          <a:extLst>
            <a:ext uri="{FF2B5EF4-FFF2-40B4-BE49-F238E27FC236}">
              <a16:creationId xmlns:a16="http://schemas.microsoft.com/office/drawing/2014/main" id="{00000000-0008-0000-0E00-00009D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670" name="テキスト ボックス 669">
          <a:extLst>
            <a:ext uri="{FF2B5EF4-FFF2-40B4-BE49-F238E27FC236}">
              <a16:creationId xmlns:a16="http://schemas.microsoft.com/office/drawing/2014/main" id="{00000000-0008-0000-0E00-00009E020000}"/>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71" name="直線コネクタ 670">
          <a:extLst>
            <a:ext uri="{FF2B5EF4-FFF2-40B4-BE49-F238E27FC236}">
              <a16:creationId xmlns:a16="http://schemas.microsoft.com/office/drawing/2014/main" id="{00000000-0008-0000-0E00-00009F020000}"/>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672" name="テキスト ボックス 671">
          <a:extLst>
            <a:ext uri="{FF2B5EF4-FFF2-40B4-BE49-F238E27FC236}">
              <a16:creationId xmlns:a16="http://schemas.microsoft.com/office/drawing/2014/main" id="{00000000-0008-0000-0E00-0000A0020000}"/>
            </a:ext>
          </a:extLst>
        </xdr:cNvPr>
        <xdr:cNvSpPr txBox="1"/>
      </xdr:nvSpPr>
      <xdr:spPr>
        <a:xfrm>
          <a:off x="17756701" y="957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3" name="直線コネクタ 672">
          <a:extLst>
            <a:ext uri="{FF2B5EF4-FFF2-40B4-BE49-F238E27FC236}">
              <a16:creationId xmlns:a16="http://schemas.microsoft.com/office/drawing/2014/main" id="{00000000-0008-0000-0E00-0000A1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74" name="テキスト ボックス 673">
          <a:extLst>
            <a:ext uri="{FF2B5EF4-FFF2-40B4-BE49-F238E27FC236}">
              <a16:creationId xmlns:a16="http://schemas.microsoft.com/office/drawing/2014/main" id="{00000000-0008-0000-0E00-0000A2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5" name="【学校施設】&#10;一人当たり面積グラフ枠">
          <a:extLst>
            <a:ext uri="{FF2B5EF4-FFF2-40B4-BE49-F238E27FC236}">
              <a16:creationId xmlns:a16="http://schemas.microsoft.com/office/drawing/2014/main" id="{00000000-0008-0000-0E00-0000A3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676" name="直線コネクタ 675">
          <a:extLst>
            <a:ext uri="{FF2B5EF4-FFF2-40B4-BE49-F238E27FC236}">
              <a16:creationId xmlns:a16="http://schemas.microsoft.com/office/drawing/2014/main" id="{00000000-0008-0000-0E00-0000A4020000}"/>
            </a:ext>
          </a:extLst>
        </xdr:cNvPr>
        <xdr:cNvCxnSpPr/>
      </xdr:nvCxnSpPr>
      <xdr:spPr>
        <a:xfrm flipV="1">
          <a:off x="22160864" y="9575311"/>
          <a:ext cx="0" cy="1206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677" name="【学校施設】&#10;一人当たり面積最小値テキスト">
          <a:extLst>
            <a:ext uri="{FF2B5EF4-FFF2-40B4-BE49-F238E27FC236}">
              <a16:creationId xmlns:a16="http://schemas.microsoft.com/office/drawing/2014/main" id="{00000000-0008-0000-0E00-0000A5020000}"/>
            </a:ext>
          </a:extLst>
        </xdr:cNvPr>
        <xdr:cNvSpPr txBox="1"/>
      </xdr:nvSpPr>
      <xdr:spPr>
        <a:xfrm>
          <a:off x="2219960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678" name="直線コネクタ 677">
          <a:extLst>
            <a:ext uri="{FF2B5EF4-FFF2-40B4-BE49-F238E27FC236}">
              <a16:creationId xmlns:a16="http://schemas.microsoft.com/office/drawing/2014/main" id="{00000000-0008-0000-0E00-0000A6020000}"/>
            </a:ext>
          </a:extLst>
        </xdr:cNvPr>
        <xdr:cNvCxnSpPr/>
      </xdr:nvCxnSpPr>
      <xdr:spPr>
        <a:xfrm>
          <a:off x="22072600" y="10781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679" name="【学校施設】&#10;一人当たり面積最大値テキスト">
          <a:extLst>
            <a:ext uri="{FF2B5EF4-FFF2-40B4-BE49-F238E27FC236}">
              <a16:creationId xmlns:a16="http://schemas.microsoft.com/office/drawing/2014/main" id="{00000000-0008-0000-0E00-0000A7020000}"/>
            </a:ext>
          </a:extLst>
        </xdr:cNvPr>
        <xdr:cNvSpPr txBox="1"/>
      </xdr:nvSpPr>
      <xdr:spPr>
        <a:xfrm>
          <a:off x="22199600" y="93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680" name="直線コネクタ 679">
          <a:extLst>
            <a:ext uri="{FF2B5EF4-FFF2-40B4-BE49-F238E27FC236}">
              <a16:creationId xmlns:a16="http://schemas.microsoft.com/office/drawing/2014/main" id="{00000000-0008-0000-0E00-0000A8020000}"/>
            </a:ext>
          </a:extLst>
        </xdr:cNvPr>
        <xdr:cNvCxnSpPr/>
      </xdr:nvCxnSpPr>
      <xdr:spPr>
        <a:xfrm>
          <a:off x="22072600" y="957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54843</xdr:rowOff>
    </xdr:from>
    <xdr:ext cx="469744" cy="259045"/>
    <xdr:sp macro="" textlink="">
      <xdr:nvSpPr>
        <xdr:cNvPr id="681" name="【学校施設】&#10;一人当たり面積平均値テキスト">
          <a:extLst>
            <a:ext uri="{FF2B5EF4-FFF2-40B4-BE49-F238E27FC236}">
              <a16:creationId xmlns:a16="http://schemas.microsoft.com/office/drawing/2014/main" id="{00000000-0008-0000-0E00-0000A9020000}"/>
            </a:ext>
          </a:extLst>
        </xdr:cNvPr>
        <xdr:cNvSpPr txBox="1"/>
      </xdr:nvSpPr>
      <xdr:spPr>
        <a:xfrm>
          <a:off x="22199600" y="10513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682" name="フローチャート: 判断 681">
          <a:extLst>
            <a:ext uri="{FF2B5EF4-FFF2-40B4-BE49-F238E27FC236}">
              <a16:creationId xmlns:a16="http://schemas.microsoft.com/office/drawing/2014/main" id="{00000000-0008-0000-0E00-0000AA020000}"/>
            </a:ext>
          </a:extLst>
        </xdr:cNvPr>
        <xdr:cNvSpPr/>
      </xdr:nvSpPr>
      <xdr:spPr>
        <a:xfrm>
          <a:off x="22110700" y="1053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683" name="フローチャート: 判断 682">
          <a:extLst>
            <a:ext uri="{FF2B5EF4-FFF2-40B4-BE49-F238E27FC236}">
              <a16:creationId xmlns:a16="http://schemas.microsoft.com/office/drawing/2014/main" id="{00000000-0008-0000-0E00-0000AB020000}"/>
            </a:ext>
          </a:extLst>
        </xdr:cNvPr>
        <xdr:cNvSpPr/>
      </xdr:nvSpPr>
      <xdr:spPr>
        <a:xfrm>
          <a:off x="21272500" y="1053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684" name="フローチャート: 判断 683">
          <a:extLst>
            <a:ext uri="{FF2B5EF4-FFF2-40B4-BE49-F238E27FC236}">
              <a16:creationId xmlns:a16="http://schemas.microsoft.com/office/drawing/2014/main" id="{00000000-0008-0000-0E00-0000AC020000}"/>
            </a:ext>
          </a:extLst>
        </xdr:cNvPr>
        <xdr:cNvSpPr/>
      </xdr:nvSpPr>
      <xdr:spPr>
        <a:xfrm>
          <a:off x="20383500" y="1057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685" name="フローチャート: 判断 684">
          <a:extLst>
            <a:ext uri="{FF2B5EF4-FFF2-40B4-BE49-F238E27FC236}">
              <a16:creationId xmlns:a16="http://schemas.microsoft.com/office/drawing/2014/main" id="{00000000-0008-0000-0E00-0000AD020000}"/>
            </a:ext>
          </a:extLst>
        </xdr:cNvPr>
        <xdr:cNvSpPr/>
      </xdr:nvSpPr>
      <xdr:spPr>
        <a:xfrm>
          <a:off x="19494500" y="1058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113964</xdr:rowOff>
    </xdr:from>
    <xdr:to>
      <xdr:col>98</xdr:col>
      <xdr:colOff>38100</xdr:colOff>
      <xdr:row>62</xdr:row>
      <xdr:rowOff>44114</xdr:rowOff>
    </xdr:to>
    <xdr:sp macro="" textlink="">
      <xdr:nvSpPr>
        <xdr:cNvPr id="686" name="フローチャート: 判断 685">
          <a:extLst>
            <a:ext uri="{FF2B5EF4-FFF2-40B4-BE49-F238E27FC236}">
              <a16:creationId xmlns:a16="http://schemas.microsoft.com/office/drawing/2014/main" id="{00000000-0008-0000-0E00-0000AE020000}"/>
            </a:ext>
          </a:extLst>
        </xdr:cNvPr>
        <xdr:cNvSpPr/>
      </xdr:nvSpPr>
      <xdr:spPr>
        <a:xfrm>
          <a:off x="18605500" y="1057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00000000-0008-0000-0E00-0000AF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00000000-0008-0000-0E00-0000B0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00000000-0008-0000-0E00-0000B1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00000000-0008-0000-0E00-0000B2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id="{00000000-0008-0000-0E00-0000B3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51441</xdr:rowOff>
    </xdr:from>
    <xdr:to>
      <xdr:col>116</xdr:col>
      <xdr:colOff>114300</xdr:colOff>
      <xdr:row>56</xdr:row>
      <xdr:rowOff>153041</xdr:rowOff>
    </xdr:to>
    <xdr:sp macro="" textlink="">
      <xdr:nvSpPr>
        <xdr:cNvPr id="692" name="楕円 691">
          <a:extLst>
            <a:ext uri="{FF2B5EF4-FFF2-40B4-BE49-F238E27FC236}">
              <a16:creationId xmlns:a16="http://schemas.microsoft.com/office/drawing/2014/main" id="{00000000-0008-0000-0E00-0000B4020000}"/>
            </a:ext>
          </a:extLst>
        </xdr:cNvPr>
        <xdr:cNvSpPr/>
      </xdr:nvSpPr>
      <xdr:spPr>
        <a:xfrm>
          <a:off x="22110700" y="9652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74318</xdr:rowOff>
    </xdr:from>
    <xdr:ext cx="534377" cy="259045"/>
    <xdr:sp macro="" textlink="">
      <xdr:nvSpPr>
        <xdr:cNvPr id="693" name="【学校施設】&#10;一人当たり面積該当値テキスト">
          <a:extLst>
            <a:ext uri="{FF2B5EF4-FFF2-40B4-BE49-F238E27FC236}">
              <a16:creationId xmlns:a16="http://schemas.microsoft.com/office/drawing/2014/main" id="{00000000-0008-0000-0E00-0000B5020000}"/>
            </a:ext>
          </a:extLst>
        </xdr:cNvPr>
        <xdr:cNvSpPr txBox="1"/>
      </xdr:nvSpPr>
      <xdr:spPr>
        <a:xfrm>
          <a:off x="22199600" y="9504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46241</xdr:rowOff>
    </xdr:from>
    <xdr:to>
      <xdr:col>112</xdr:col>
      <xdr:colOff>38100</xdr:colOff>
      <xdr:row>56</xdr:row>
      <xdr:rowOff>147841</xdr:rowOff>
    </xdr:to>
    <xdr:sp macro="" textlink="">
      <xdr:nvSpPr>
        <xdr:cNvPr id="694" name="楕円 693">
          <a:extLst>
            <a:ext uri="{FF2B5EF4-FFF2-40B4-BE49-F238E27FC236}">
              <a16:creationId xmlns:a16="http://schemas.microsoft.com/office/drawing/2014/main" id="{00000000-0008-0000-0E00-0000B6020000}"/>
            </a:ext>
          </a:extLst>
        </xdr:cNvPr>
        <xdr:cNvSpPr/>
      </xdr:nvSpPr>
      <xdr:spPr>
        <a:xfrm>
          <a:off x="21272500" y="9647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97041</xdr:rowOff>
    </xdr:from>
    <xdr:to>
      <xdr:col>116</xdr:col>
      <xdr:colOff>63500</xdr:colOff>
      <xdr:row>56</xdr:row>
      <xdr:rowOff>102241</xdr:rowOff>
    </xdr:to>
    <xdr:cxnSp macro="">
      <xdr:nvCxnSpPr>
        <xdr:cNvPr id="695" name="直線コネクタ 694">
          <a:extLst>
            <a:ext uri="{FF2B5EF4-FFF2-40B4-BE49-F238E27FC236}">
              <a16:creationId xmlns:a16="http://schemas.microsoft.com/office/drawing/2014/main" id="{00000000-0008-0000-0E00-0000B7020000}"/>
            </a:ext>
          </a:extLst>
        </xdr:cNvPr>
        <xdr:cNvCxnSpPr/>
      </xdr:nvCxnSpPr>
      <xdr:spPr>
        <a:xfrm>
          <a:off x="21323300" y="9698241"/>
          <a:ext cx="838200" cy="5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44297</xdr:rowOff>
    </xdr:from>
    <xdr:to>
      <xdr:col>107</xdr:col>
      <xdr:colOff>101600</xdr:colOff>
      <xdr:row>56</xdr:row>
      <xdr:rowOff>145897</xdr:rowOff>
    </xdr:to>
    <xdr:sp macro="" textlink="">
      <xdr:nvSpPr>
        <xdr:cNvPr id="696" name="楕円 695">
          <a:extLst>
            <a:ext uri="{FF2B5EF4-FFF2-40B4-BE49-F238E27FC236}">
              <a16:creationId xmlns:a16="http://schemas.microsoft.com/office/drawing/2014/main" id="{00000000-0008-0000-0E00-0000B8020000}"/>
            </a:ext>
          </a:extLst>
        </xdr:cNvPr>
        <xdr:cNvSpPr/>
      </xdr:nvSpPr>
      <xdr:spPr>
        <a:xfrm>
          <a:off x="20383500" y="9645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95097</xdr:rowOff>
    </xdr:from>
    <xdr:to>
      <xdr:col>111</xdr:col>
      <xdr:colOff>177800</xdr:colOff>
      <xdr:row>56</xdr:row>
      <xdr:rowOff>97041</xdr:rowOff>
    </xdr:to>
    <xdr:cxnSp macro="">
      <xdr:nvCxnSpPr>
        <xdr:cNvPr id="697" name="直線コネクタ 696">
          <a:extLst>
            <a:ext uri="{FF2B5EF4-FFF2-40B4-BE49-F238E27FC236}">
              <a16:creationId xmlns:a16="http://schemas.microsoft.com/office/drawing/2014/main" id="{00000000-0008-0000-0E00-0000B9020000}"/>
            </a:ext>
          </a:extLst>
        </xdr:cNvPr>
        <xdr:cNvCxnSpPr/>
      </xdr:nvCxnSpPr>
      <xdr:spPr>
        <a:xfrm>
          <a:off x="20434300" y="9696297"/>
          <a:ext cx="889000" cy="1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105391</xdr:rowOff>
    </xdr:from>
    <xdr:to>
      <xdr:col>102</xdr:col>
      <xdr:colOff>165100</xdr:colOff>
      <xdr:row>57</xdr:row>
      <xdr:rowOff>35541</xdr:rowOff>
    </xdr:to>
    <xdr:sp macro="" textlink="">
      <xdr:nvSpPr>
        <xdr:cNvPr id="698" name="楕円 697">
          <a:extLst>
            <a:ext uri="{FF2B5EF4-FFF2-40B4-BE49-F238E27FC236}">
              <a16:creationId xmlns:a16="http://schemas.microsoft.com/office/drawing/2014/main" id="{00000000-0008-0000-0E00-0000BA020000}"/>
            </a:ext>
          </a:extLst>
        </xdr:cNvPr>
        <xdr:cNvSpPr/>
      </xdr:nvSpPr>
      <xdr:spPr>
        <a:xfrm>
          <a:off x="19494500" y="9706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95097</xdr:rowOff>
    </xdr:from>
    <xdr:to>
      <xdr:col>107</xdr:col>
      <xdr:colOff>50800</xdr:colOff>
      <xdr:row>56</xdr:row>
      <xdr:rowOff>156191</xdr:rowOff>
    </xdr:to>
    <xdr:cxnSp macro="">
      <xdr:nvCxnSpPr>
        <xdr:cNvPr id="699" name="直線コネクタ 698">
          <a:extLst>
            <a:ext uri="{FF2B5EF4-FFF2-40B4-BE49-F238E27FC236}">
              <a16:creationId xmlns:a16="http://schemas.microsoft.com/office/drawing/2014/main" id="{00000000-0008-0000-0E00-0000BB020000}"/>
            </a:ext>
          </a:extLst>
        </xdr:cNvPr>
        <xdr:cNvCxnSpPr/>
      </xdr:nvCxnSpPr>
      <xdr:spPr>
        <a:xfrm flipV="1">
          <a:off x="19545300" y="9696297"/>
          <a:ext cx="889000" cy="61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127851</xdr:rowOff>
    </xdr:from>
    <xdr:to>
      <xdr:col>98</xdr:col>
      <xdr:colOff>38100</xdr:colOff>
      <xdr:row>57</xdr:row>
      <xdr:rowOff>58001</xdr:rowOff>
    </xdr:to>
    <xdr:sp macro="" textlink="">
      <xdr:nvSpPr>
        <xdr:cNvPr id="700" name="楕円 699">
          <a:extLst>
            <a:ext uri="{FF2B5EF4-FFF2-40B4-BE49-F238E27FC236}">
              <a16:creationId xmlns:a16="http://schemas.microsoft.com/office/drawing/2014/main" id="{00000000-0008-0000-0E00-0000BC020000}"/>
            </a:ext>
          </a:extLst>
        </xdr:cNvPr>
        <xdr:cNvSpPr/>
      </xdr:nvSpPr>
      <xdr:spPr>
        <a:xfrm>
          <a:off x="18605500" y="9729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156191</xdr:rowOff>
    </xdr:from>
    <xdr:to>
      <xdr:col>102</xdr:col>
      <xdr:colOff>114300</xdr:colOff>
      <xdr:row>57</xdr:row>
      <xdr:rowOff>7201</xdr:rowOff>
    </xdr:to>
    <xdr:cxnSp macro="">
      <xdr:nvCxnSpPr>
        <xdr:cNvPr id="701" name="直線コネクタ 700">
          <a:extLst>
            <a:ext uri="{FF2B5EF4-FFF2-40B4-BE49-F238E27FC236}">
              <a16:creationId xmlns:a16="http://schemas.microsoft.com/office/drawing/2014/main" id="{00000000-0008-0000-0E00-0000BD020000}"/>
            </a:ext>
          </a:extLst>
        </xdr:cNvPr>
        <xdr:cNvCxnSpPr/>
      </xdr:nvCxnSpPr>
      <xdr:spPr>
        <a:xfrm flipV="1">
          <a:off x="18656300" y="9757391"/>
          <a:ext cx="889000" cy="22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1408</xdr:rowOff>
    </xdr:from>
    <xdr:ext cx="469744" cy="259045"/>
    <xdr:sp macro="" textlink="">
      <xdr:nvSpPr>
        <xdr:cNvPr id="702" name="n_1aveValue【学校施設】&#10;一人当たり面積">
          <a:extLst>
            <a:ext uri="{FF2B5EF4-FFF2-40B4-BE49-F238E27FC236}">
              <a16:creationId xmlns:a16="http://schemas.microsoft.com/office/drawing/2014/main" id="{00000000-0008-0000-0E00-0000BE020000}"/>
            </a:ext>
          </a:extLst>
        </xdr:cNvPr>
        <xdr:cNvSpPr txBox="1"/>
      </xdr:nvSpPr>
      <xdr:spPr>
        <a:xfrm>
          <a:off x="21075727" y="1063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35641</xdr:rowOff>
    </xdr:from>
    <xdr:ext cx="469744" cy="259045"/>
    <xdr:sp macro="" textlink="">
      <xdr:nvSpPr>
        <xdr:cNvPr id="703" name="n_2aveValue【学校施設】&#10;一人当たり面積">
          <a:extLst>
            <a:ext uri="{FF2B5EF4-FFF2-40B4-BE49-F238E27FC236}">
              <a16:creationId xmlns:a16="http://schemas.microsoft.com/office/drawing/2014/main" id="{00000000-0008-0000-0E00-0000BF020000}"/>
            </a:ext>
          </a:extLst>
        </xdr:cNvPr>
        <xdr:cNvSpPr txBox="1"/>
      </xdr:nvSpPr>
      <xdr:spPr>
        <a:xfrm>
          <a:off x="20199427" y="10665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43413</xdr:rowOff>
    </xdr:from>
    <xdr:ext cx="469744" cy="259045"/>
    <xdr:sp macro="" textlink="">
      <xdr:nvSpPr>
        <xdr:cNvPr id="704" name="n_3aveValue【学校施設】&#10;一人当たり面積">
          <a:extLst>
            <a:ext uri="{FF2B5EF4-FFF2-40B4-BE49-F238E27FC236}">
              <a16:creationId xmlns:a16="http://schemas.microsoft.com/office/drawing/2014/main" id="{00000000-0008-0000-0E00-0000C0020000}"/>
            </a:ext>
          </a:extLst>
        </xdr:cNvPr>
        <xdr:cNvSpPr txBox="1"/>
      </xdr:nvSpPr>
      <xdr:spPr>
        <a:xfrm>
          <a:off x="19310427" y="1067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35241</xdr:rowOff>
    </xdr:from>
    <xdr:ext cx="469744" cy="259045"/>
    <xdr:sp macro="" textlink="">
      <xdr:nvSpPr>
        <xdr:cNvPr id="705" name="n_4aveValue【学校施設】&#10;一人当たり面積">
          <a:extLst>
            <a:ext uri="{FF2B5EF4-FFF2-40B4-BE49-F238E27FC236}">
              <a16:creationId xmlns:a16="http://schemas.microsoft.com/office/drawing/2014/main" id="{00000000-0008-0000-0E00-0000C1020000}"/>
            </a:ext>
          </a:extLst>
        </xdr:cNvPr>
        <xdr:cNvSpPr txBox="1"/>
      </xdr:nvSpPr>
      <xdr:spPr>
        <a:xfrm>
          <a:off x="18421427" y="10665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54</xdr:row>
      <xdr:rowOff>164368</xdr:rowOff>
    </xdr:from>
    <xdr:ext cx="534377" cy="259045"/>
    <xdr:sp macro="" textlink="">
      <xdr:nvSpPr>
        <xdr:cNvPr id="706" name="n_1mainValue【学校施設】&#10;一人当たり面積">
          <a:extLst>
            <a:ext uri="{FF2B5EF4-FFF2-40B4-BE49-F238E27FC236}">
              <a16:creationId xmlns:a16="http://schemas.microsoft.com/office/drawing/2014/main" id="{00000000-0008-0000-0E00-0000C2020000}"/>
            </a:ext>
          </a:extLst>
        </xdr:cNvPr>
        <xdr:cNvSpPr txBox="1"/>
      </xdr:nvSpPr>
      <xdr:spPr>
        <a:xfrm>
          <a:off x="21043411" y="9422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54</xdr:row>
      <xdr:rowOff>162424</xdr:rowOff>
    </xdr:from>
    <xdr:ext cx="534377" cy="259045"/>
    <xdr:sp macro="" textlink="">
      <xdr:nvSpPr>
        <xdr:cNvPr id="707" name="n_2mainValue【学校施設】&#10;一人当たり面積">
          <a:extLst>
            <a:ext uri="{FF2B5EF4-FFF2-40B4-BE49-F238E27FC236}">
              <a16:creationId xmlns:a16="http://schemas.microsoft.com/office/drawing/2014/main" id="{00000000-0008-0000-0E00-0000C3020000}"/>
            </a:ext>
          </a:extLst>
        </xdr:cNvPr>
        <xdr:cNvSpPr txBox="1"/>
      </xdr:nvSpPr>
      <xdr:spPr>
        <a:xfrm>
          <a:off x="20167111" y="942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55</xdr:row>
      <xdr:rowOff>52068</xdr:rowOff>
    </xdr:from>
    <xdr:ext cx="534377" cy="259045"/>
    <xdr:sp macro="" textlink="">
      <xdr:nvSpPr>
        <xdr:cNvPr id="708" name="n_3mainValue【学校施設】&#10;一人当たり面積">
          <a:extLst>
            <a:ext uri="{FF2B5EF4-FFF2-40B4-BE49-F238E27FC236}">
              <a16:creationId xmlns:a16="http://schemas.microsoft.com/office/drawing/2014/main" id="{00000000-0008-0000-0E00-0000C4020000}"/>
            </a:ext>
          </a:extLst>
        </xdr:cNvPr>
        <xdr:cNvSpPr txBox="1"/>
      </xdr:nvSpPr>
      <xdr:spPr>
        <a:xfrm>
          <a:off x="19278111" y="9481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55</xdr:row>
      <xdr:rowOff>74528</xdr:rowOff>
    </xdr:from>
    <xdr:ext cx="534377" cy="259045"/>
    <xdr:sp macro="" textlink="">
      <xdr:nvSpPr>
        <xdr:cNvPr id="709" name="n_4mainValue【学校施設】&#10;一人当たり面積">
          <a:extLst>
            <a:ext uri="{FF2B5EF4-FFF2-40B4-BE49-F238E27FC236}">
              <a16:creationId xmlns:a16="http://schemas.microsoft.com/office/drawing/2014/main" id="{00000000-0008-0000-0E00-0000C5020000}"/>
            </a:ext>
          </a:extLst>
        </xdr:cNvPr>
        <xdr:cNvSpPr txBox="1"/>
      </xdr:nvSpPr>
      <xdr:spPr>
        <a:xfrm>
          <a:off x="18389111" y="95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0" name="正方形/長方形 709">
          <a:extLst>
            <a:ext uri="{FF2B5EF4-FFF2-40B4-BE49-F238E27FC236}">
              <a16:creationId xmlns:a16="http://schemas.microsoft.com/office/drawing/2014/main" id="{00000000-0008-0000-0E00-0000C6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1" name="正方形/長方形 710">
          <a:extLst>
            <a:ext uri="{FF2B5EF4-FFF2-40B4-BE49-F238E27FC236}">
              <a16:creationId xmlns:a16="http://schemas.microsoft.com/office/drawing/2014/main" id="{00000000-0008-0000-0E00-0000C7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2" name="正方形/長方形 711">
          <a:extLst>
            <a:ext uri="{FF2B5EF4-FFF2-40B4-BE49-F238E27FC236}">
              <a16:creationId xmlns:a16="http://schemas.microsoft.com/office/drawing/2014/main" id="{00000000-0008-0000-0E00-0000C8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3" name="正方形/長方形 712">
          <a:extLst>
            <a:ext uri="{FF2B5EF4-FFF2-40B4-BE49-F238E27FC236}">
              <a16:creationId xmlns:a16="http://schemas.microsoft.com/office/drawing/2014/main" id="{00000000-0008-0000-0E00-0000C9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4" name="正方形/長方形 713">
          <a:extLst>
            <a:ext uri="{FF2B5EF4-FFF2-40B4-BE49-F238E27FC236}">
              <a16:creationId xmlns:a16="http://schemas.microsoft.com/office/drawing/2014/main" id="{00000000-0008-0000-0E00-0000CA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5" name="正方形/長方形 714">
          <a:extLst>
            <a:ext uri="{FF2B5EF4-FFF2-40B4-BE49-F238E27FC236}">
              <a16:creationId xmlns:a16="http://schemas.microsoft.com/office/drawing/2014/main" id="{00000000-0008-0000-0E00-0000CB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6" name="正方形/長方形 715">
          <a:extLst>
            <a:ext uri="{FF2B5EF4-FFF2-40B4-BE49-F238E27FC236}">
              <a16:creationId xmlns:a16="http://schemas.microsoft.com/office/drawing/2014/main" id="{00000000-0008-0000-0E00-0000CC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7" name="正方形/長方形 716">
          <a:extLst>
            <a:ext uri="{FF2B5EF4-FFF2-40B4-BE49-F238E27FC236}">
              <a16:creationId xmlns:a16="http://schemas.microsoft.com/office/drawing/2014/main" id="{00000000-0008-0000-0E00-0000CD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18" name="正方形/長方形 717">
          <a:extLst>
            <a:ext uri="{FF2B5EF4-FFF2-40B4-BE49-F238E27FC236}">
              <a16:creationId xmlns:a16="http://schemas.microsoft.com/office/drawing/2014/main" id="{00000000-0008-0000-0E00-0000CE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19" name="正方形/長方形 718">
          <a:extLst>
            <a:ext uri="{FF2B5EF4-FFF2-40B4-BE49-F238E27FC236}">
              <a16:creationId xmlns:a16="http://schemas.microsoft.com/office/drawing/2014/main" id="{00000000-0008-0000-0E00-0000CF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20" name="正方形/長方形 719">
          <a:extLst>
            <a:ext uri="{FF2B5EF4-FFF2-40B4-BE49-F238E27FC236}">
              <a16:creationId xmlns:a16="http://schemas.microsoft.com/office/drawing/2014/main" id="{00000000-0008-0000-0E00-0000D0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21" name="正方形/長方形 720">
          <a:extLst>
            <a:ext uri="{FF2B5EF4-FFF2-40B4-BE49-F238E27FC236}">
              <a16:creationId xmlns:a16="http://schemas.microsoft.com/office/drawing/2014/main" id="{00000000-0008-0000-0E00-0000D1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22" name="正方形/長方形 721">
          <a:extLst>
            <a:ext uri="{FF2B5EF4-FFF2-40B4-BE49-F238E27FC236}">
              <a16:creationId xmlns:a16="http://schemas.microsoft.com/office/drawing/2014/main" id="{00000000-0008-0000-0E00-0000D2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23" name="正方形/長方形 722">
          <a:extLst>
            <a:ext uri="{FF2B5EF4-FFF2-40B4-BE49-F238E27FC236}">
              <a16:creationId xmlns:a16="http://schemas.microsoft.com/office/drawing/2014/main" id="{00000000-0008-0000-0E00-0000D3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24" name="正方形/長方形 723">
          <a:extLst>
            <a:ext uri="{FF2B5EF4-FFF2-40B4-BE49-F238E27FC236}">
              <a16:creationId xmlns:a16="http://schemas.microsoft.com/office/drawing/2014/main" id="{00000000-0008-0000-0E00-0000D4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25" name="正方形/長方形 724">
          <a:extLst>
            <a:ext uri="{FF2B5EF4-FFF2-40B4-BE49-F238E27FC236}">
              <a16:creationId xmlns:a16="http://schemas.microsoft.com/office/drawing/2014/main" id="{00000000-0008-0000-0E00-0000D5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26" name="正方形/長方形 725">
          <a:extLst>
            <a:ext uri="{FF2B5EF4-FFF2-40B4-BE49-F238E27FC236}">
              <a16:creationId xmlns:a16="http://schemas.microsoft.com/office/drawing/2014/main" id="{00000000-0008-0000-0E00-0000D6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7" name="正方形/長方形 726">
          <a:extLst>
            <a:ext uri="{FF2B5EF4-FFF2-40B4-BE49-F238E27FC236}">
              <a16:creationId xmlns:a16="http://schemas.microsoft.com/office/drawing/2014/main" id="{00000000-0008-0000-0E00-0000D7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8" name="正方形/長方形 727">
          <a:extLst>
            <a:ext uri="{FF2B5EF4-FFF2-40B4-BE49-F238E27FC236}">
              <a16:creationId xmlns:a16="http://schemas.microsoft.com/office/drawing/2014/main" id="{00000000-0008-0000-0E00-0000D8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9" name="正方形/長方形 728">
          <a:extLst>
            <a:ext uri="{FF2B5EF4-FFF2-40B4-BE49-F238E27FC236}">
              <a16:creationId xmlns:a16="http://schemas.microsoft.com/office/drawing/2014/main" id="{00000000-0008-0000-0E00-0000D9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0" name="正方形/長方形 729">
          <a:extLst>
            <a:ext uri="{FF2B5EF4-FFF2-40B4-BE49-F238E27FC236}">
              <a16:creationId xmlns:a16="http://schemas.microsoft.com/office/drawing/2014/main" id="{00000000-0008-0000-0E00-0000DA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1" name="正方形/長方形 730">
          <a:extLst>
            <a:ext uri="{FF2B5EF4-FFF2-40B4-BE49-F238E27FC236}">
              <a16:creationId xmlns:a16="http://schemas.microsoft.com/office/drawing/2014/main" id="{00000000-0008-0000-0E00-0000DB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2" name="正方形/長方形 731">
          <a:extLst>
            <a:ext uri="{FF2B5EF4-FFF2-40B4-BE49-F238E27FC236}">
              <a16:creationId xmlns:a16="http://schemas.microsoft.com/office/drawing/2014/main" id="{00000000-0008-0000-0E00-0000DC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3" name="正方形/長方形 732">
          <a:extLst>
            <a:ext uri="{FF2B5EF4-FFF2-40B4-BE49-F238E27FC236}">
              <a16:creationId xmlns:a16="http://schemas.microsoft.com/office/drawing/2014/main" id="{00000000-0008-0000-0E00-0000DD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4" name="テキスト ボックス 733">
          <a:extLst>
            <a:ext uri="{FF2B5EF4-FFF2-40B4-BE49-F238E27FC236}">
              <a16:creationId xmlns:a16="http://schemas.microsoft.com/office/drawing/2014/main" id="{00000000-0008-0000-0E00-0000DE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5" name="直線コネクタ 734">
          <a:extLst>
            <a:ext uri="{FF2B5EF4-FFF2-40B4-BE49-F238E27FC236}">
              <a16:creationId xmlns:a16="http://schemas.microsoft.com/office/drawing/2014/main" id="{00000000-0008-0000-0E00-0000DF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6" name="テキスト ボックス 735">
          <a:extLst>
            <a:ext uri="{FF2B5EF4-FFF2-40B4-BE49-F238E27FC236}">
              <a16:creationId xmlns:a16="http://schemas.microsoft.com/office/drawing/2014/main" id="{00000000-0008-0000-0E00-0000E0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37" name="直線コネクタ 736">
          <a:extLst>
            <a:ext uri="{FF2B5EF4-FFF2-40B4-BE49-F238E27FC236}">
              <a16:creationId xmlns:a16="http://schemas.microsoft.com/office/drawing/2014/main" id="{00000000-0008-0000-0E00-0000E1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38" name="テキスト ボックス 737">
          <a:extLst>
            <a:ext uri="{FF2B5EF4-FFF2-40B4-BE49-F238E27FC236}">
              <a16:creationId xmlns:a16="http://schemas.microsoft.com/office/drawing/2014/main" id="{00000000-0008-0000-0E00-0000E2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39" name="直線コネクタ 738">
          <a:extLst>
            <a:ext uri="{FF2B5EF4-FFF2-40B4-BE49-F238E27FC236}">
              <a16:creationId xmlns:a16="http://schemas.microsoft.com/office/drawing/2014/main" id="{00000000-0008-0000-0E00-0000E3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0" name="テキスト ボックス 739">
          <a:extLst>
            <a:ext uri="{FF2B5EF4-FFF2-40B4-BE49-F238E27FC236}">
              <a16:creationId xmlns:a16="http://schemas.microsoft.com/office/drawing/2014/main" id="{00000000-0008-0000-0E00-0000E4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1" name="直線コネクタ 740">
          <a:extLst>
            <a:ext uri="{FF2B5EF4-FFF2-40B4-BE49-F238E27FC236}">
              <a16:creationId xmlns:a16="http://schemas.microsoft.com/office/drawing/2014/main" id="{00000000-0008-0000-0E00-0000E5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2" name="テキスト ボックス 741">
          <a:extLst>
            <a:ext uri="{FF2B5EF4-FFF2-40B4-BE49-F238E27FC236}">
              <a16:creationId xmlns:a16="http://schemas.microsoft.com/office/drawing/2014/main" id="{00000000-0008-0000-0E00-0000E6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3" name="直線コネクタ 742">
          <a:extLst>
            <a:ext uri="{FF2B5EF4-FFF2-40B4-BE49-F238E27FC236}">
              <a16:creationId xmlns:a16="http://schemas.microsoft.com/office/drawing/2014/main" id="{00000000-0008-0000-0E00-0000E7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44" name="テキスト ボックス 743">
          <a:extLst>
            <a:ext uri="{FF2B5EF4-FFF2-40B4-BE49-F238E27FC236}">
              <a16:creationId xmlns:a16="http://schemas.microsoft.com/office/drawing/2014/main" id="{00000000-0008-0000-0E00-0000E8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45" name="直線コネクタ 744">
          <a:extLst>
            <a:ext uri="{FF2B5EF4-FFF2-40B4-BE49-F238E27FC236}">
              <a16:creationId xmlns:a16="http://schemas.microsoft.com/office/drawing/2014/main" id="{00000000-0008-0000-0E00-0000E9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46" name="テキスト ボックス 745">
          <a:extLst>
            <a:ext uri="{FF2B5EF4-FFF2-40B4-BE49-F238E27FC236}">
              <a16:creationId xmlns:a16="http://schemas.microsoft.com/office/drawing/2014/main" id="{00000000-0008-0000-0E00-0000EA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7" name="直線コネクタ 746">
          <a:extLst>
            <a:ext uri="{FF2B5EF4-FFF2-40B4-BE49-F238E27FC236}">
              <a16:creationId xmlns:a16="http://schemas.microsoft.com/office/drawing/2014/main" id="{00000000-0008-0000-0E00-0000EB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48" name="テキスト ボックス 747">
          <a:extLst>
            <a:ext uri="{FF2B5EF4-FFF2-40B4-BE49-F238E27FC236}">
              <a16:creationId xmlns:a16="http://schemas.microsoft.com/office/drawing/2014/main" id="{00000000-0008-0000-0E00-0000EC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49" name="【公民館】&#10;有形固定資産減価償却率グラフ枠">
          <a:extLst>
            <a:ext uri="{FF2B5EF4-FFF2-40B4-BE49-F238E27FC236}">
              <a16:creationId xmlns:a16="http://schemas.microsoft.com/office/drawing/2014/main" id="{00000000-0008-0000-0E00-0000ED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750" name="直線コネクタ 749">
          <a:extLst>
            <a:ext uri="{FF2B5EF4-FFF2-40B4-BE49-F238E27FC236}">
              <a16:creationId xmlns:a16="http://schemas.microsoft.com/office/drawing/2014/main" id="{00000000-0008-0000-0E00-0000EE020000}"/>
            </a:ext>
          </a:extLst>
        </xdr:cNvPr>
        <xdr:cNvCxnSpPr/>
      </xdr:nvCxnSpPr>
      <xdr:spPr>
        <a:xfrm flipV="1">
          <a:off x="16318864" y="1736598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1" name="【公民館】&#10;有形固定資産減価償却率最小値テキスト">
          <a:extLst>
            <a:ext uri="{FF2B5EF4-FFF2-40B4-BE49-F238E27FC236}">
              <a16:creationId xmlns:a16="http://schemas.microsoft.com/office/drawing/2014/main" id="{00000000-0008-0000-0E00-0000EF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2" name="直線コネクタ 751">
          <a:extLst>
            <a:ext uri="{FF2B5EF4-FFF2-40B4-BE49-F238E27FC236}">
              <a16:creationId xmlns:a16="http://schemas.microsoft.com/office/drawing/2014/main" id="{00000000-0008-0000-0E00-0000F0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753" name="【公民館】&#10;有形固定資産減価償却率最大値テキスト">
          <a:extLst>
            <a:ext uri="{FF2B5EF4-FFF2-40B4-BE49-F238E27FC236}">
              <a16:creationId xmlns:a16="http://schemas.microsoft.com/office/drawing/2014/main" id="{00000000-0008-0000-0E00-0000F1020000}"/>
            </a:ext>
          </a:extLst>
        </xdr:cNvPr>
        <xdr:cNvSpPr txBox="1"/>
      </xdr:nvSpPr>
      <xdr:spPr>
        <a:xfrm>
          <a:off x="16357600" y="1714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754" name="直線コネクタ 753">
          <a:extLst>
            <a:ext uri="{FF2B5EF4-FFF2-40B4-BE49-F238E27FC236}">
              <a16:creationId xmlns:a16="http://schemas.microsoft.com/office/drawing/2014/main" id="{00000000-0008-0000-0E00-0000F2020000}"/>
            </a:ext>
          </a:extLst>
        </xdr:cNvPr>
        <xdr:cNvCxnSpPr/>
      </xdr:nvCxnSpPr>
      <xdr:spPr>
        <a:xfrm>
          <a:off x="16230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112413</xdr:rowOff>
    </xdr:from>
    <xdr:ext cx="405111" cy="259045"/>
    <xdr:sp macro="" textlink="">
      <xdr:nvSpPr>
        <xdr:cNvPr id="755" name="【公民館】&#10;有形固定資産減価償却率平均値テキスト">
          <a:extLst>
            <a:ext uri="{FF2B5EF4-FFF2-40B4-BE49-F238E27FC236}">
              <a16:creationId xmlns:a16="http://schemas.microsoft.com/office/drawing/2014/main" id="{00000000-0008-0000-0E00-0000F3020000}"/>
            </a:ext>
          </a:extLst>
        </xdr:cNvPr>
        <xdr:cNvSpPr txBox="1"/>
      </xdr:nvSpPr>
      <xdr:spPr>
        <a:xfrm>
          <a:off x="16357600" y="17943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756" name="フローチャート: 判断 755">
          <a:extLst>
            <a:ext uri="{FF2B5EF4-FFF2-40B4-BE49-F238E27FC236}">
              <a16:creationId xmlns:a16="http://schemas.microsoft.com/office/drawing/2014/main" id="{00000000-0008-0000-0E00-0000F4020000}"/>
            </a:ext>
          </a:extLst>
        </xdr:cNvPr>
        <xdr:cNvSpPr/>
      </xdr:nvSpPr>
      <xdr:spPr>
        <a:xfrm>
          <a:off x="162687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757" name="フローチャート: 判断 756">
          <a:extLst>
            <a:ext uri="{FF2B5EF4-FFF2-40B4-BE49-F238E27FC236}">
              <a16:creationId xmlns:a16="http://schemas.microsoft.com/office/drawing/2014/main" id="{00000000-0008-0000-0E00-0000F5020000}"/>
            </a:ext>
          </a:extLst>
        </xdr:cNvPr>
        <xdr:cNvSpPr/>
      </xdr:nvSpPr>
      <xdr:spPr>
        <a:xfrm>
          <a:off x="15430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758" name="フローチャート: 判断 757">
          <a:extLst>
            <a:ext uri="{FF2B5EF4-FFF2-40B4-BE49-F238E27FC236}">
              <a16:creationId xmlns:a16="http://schemas.microsoft.com/office/drawing/2014/main" id="{00000000-0008-0000-0E00-0000F6020000}"/>
            </a:ext>
          </a:extLst>
        </xdr:cNvPr>
        <xdr:cNvSpPr/>
      </xdr:nvSpPr>
      <xdr:spPr>
        <a:xfrm>
          <a:off x="145415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759" name="フローチャート: 判断 758">
          <a:extLst>
            <a:ext uri="{FF2B5EF4-FFF2-40B4-BE49-F238E27FC236}">
              <a16:creationId xmlns:a16="http://schemas.microsoft.com/office/drawing/2014/main" id="{00000000-0008-0000-0E00-0000F7020000}"/>
            </a:ext>
          </a:extLst>
        </xdr:cNvPr>
        <xdr:cNvSpPr/>
      </xdr:nvSpPr>
      <xdr:spPr>
        <a:xfrm>
          <a:off x="13652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113030</xdr:rowOff>
    </xdr:from>
    <xdr:to>
      <xdr:col>67</xdr:col>
      <xdr:colOff>101600</xdr:colOff>
      <xdr:row>105</xdr:row>
      <xdr:rowOff>43180</xdr:rowOff>
    </xdr:to>
    <xdr:sp macro="" textlink="">
      <xdr:nvSpPr>
        <xdr:cNvPr id="760" name="フローチャート: 判断 759">
          <a:extLst>
            <a:ext uri="{FF2B5EF4-FFF2-40B4-BE49-F238E27FC236}">
              <a16:creationId xmlns:a16="http://schemas.microsoft.com/office/drawing/2014/main" id="{00000000-0008-0000-0E00-0000F8020000}"/>
            </a:ext>
          </a:extLst>
        </xdr:cNvPr>
        <xdr:cNvSpPr/>
      </xdr:nvSpPr>
      <xdr:spPr>
        <a:xfrm>
          <a:off x="12763500" y="1794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1" name="テキスト ボックス 760">
          <a:extLst>
            <a:ext uri="{FF2B5EF4-FFF2-40B4-BE49-F238E27FC236}">
              <a16:creationId xmlns:a16="http://schemas.microsoft.com/office/drawing/2014/main" id="{00000000-0008-0000-0E00-0000F9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2" name="テキスト ボックス 761">
          <a:extLst>
            <a:ext uri="{FF2B5EF4-FFF2-40B4-BE49-F238E27FC236}">
              <a16:creationId xmlns:a16="http://schemas.microsoft.com/office/drawing/2014/main" id="{00000000-0008-0000-0E00-0000FA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3" name="テキスト ボックス 762">
          <a:extLst>
            <a:ext uri="{FF2B5EF4-FFF2-40B4-BE49-F238E27FC236}">
              <a16:creationId xmlns:a16="http://schemas.microsoft.com/office/drawing/2014/main" id="{00000000-0008-0000-0E00-0000FB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00000000-0008-0000-0E00-0000FC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00000000-0008-0000-0E00-0000FD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48261</xdr:rowOff>
    </xdr:from>
    <xdr:to>
      <xdr:col>85</xdr:col>
      <xdr:colOff>177800</xdr:colOff>
      <xdr:row>104</xdr:row>
      <xdr:rowOff>149861</xdr:rowOff>
    </xdr:to>
    <xdr:sp macro="" textlink="">
      <xdr:nvSpPr>
        <xdr:cNvPr id="766" name="楕円 765">
          <a:extLst>
            <a:ext uri="{FF2B5EF4-FFF2-40B4-BE49-F238E27FC236}">
              <a16:creationId xmlns:a16="http://schemas.microsoft.com/office/drawing/2014/main" id="{00000000-0008-0000-0E00-0000FE020000}"/>
            </a:ext>
          </a:extLst>
        </xdr:cNvPr>
        <xdr:cNvSpPr/>
      </xdr:nvSpPr>
      <xdr:spPr>
        <a:xfrm>
          <a:off x="162687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71138</xdr:rowOff>
    </xdr:from>
    <xdr:ext cx="405111" cy="259045"/>
    <xdr:sp macro="" textlink="">
      <xdr:nvSpPr>
        <xdr:cNvPr id="767" name="【公民館】&#10;有形固定資産減価償却率該当値テキスト">
          <a:extLst>
            <a:ext uri="{FF2B5EF4-FFF2-40B4-BE49-F238E27FC236}">
              <a16:creationId xmlns:a16="http://schemas.microsoft.com/office/drawing/2014/main" id="{00000000-0008-0000-0E00-0000FF020000}"/>
            </a:ext>
          </a:extLst>
        </xdr:cNvPr>
        <xdr:cNvSpPr txBox="1"/>
      </xdr:nvSpPr>
      <xdr:spPr>
        <a:xfrm>
          <a:off x="16357600" y="1773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8255</xdr:rowOff>
    </xdr:from>
    <xdr:to>
      <xdr:col>81</xdr:col>
      <xdr:colOff>101600</xdr:colOff>
      <xdr:row>104</xdr:row>
      <xdr:rowOff>109855</xdr:rowOff>
    </xdr:to>
    <xdr:sp macro="" textlink="">
      <xdr:nvSpPr>
        <xdr:cNvPr id="768" name="楕円 767">
          <a:extLst>
            <a:ext uri="{FF2B5EF4-FFF2-40B4-BE49-F238E27FC236}">
              <a16:creationId xmlns:a16="http://schemas.microsoft.com/office/drawing/2014/main" id="{00000000-0008-0000-0E00-000000030000}"/>
            </a:ext>
          </a:extLst>
        </xdr:cNvPr>
        <xdr:cNvSpPr/>
      </xdr:nvSpPr>
      <xdr:spPr>
        <a:xfrm>
          <a:off x="15430500" y="1783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59055</xdr:rowOff>
    </xdr:from>
    <xdr:to>
      <xdr:col>85</xdr:col>
      <xdr:colOff>127000</xdr:colOff>
      <xdr:row>104</xdr:row>
      <xdr:rowOff>99061</xdr:rowOff>
    </xdr:to>
    <xdr:cxnSp macro="">
      <xdr:nvCxnSpPr>
        <xdr:cNvPr id="769" name="直線コネクタ 768">
          <a:extLst>
            <a:ext uri="{FF2B5EF4-FFF2-40B4-BE49-F238E27FC236}">
              <a16:creationId xmlns:a16="http://schemas.microsoft.com/office/drawing/2014/main" id="{00000000-0008-0000-0E00-000001030000}"/>
            </a:ext>
          </a:extLst>
        </xdr:cNvPr>
        <xdr:cNvCxnSpPr/>
      </xdr:nvCxnSpPr>
      <xdr:spPr>
        <a:xfrm>
          <a:off x="15481300" y="17889855"/>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153036</xdr:rowOff>
    </xdr:from>
    <xdr:to>
      <xdr:col>76</xdr:col>
      <xdr:colOff>165100</xdr:colOff>
      <xdr:row>104</xdr:row>
      <xdr:rowOff>83186</xdr:rowOff>
    </xdr:to>
    <xdr:sp macro="" textlink="">
      <xdr:nvSpPr>
        <xdr:cNvPr id="770" name="楕円 769">
          <a:extLst>
            <a:ext uri="{FF2B5EF4-FFF2-40B4-BE49-F238E27FC236}">
              <a16:creationId xmlns:a16="http://schemas.microsoft.com/office/drawing/2014/main" id="{00000000-0008-0000-0E00-000002030000}"/>
            </a:ext>
          </a:extLst>
        </xdr:cNvPr>
        <xdr:cNvSpPr/>
      </xdr:nvSpPr>
      <xdr:spPr>
        <a:xfrm>
          <a:off x="14541500" y="1781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32386</xdr:rowOff>
    </xdr:from>
    <xdr:to>
      <xdr:col>81</xdr:col>
      <xdr:colOff>50800</xdr:colOff>
      <xdr:row>104</xdr:row>
      <xdr:rowOff>59055</xdr:rowOff>
    </xdr:to>
    <xdr:cxnSp macro="">
      <xdr:nvCxnSpPr>
        <xdr:cNvPr id="771" name="直線コネクタ 770">
          <a:extLst>
            <a:ext uri="{FF2B5EF4-FFF2-40B4-BE49-F238E27FC236}">
              <a16:creationId xmlns:a16="http://schemas.microsoft.com/office/drawing/2014/main" id="{00000000-0008-0000-0E00-000003030000}"/>
            </a:ext>
          </a:extLst>
        </xdr:cNvPr>
        <xdr:cNvCxnSpPr/>
      </xdr:nvCxnSpPr>
      <xdr:spPr>
        <a:xfrm>
          <a:off x="14592300" y="17863186"/>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116839</xdr:rowOff>
    </xdr:from>
    <xdr:to>
      <xdr:col>72</xdr:col>
      <xdr:colOff>38100</xdr:colOff>
      <xdr:row>104</xdr:row>
      <xdr:rowOff>46989</xdr:rowOff>
    </xdr:to>
    <xdr:sp macro="" textlink="">
      <xdr:nvSpPr>
        <xdr:cNvPr id="772" name="楕円 771">
          <a:extLst>
            <a:ext uri="{FF2B5EF4-FFF2-40B4-BE49-F238E27FC236}">
              <a16:creationId xmlns:a16="http://schemas.microsoft.com/office/drawing/2014/main" id="{00000000-0008-0000-0E00-000004030000}"/>
            </a:ext>
          </a:extLst>
        </xdr:cNvPr>
        <xdr:cNvSpPr/>
      </xdr:nvSpPr>
      <xdr:spPr>
        <a:xfrm>
          <a:off x="13652500" y="1777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167639</xdr:rowOff>
    </xdr:from>
    <xdr:to>
      <xdr:col>76</xdr:col>
      <xdr:colOff>114300</xdr:colOff>
      <xdr:row>104</xdr:row>
      <xdr:rowOff>32386</xdr:rowOff>
    </xdr:to>
    <xdr:cxnSp macro="">
      <xdr:nvCxnSpPr>
        <xdr:cNvPr id="773" name="直線コネクタ 772">
          <a:extLst>
            <a:ext uri="{FF2B5EF4-FFF2-40B4-BE49-F238E27FC236}">
              <a16:creationId xmlns:a16="http://schemas.microsoft.com/office/drawing/2014/main" id="{00000000-0008-0000-0E00-000005030000}"/>
            </a:ext>
          </a:extLst>
        </xdr:cNvPr>
        <xdr:cNvCxnSpPr/>
      </xdr:nvCxnSpPr>
      <xdr:spPr>
        <a:xfrm>
          <a:off x="13703300" y="17826989"/>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76836</xdr:rowOff>
    </xdr:from>
    <xdr:to>
      <xdr:col>67</xdr:col>
      <xdr:colOff>101600</xdr:colOff>
      <xdr:row>104</xdr:row>
      <xdr:rowOff>6986</xdr:rowOff>
    </xdr:to>
    <xdr:sp macro="" textlink="">
      <xdr:nvSpPr>
        <xdr:cNvPr id="774" name="楕円 773">
          <a:extLst>
            <a:ext uri="{FF2B5EF4-FFF2-40B4-BE49-F238E27FC236}">
              <a16:creationId xmlns:a16="http://schemas.microsoft.com/office/drawing/2014/main" id="{00000000-0008-0000-0E00-000006030000}"/>
            </a:ext>
          </a:extLst>
        </xdr:cNvPr>
        <xdr:cNvSpPr/>
      </xdr:nvSpPr>
      <xdr:spPr>
        <a:xfrm>
          <a:off x="12763500" y="1773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127636</xdr:rowOff>
    </xdr:from>
    <xdr:to>
      <xdr:col>71</xdr:col>
      <xdr:colOff>177800</xdr:colOff>
      <xdr:row>103</xdr:row>
      <xdr:rowOff>167639</xdr:rowOff>
    </xdr:to>
    <xdr:cxnSp macro="">
      <xdr:nvCxnSpPr>
        <xdr:cNvPr id="775" name="直線コネクタ 774">
          <a:extLst>
            <a:ext uri="{FF2B5EF4-FFF2-40B4-BE49-F238E27FC236}">
              <a16:creationId xmlns:a16="http://schemas.microsoft.com/office/drawing/2014/main" id="{00000000-0008-0000-0E00-000007030000}"/>
            </a:ext>
          </a:extLst>
        </xdr:cNvPr>
        <xdr:cNvCxnSpPr/>
      </xdr:nvCxnSpPr>
      <xdr:spPr>
        <a:xfrm>
          <a:off x="12814300" y="17786986"/>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150513</xdr:rowOff>
    </xdr:from>
    <xdr:ext cx="405111" cy="259045"/>
    <xdr:sp macro="" textlink="">
      <xdr:nvSpPr>
        <xdr:cNvPr id="776" name="n_1aveValue【公民館】&#10;有形固定資産減価償却率">
          <a:extLst>
            <a:ext uri="{FF2B5EF4-FFF2-40B4-BE49-F238E27FC236}">
              <a16:creationId xmlns:a16="http://schemas.microsoft.com/office/drawing/2014/main" id="{00000000-0008-0000-0E00-000008030000}"/>
            </a:ext>
          </a:extLst>
        </xdr:cNvPr>
        <xdr:cNvSpPr txBox="1"/>
      </xdr:nvSpPr>
      <xdr:spPr>
        <a:xfrm>
          <a:off x="15266044" y="1798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97172</xdr:rowOff>
    </xdr:from>
    <xdr:ext cx="405111" cy="259045"/>
    <xdr:sp macro="" textlink="">
      <xdr:nvSpPr>
        <xdr:cNvPr id="777" name="n_2aveValue【公民館】&#10;有形固定資産減価償却率">
          <a:extLst>
            <a:ext uri="{FF2B5EF4-FFF2-40B4-BE49-F238E27FC236}">
              <a16:creationId xmlns:a16="http://schemas.microsoft.com/office/drawing/2014/main" id="{00000000-0008-0000-0E00-000009030000}"/>
            </a:ext>
          </a:extLst>
        </xdr:cNvPr>
        <xdr:cNvSpPr txBox="1"/>
      </xdr:nvSpPr>
      <xdr:spPr>
        <a:xfrm>
          <a:off x="14389744" y="1809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81932</xdr:rowOff>
    </xdr:from>
    <xdr:ext cx="405111" cy="259045"/>
    <xdr:sp macro="" textlink="">
      <xdr:nvSpPr>
        <xdr:cNvPr id="778" name="n_3aveValue【公民館】&#10;有形固定資産減価償却率">
          <a:extLst>
            <a:ext uri="{FF2B5EF4-FFF2-40B4-BE49-F238E27FC236}">
              <a16:creationId xmlns:a16="http://schemas.microsoft.com/office/drawing/2014/main" id="{00000000-0008-0000-0E00-00000A030000}"/>
            </a:ext>
          </a:extLst>
        </xdr:cNvPr>
        <xdr:cNvSpPr txBox="1"/>
      </xdr:nvSpPr>
      <xdr:spPr>
        <a:xfrm>
          <a:off x="13500744" y="1808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34307</xdr:rowOff>
    </xdr:from>
    <xdr:ext cx="405111" cy="259045"/>
    <xdr:sp macro="" textlink="">
      <xdr:nvSpPr>
        <xdr:cNvPr id="779" name="n_4aveValue【公民館】&#10;有形固定資産減価償却率">
          <a:extLst>
            <a:ext uri="{FF2B5EF4-FFF2-40B4-BE49-F238E27FC236}">
              <a16:creationId xmlns:a16="http://schemas.microsoft.com/office/drawing/2014/main" id="{00000000-0008-0000-0E00-00000B030000}"/>
            </a:ext>
          </a:extLst>
        </xdr:cNvPr>
        <xdr:cNvSpPr txBox="1"/>
      </xdr:nvSpPr>
      <xdr:spPr>
        <a:xfrm>
          <a:off x="12611744" y="1803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126382</xdr:rowOff>
    </xdr:from>
    <xdr:ext cx="405111" cy="259045"/>
    <xdr:sp macro="" textlink="">
      <xdr:nvSpPr>
        <xdr:cNvPr id="780" name="n_1mainValue【公民館】&#10;有形固定資産減価償却率">
          <a:extLst>
            <a:ext uri="{FF2B5EF4-FFF2-40B4-BE49-F238E27FC236}">
              <a16:creationId xmlns:a16="http://schemas.microsoft.com/office/drawing/2014/main" id="{00000000-0008-0000-0E00-00000C030000}"/>
            </a:ext>
          </a:extLst>
        </xdr:cNvPr>
        <xdr:cNvSpPr txBox="1"/>
      </xdr:nvSpPr>
      <xdr:spPr>
        <a:xfrm>
          <a:off x="15266044" y="1761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99713</xdr:rowOff>
    </xdr:from>
    <xdr:ext cx="405111" cy="259045"/>
    <xdr:sp macro="" textlink="">
      <xdr:nvSpPr>
        <xdr:cNvPr id="781" name="n_2mainValue【公民館】&#10;有形固定資産減価償却率">
          <a:extLst>
            <a:ext uri="{FF2B5EF4-FFF2-40B4-BE49-F238E27FC236}">
              <a16:creationId xmlns:a16="http://schemas.microsoft.com/office/drawing/2014/main" id="{00000000-0008-0000-0E00-00000D030000}"/>
            </a:ext>
          </a:extLst>
        </xdr:cNvPr>
        <xdr:cNvSpPr txBox="1"/>
      </xdr:nvSpPr>
      <xdr:spPr>
        <a:xfrm>
          <a:off x="143897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63516</xdr:rowOff>
    </xdr:from>
    <xdr:ext cx="405111" cy="259045"/>
    <xdr:sp macro="" textlink="">
      <xdr:nvSpPr>
        <xdr:cNvPr id="782" name="n_3mainValue【公民館】&#10;有形固定資産減価償却率">
          <a:extLst>
            <a:ext uri="{FF2B5EF4-FFF2-40B4-BE49-F238E27FC236}">
              <a16:creationId xmlns:a16="http://schemas.microsoft.com/office/drawing/2014/main" id="{00000000-0008-0000-0E00-00000E030000}"/>
            </a:ext>
          </a:extLst>
        </xdr:cNvPr>
        <xdr:cNvSpPr txBox="1"/>
      </xdr:nvSpPr>
      <xdr:spPr>
        <a:xfrm>
          <a:off x="13500744" y="1755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23513</xdr:rowOff>
    </xdr:from>
    <xdr:ext cx="405111" cy="259045"/>
    <xdr:sp macro="" textlink="">
      <xdr:nvSpPr>
        <xdr:cNvPr id="783" name="n_4mainValue【公民館】&#10;有形固定資産減価償却率">
          <a:extLst>
            <a:ext uri="{FF2B5EF4-FFF2-40B4-BE49-F238E27FC236}">
              <a16:creationId xmlns:a16="http://schemas.microsoft.com/office/drawing/2014/main" id="{00000000-0008-0000-0E00-00000F030000}"/>
            </a:ext>
          </a:extLst>
        </xdr:cNvPr>
        <xdr:cNvSpPr txBox="1"/>
      </xdr:nvSpPr>
      <xdr:spPr>
        <a:xfrm>
          <a:off x="12611744" y="17511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4" name="正方形/長方形 783">
          <a:extLst>
            <a:ext uri="{FF2B5EF4-FFF2-40B4-BE49-F238E27FC236}">
              <a16:creationId xmlns:a16="http://schemas.microsoft.com/office/drawing/2014/main" id="{00000000-0008-0000-0E00-000010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5" name="正方形/長方形 784">
          <a:extLst>
            <a:ext uri="{FF2B5EF4-FFF2-40B4-BE49-F238E27FC236}">
              <a16:creationId xmlns:a16="http://schemas.microsoft.com/office/drawing/2014/main" id="{00000000-0008-0000-0E00-000011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6" name="正方形/長方形 785">
          <a:extLst>
            <a:ext uri="{FF2B5EF4-FFF2-40B4-BE49-F238E27FC236}">
              <a16:creationId xmlns:a16="http://schemas.microsoft.com/office/drawing/2014/main" id="{00000000-0008-0000-0E00-000012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7" name="正方形/長方形 786">
          <a:extLst>
            <a:ext uri="{FF2B5EF4-FFF2-40B4-BE49-F238E27FC236}">
              <a16:creationId xmlns:a16="http://schemas.microsoft.com/office/drawing/2014/main" id="{00000000-0008-0000-0E00-000013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8" name="正方形/長方形 787">
          <a:extLst>
            <a:ext uri="{FF2B5EF4-FFF2-40B4-BE49-F238E27FC236}">
              <a16:creationId xmlns:a16="http://schemas.microsoft.com/office/drawing/2014/main" id="{00000000-0008-0000-0E00-000014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9" name="正方形/長方形 788">
          <a:extLst>
            <a:ext uri="{FF2B5EF4-FFF2-40B4-BE49-F238E27FC236}">
              <a16:creationId xmlns:a16="http://schemas.microsoft.com/office/drawing/2014/main" id="{00000000-0008-0000-0E00-000015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0" name="正方形/長方形 789">
          <a:extLst>
            <a:ext uri="{FF2B5EF4-FFF2-40B4-BE49-F238E27FC236}">
              <a16:creationId xmlns:a16="http://schemas.microsoft.com/office/drawing/2014/main" id="{00000000-0008-0000-0E00-000016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1" name="正方形/長方形 790">
          <a:extLst>
            <a:ext uri="{FF2B5EF4-FFF2-40B4-BE49-F238E27FC236}">
              <a16:creationId xmlns:a16="http://schemas.microsoft.com/office/drawing/2014/main" id="{00000000-0008-0000-0E00-000017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2" name="テキスト ボックス 791">
          <a:extLst>
            <a:ext uri="{FF2B5EF4-FFF2-40B4-BE49-F238E27FC236}">
              <a16:creationId xmlns:a16="http://schemas.microsoft.com/office/drawing/2014/main" id="{00000000-0008-0000-0E00-000018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3" name="直線コネクタ 792">
          <a:extLst>
            <a:ext uri="{FF2B5EF4-FFF2-40B4-BE49-F238E27FC236}">
              <a16:creationId xmlns:a16="http://schemas.microsoft.com/office/drawing/2014/main" id="{00000000-0008-0000-0E00-000019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4" name="直線コネクタ 793">
          <a:extLst>
            <a:ext uri="{FF2B5EF4-FFF2-40B4-BE49-F238E27FC236}">
              <a16:creationId xmlns:a16="http://schemas.microsoft.com/office/drawing/2014/main" id="{00000000-0008-0000-0E00-00001A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95" name="テキスト ボックス 794">
          <a:extLst>
            <a:ext uri="{FF2B5EF4-FFF2-40B4-BE49-F238E27FC236}">
              <a16:creationId xmlns:a16="http://schemas.microsoft.com/office/drawing/2014/main" id="{00000000-0008-0000-0E00-00001B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96" name="直線コネクタ 795">
          <a:extLst>
            <a:ext uri="{FF2B5EF4-FFF2-40B4-BE49-F238E27FC236}">
              <a16:creationId xmlns:a16="http://schemas.microsoft.com/office/drawing/2014/main" id="{00000000-0008-0000-0E00-00001C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97" name="テキスト ボックス 796">
          <a:extLst>
            <a:ext uri="{FF2B5EF4-FFF2-40B4-BE49-F238E27FC236}">
              <a16:creationId xmlns:a16="http://schemas.microsoft.com/office/drawing/2014/main" id="{00000000-0008-0000-0E00-00001D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98" name="直線コネクタ 797">
          <a:extLst>
            <a:ext uri="{FF2B5EF4-FFF2-40B4-BE49-F238E27FC236}">
              <a16:creationId xmlns:a16="http://schemas.microsoft.com/office/drawing/2014/main" id="{00000000-0008-0000-0E00-00001E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99" name="テキスト ボックス 798">
          <a:extLst>
            <a:ext uri="{FF2B5EF4-FFF2-40B4-BE49-F238E27FC236}">
              <a16:creationId xmlns:a16="http://schemas.microsoft.com/office/drawing/2014/main" id="{00000000-0008-0000-0E00-00001F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0" name="直線コネクタ 799">
          <a:extLst>
            <a:ext uri="{FF2B5EF4-FFF2-40B4-BE49-F238E27FC236}">
              <a16:creationId xmlns:a16="http://schemas.microsoft.com/office/drawing/2014/main" id="{00000000-0008-0000-0E00-000020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1" name="テキスト ボックス 800">
          <a:extLst>
            <a:ext uri="{FF2B5EF4-FFF2-40B4-BE49-F238E27FC236}">
              <a16:creationId xmlns:a16="http://schemas.microsoft.com/office/drawing/2014/main" id="{00000000-0008-0000-0E00-000021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2" name="直線コネクタ 801">
          <a:extLst>
            <a:ext uri="{FF2B5EF4-FFF2-40B4-BE49-F238E27FC236}">
              <a16:creationId xmlns:a16="http://schemas.microsoft.com/office/drawing/2014/main" id="{00000000-0008-0000-0E00-000022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03" name="テキスト ボックス 802">
          <a:extLst>
            <a:ext uri="{FF2B5EF4-FFF2-40B4-BE49-F238E27FC236}">
              <a16:creationId xmlns:a16="http://schemas.microsoft.com/office/drawing/2014/main" id="{00000000-0008-0000-0E00-000023030000}"/>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4" name="直線コネクタ 803">
          <a:extLst>
            <a:ext uri="{FF2B5EF4-FFF2-40B4-BE49-F238E27FC236}">
              <a16:creationId xmlns:a16="http://schemas.microsoft.com/office/drawing/2014/main" id="{00000000-0008-0000-0E00-000024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05" name="テキスト ボックス 804">
          <a:extLst>
            <a:ext uri="{FF2B5EF4-FFF2-40B4-BE49-F238E27FC236}">
              <a16:creationId xmlns:a16="http://schemas.microsoft.com/office/drawing/2014/main" id="{00000000-0008-0000-0E00-000025030000}"/>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6" name="【公民館】&#10;一人当たり面積グラフ枠">
          <a:extLst>
            <a:ext uri="{FF2B5EF4-FFF2-40B4-BE49-F238E27FC236}">
              <a16:creationId xmlns:a16="http://schemas.microsoft.com/office/drawing/2014/main" id="{00000000-0008-0000-0E00-000026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807" name="直線コネクタ 806">
          <a:extLst>
            <a:ext uri="{FF2B5EF4-FFF2-40B4-BE49-F238E27FC236}">
              <a16:creationId xmlns:a16="http://schemas.microsoft.com/office/drawing/2014/main" id="{00000000-0008-0000-0E00-000027030000}"/>
            </a:ext>
          </a:extLst>
        </xdr:cNvPr>
        <xdr:cNvCxnSpPr/>
      </xdr:nvCxnSpPr>
      <xdr:spPr>
        <a:xfrm flipV="1">
          <a:off x="22160864" y="17296385"/>
          <a:ext cx="0" cy="135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808" name="【公民館】&#10;一人当たり面積最小値テキスト">
          <a:extLst>
            <a:ext uri="{FF2B5EF4-FFF2-40B4-BE49-F238E27FC236}">
              <a16:creationId xmlns:a16="http://schemas.microsoft.com/office/drawing/2014/main" id="{00000000-0008-0000-0E00-000028030000}"/>
            </a:ext>
          </a:extLst>
        </xdr:cNvPr>
        <xdr:cNvSpPr txBox="1"/>
      </xdr:nvSpPr>
      <xdr:spPr>
        <a:xfrm>
          <a:off x="22199600" y="1866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809" name="直線コネクタ 808">
          <a:extLst>
            <a:ext uri="{FF2B5EF4-FFF2-40B4-BE49-F238E27FC236}">
              <a16:creationId xmlns:a16="http://schemas.microsoft.com/office/drawing/2014/main" id="{00000000-0008-0000-0E00-000029030000}"/>
            </a:ext>
          </a:extLst>
        </xdr:cNvPr>
        <xdr:cNvCxnSpPr/>
      </xdr:nvCxnSpPr>
      <xdr:spPr>
        <a:xfrm>
          <a:off x="22072600" y="186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810" name="【公民館】&#10;一人当たり面積最大値テキスト">
          <a:extLst>
            <a:ext uri="{FF2B5EF4-FFF2-40B4-BE49-F238E27FC236}">
              <a16:creationId xmlns:a16="http://schemas.microsoft.com/office/drawing/2014/main" id="{00000000-0008-0000-0E00-00002A030000}"/>
            </a:ext>
          </a:extLst>
        </xdr:cNvPr>
        <xdr:cNvSpPr txBox="1"/>
      </xdr:nvSpPr>
      <xdr:spPr>
        <a:xfrm>
          <a:off x="22199600" y="1707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811" name="直線コネクタ 810">
          <a:extLst>
            <a:ext uri="{FF2B5EF4-FFF2-40B4-BE49-F238E27FC236}">
              <a16:creationId xmlns:a16="http://schemas.microsoft.com/office/drawing/2014/main" id="{00000000-0008-0000-0E00-00002B030000}"/>
            </a:ext>
          </a:extLst>
        </xdr:cNvPr>
        <xdr:cNvCxnSpPr/>
      </xdr:nvCxnSpPr>
      <xdr:spPr>
        <a:xfrm>
          <a:off x="22072600" y="1729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102252</xdr:rowOff>
    </xdr:from>
    <xdr:ext cx="469744" cy="259045"/>
    <xdr:sp macro="" textlink="">
      <xdr:nvSpPr>
        <xdr:cNvPr id="812" name="【公民館】&#10;一人当たり面積平均値テキスト">
          <a:extLst>
            <a:ext uri="{FF2B5EF4-FFF2-40B4-BE49-F238E27FC236}">
              <a16:creationId xmlns:a16="http://schemas.microsoft.com/office/drawing/2014/main" id="{00000000-0008-0000-0E00-00002C030000}"/>
            </a:ext>
          </a:extLst>
        </xdr:cNvPr>
        <xdr:cNvSpPr txBox="1"/>
      </xdr:nvSpPr>
      <xdr:spPr>
        <a:xfrm>
          <a:off x="22199600" y="18447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813" name="フローチャート: 判断 812">
          <a:extLst>
            <a:ext uri="{FF2B5EF4-FFF2-40B4-BE49-F238E27FC236}">
              <a16:creationId xmlns:a16="http://schemas.microsoft.com/office/drawing/2014/main" id="{00000000-0008-0000-0E00-00002D030000}"/>
            </a:ext>
          </a:extLst>
        </xdr:cNvPr>
        <xdr:cNvSpPr/>
      </xdr:nvSpPr>
      <xdr:spPr>
        <a:xfrm>
          <a:off x="22110700" y="1846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814" name="フローチャート: 判断 813">
          <a:extLst>
            <a:ext uri="{FF2B5EF4-FFF2-40B4-BE49-F238E27FC236}">
              <a16:creationId xmlns:a16="http://schemas.microsoft.com/office/drawing/2014/main" id="{00000000-0008-0000-0E00-00002E030000}"/>
            </a:ext>
          </a:extLst>
        </xdr:cNvPr>
        <xdr:cNvSpPr/>
      </xdr:nvSpPr>
      <xdr:spPr>
        <a:xfrm>
          <a:off x="21272500" y="184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815" name="フローチャート: 判断 814">
          <a:extLst>
            <a:ext uri="{FF2B5EF4-FFF2-40B4-BE49-F238E27FC236}">
              <a16:creationId xmlns:a16="http://schemas.microsoft.com/office/drawing/2014/main" id="{00000000-0008-0000-0E00-00002F030000}"/>
            </a:ext>
          </a:extLst>
        </xdr:cNvPr>
        <xdr:cNvSpPr/>
      </xdr:nvSpPr>
      <xdr:spPr>
        <a:xfrm>
          <a:off x="20383500" y="1850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816" name="フローチャート: 判断 815">
          <a:extLst>
            <a:ext uri="{FF2B5EF4-FFF2-40B4-BE49-F238E27FC236}">
              <a16:creationId xmlns:a16="http://schemas.microsoft.com/office/drawing/2014/main" id="{00000000-0008-0000-0E00-000030030000}"/>
            </a:ext>
          </a:extLst>
        </xdr:cNvPr>
        <xdr:cNvSpPr/>
      </xdr:nvSpPr>
      <xdr:spPr>
        <a:xfrm>
          <a:off x="19494500" y="1851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149352</xdr:rowOff>
    </xdr:from>
    <xdr:to>
      <xdr:col>98</xdr:col>
      <xdr:colOff>38100</xdr:colOff>
      <xdr:row>108</xdr:row>
      <xdr:rowOff>79502</xdr:rowOff>
    </xdr:to>
    <xdr:sp macro="" textlink="">
      <xdr:nvSpPr>
        <xdr:cNvPr id="817" name="フローチャート: 判断 816">
          <a:extLst>
            <a:ext uri="{FF2B5EF4-FFF2-40B4-BE49-F238E27FC236}">
              <a16:creationId xmlns:a16="http://schemas.microsoft.com/office/drawing/2014/main" id="{00000000-0008-0000-0E00-000031030000}"/>
            </a:ext>
          </a:extLst>
        </xdr:cNvPr>
        <xdr:cNvSpPr/>
      </xdr:nvSpPr>
      <xdr:spPr>
        <a:xfrm>
          <a:off x="18605500" y="1849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8" name="テキスト ボックス 817">
          <a:extLst>
            <a:ext uri="{FF2B5EF4-FFF2-40B4-BE49-F238E27FC236}">
              <a16:creationId xmlns:a16="http://schemas.microsoft.com/office/drawing/2014/main" id="{00000000-0008-0000-0E00-000032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9" name="テキスト ボックス 818">
          <a:extLst>
            <a:ext uri="{FF2B5EF4-FFF2-40B4-BE49-F238E27FC236}">
              <a16:creationId xmlns:a16="http://schemas.microsoft.com/office/drawing/2014/main" id="{00000000-0008-0000-0E00-000033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00000000-0008-0000-0E00-000034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00000000-0008-0000-0E00-000035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00000000-0008-0000-0E00-000036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84328</xdr:rowOff>
    </xdr:from>
    <xdr:to>
      <xdr:col>116</xdr:col>
      <xdr:colOff>114300</xdr:colOff>
      <xdr:row>106</xdr:row>
      <xdr:rowOff>14478</xdr:rowOff>
    </xdr:to>
    <xdr:sp macro="" textlink="">
      <xdr:nvSpPr>
        <xdr:cNvPr id="823" name="楕円 822">
          <a:extLst>
            <a:ext uri="{FF2B5EF4-FFF2-40B4-BE49-F238E27FC236}">
              <a16:creationId xmlns:a16="http://schemas.microsoft.com/office/drawing/2014/main" id="{00000000-0008-0000-0E00-000037030000}"/>
            </a:ext>
          </a:extLst>
        </xdr:cNvPr>
        <xdr:cNvSpPr/>
      </xdr:nvSpPr>
      <xdr:spPr>
        <a:xfrm>
          <a:off x="22110700" y="18086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107205</xdr:rowOff>
    </xdr:from>
    <xdr:ext cx="469744" cy="259045"/>
    <xdr:sp macro="" textlink="">
      <xdr:nvSpPr>
        <xdr:cNvPr id="824" name="【公民館】&#10;一人当たり面積該当値テキスト">
          <a:extLst>
            <a:ext uri="{FF2B5EF4-FFF2-40B4-BE49-F238E27FC236}">
              <a16:creationId xmlns:a16="http://schemas.microsoft.com/office/drawing/2014/main" id="{00000000-0008-0000-0E00-000038030000}"/>
            </a:ext>
          </a:extLst>
        </xdr:cNvPr>
        <xdr:cNvSpPr txBox="1"/>
      </xdr:nvSpPr>
      <xdr:spPr>
        <a:xfrm>
          <a:off x="22199600" y="17938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78739</xdr:rowOff>
    </xdr:from>
    <xdr:to>
      <xdr:col>112</xdr:col>
      <xdr:colOff>38100</xdr:colOff>
      <xdr:row>106</xdr:row>
      <xdr:rowOff>8889</xdr:rowOff>
    </xdr:to>
    <xdr:sp macro="" textlink="">
      <xdr:nvSpPr>
        <xdr:cNvPr id="825" name="楕円 824">
          <a:extLst>
            <a:ext uri="{FF2B5EF4-FFF2-40B4-BE49-F238E27FC236}">
              <a16:creationId xmlns:a16="http://schemas.microsoft.com/office/drawing/2014/main" id="{00000000-0008-0000-0E00-000039030000}"/>
            </a:ext>
          </a:extLst>
        </xdr:cNvPr>
        <xdr:cNvSpPr/>
      </xdr:nvSpPr>
      <xdr:spPr>
        <a:xfrm>
          <a:off x="21272500" y="1808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129539</xdr:rowOff>
    </xdr:from>
    <xdr:to>
      <xdr:col>116</xdr:col>
      <xdr:colOff>63500</xdr:colOff>
      <xdr:row>105</xdr:row>
      <xdr:rowOff>135128</xdr:rowOff>
    </xdr:to>
    <xdr:cxnSp macro="">
      <xdr:nvCxnSpPr>
        <xdr:cNvPr id="826" name="直線コネクタ 825">
          <a:extLst>
            <a:ext uri="{FF2B5EF4-FFF2-40B4-BE49-F238E27FC236}">
              <a16:creationId xmlns:a16="http://schemas.microsoft.com/office/drawing/2014/main" id="{00000000-0008-0000-0E00-00003A030000}"/>
            </a:ext>
          </a:extLst>
        </xdr:cNvPr>
        <xdr:cNvCxnSpPr/>
      </xdr:nvCxnSpPr>
      <xdr:spPr>
        <a:xfrm>
          <a:off x="21323300" y="18131789"/>
          <a:ext cx="838200" cy="5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71374</xdr:rowOff>
    </xdr:from>
    <xdr:to>
      <xdr:col>107</xdr:col>
      <xdr:colOff>101600</xdr:colOff>
      <xdr:row>106</xdr:row>
      <xdr:rowOff>1524</xdr:rowOff>
    </xdr:to>
    <xdr:sp macro="" textlink="">
      <xdr:nvSpPr>
        <xdr:cNvPr id="827" name="楕円 826">
          <a:extLst>
            <a:ext uri="{FF2B5EF4-FFF2-40B4-BE49-F238E27FC236}">
              <a16:creationId xmlns:a16="http://schemas.microsoft.com/office/drawing/2014/main" id="{00000000-0008-0000-0E00-00003B030000}"/>
            </a:ext>
          </a:extLst>
        </xdr:cNvPr>
        <xdr:cNvSpPr/>
      </xdr:nvSpPr>
      <xdr:spPr>
        <a:xfrm>
          <a:off x="20383500" y="18073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122174</xdr:rowOff>
    </xdr:from>
    <xdr:to>
      <xdr:col>111</xdr:col>
      <xdr:colOff>177800</xdr:colOff>
      <xdr:row>105</xdr:row>
      <xdr:rowOff>129539</xdr:rowOff>
    </xdr:to>
    <xdr:cxnSp macro="">
      <xdr:nvCxnSpPr>
        <xdr:cNvPr id="828" name="直線コネクタ 827">
          <a:extLst>
            <a:ext uri="{FF2B5EF4-FFF2-40B4-BE49-F238E27FC236}">
              <a16:creationId xmlns:a16="http://schemas.microsoft.com/office/drawing/2014/main" id="{00000000-0008-0000-0E00-00003C030000}"/>
            </a:ext>
          </a:extLst>
        </xdr:cNvPr>
        <xdr:cNvCxnSpPr/>
      </xdr:nvCxnSpPr>
      <xdr:spPr>
        <a:xfrm>
          <a:off x="20434300" y="18124424"/>
          <a:ext cx="889000" cy="7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90551</xdr:rowOff>
    </xdr:from>
    <xdr:to>
      <xdr:col>102</xdr:col>
      <xdr:colOff>165100</xdr:colOff>
      <xdr:row>106</xdr:row>
      <xdr:rowOff>20701</xdr:rowOff>
    </xdr:to>
    <xdr:sp macro="" textlink="">
      <xdr:nvSpPr>
        <xdr:cNvPr id="829" name="楕円 828">
          <a:extLst>
            <a:ext uri="{FF2B5EF4-FFF2-40B4-BE49-F238E27FC236}">
              <a16:creationId xmlns:a16="http://schemas.microsoft.com/office/drawing/2014/main" id="{00000000-0008-0000-0E00-00003D030000}"/>
            </a:ext>
          </a:extLst>
        </xdr:cNvPr>
        <xdr:cNvSpPr/>
      </xdr:nvSpPr>
      <xdr:spPr>
        <a:xfrm>
          <a:off x="19494500" y="1809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122174</xdr:rowOff>
    </xdr:from>
    <xdr:to>
      <xdr:col>107</xdr:col>
      <xdr:colOff>50800</xdr:colOff>
      <xdr:row>105</xdr:row>
      <xdr:rowOff>141351</xdr:rowOff>
    </xdr:to>
    <xdr:cxnSp macro="">
      <xdr:nvCxnSpPr>
        <xdr:cNvPr id="830" name="直線コネクタ 829">
          <a:extLst>
            <a:ext uri="{FF2B5EF4-FFF2-40B4-BE49-F238E27FC236}">
              <a16:creationId xmlns:a16="http://schemas.microsoft.com/office/drawing/2014/main" id="{00000000-0008-0000-0E00-00003E030000}"/>
            </a:ext>
          </a:extLst>
        </xdr:cNvPr>
        <xdr:cNvCxnSpPr/>
      </xdr:nvCxnSpPr>
      <xdr:spPr>
        <a:xfrm flipV="1">
          <a:off x="19545300" y="18124424"/>
          <a:ext cx="889000" cy="19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92963</xdr:rowOff>
    </xdr:from>
    <xdr:to>
      <xdr:col>98</xdr:col>
      <xdr:colOff>38100</xdr:colOff>
      <xdr:row>106</xdr:row>
      <xdr:rowOff>23113</xdr:rowOff>
    </xdr:to>
    <xdr:sp macro="" textlink="">
      <xdr:nvSpPr>
        <xdr:cNvPr id="831" name="楕円 830">
          <a:extLst>
            <a:ext uri="{FF2B5EF4-FFF2-40B4-BE49-F238E27FC236}">
              <a16:creationId xmlns:a16="http://schemas.microsoft.com/office/drawing/2014/main" id="{00000000-0008-0000-0E00-00003F030000}"/>
            </a:ext>
          </a:extLst>
        </xdr:cNvPr>
        <xdr:cNvSpPr/>
      </xdr:nvSpPr>
      <xdr:spPr>
        <a:xfrm>
          <a:off x="18605500" y="18095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141351</xdr:rowOff>
    </xdr:from>
    <xdr:to>
      <xdr:col>102</xdr:col>
      <xdr:colOff>114300</xdr:colOff>
      <xdr:row>105</xdr:row>
      <xdr:rowOff>143763</xdr:rowOff>
    </xdr:to>
    <xdr:cxnSp macro="">
      <xdr:nvCxnSpPr>
        <xdr:cNvPr id="832" name="直線コネクタ 831">
          <a:extLst>
            <a:ext uri="{FF2B5EF4-FFF2-40B4-BE49-F238E27FC236}">
              <a16:creationId xmlns:a16="http://schemas.microsoft.com/office/drawing/2014/main" id="{00000000-0008-0000-0E00-000040030000}"/>
            </a:ext>
          </a:extLst>
        </xdr:cNvPr>
        <xdr:cNvCxnSpPr/>
      </xdr:nvCxnSpPr>
      <xdr:spPr>
        <a:xfrm flipV="1">
          <a:off x="18656300" y="18143601"/>
          <a:ext cx="889000" cy="2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44466</xdr:rowOff>
    </xdr:from>
    <xdr:ext cx="469744" cy="259045"/>
    <xdr:sp macro="" textlink="">
      <xdr:nvSpPr>
        <xdr:cNvPr id="833" name="n_1aveValue【公民館】&#10;一人当たり面積">
          <a:extLst>
            <a:ext uri="{FF2B5EF4-FFF2-40B4-BE49-F238E27FC236}">
              <a16:creationId xmlns:a16="http://schemas.microsoft.com/office/drawing/2014/main" id="{00000000-0008-0000-0E00-000041030000}"/>
            </a:ext>
          </a:extLst>
        </xdr:cNvPr>
        <xdr:cNvSpPr txBox="1"/>
      </xdr:nvSpPr>
      <xdr:spPr>
        <a:xfrm>
          <a:off x="21075727" y="18561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85489</xdr:rowOff>
    </xdr:from>
    <xdr:ext cx="469744" cy="259045"/>
    <xdr:sp macro="" textlink="">
      <xdr:nvSpPr>
        <xdr:cNvPr id="834" name="n_2aveValue【公民館】&#10;一人当たり面積">
          <a:extLst>
            <a:ext uri="{FF2B5EF4-FFF2-40B4-BE49-F238E27FC236}">
              <a16:creationId xmlns:a16="http://schemas.microsoft.com/office/drawing/2014/main" id="{00000000-0008-0000-0E00-000042030000}"/>
            </a:ext>
          </a:extLst>
        </xdr:cNvPr>
        <xdr:cNvSpPr txBox="1"/>
      </xdr:nvSpPr>
      <xdr:spPr>
        <a:xfrm>
          <a:off x="20199427" y="18602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89044</xdr:rowOff>
    </xdr:from>
    <xdr:ext cx="469744" cy="259045"/>
    <xdr:sp macro="" textlink="">
      <xdr:nvSpPr>
        <xdr:cNvPr id="835" name="n_3aveValue【公民館】&#10;一人当たり面積">
          <a:extLst>
            <a:ext uri="{FF2B5EF4-FFF2-40B4-BE49-F238E27FC236}">
              <a16:creationId xmlns:a16="http://schemas.microsoft.com/office/drawing/2014/main" id="{00000000-0008-0000-0E00-000043030000}"/>
            </a:ext>
          </a:extLst>
        </xdr:cNvPr>
        <xdr:cNvSpPr txBox="1"/>
      </xdr:nvSpPr>
      <xdr:spPr>
        <a:xfrm>
          <a:off x="19310427" y="18605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70629</xdr:rowOff>
    </xdr:from>
    <xdr:ext cx="469744" cy="259045"/>
    <xdr:sp macro="" textlink="">
      <xdr:nvSpPr>
        <xdr:cNvPr id="836" name="n_4aveValue【公民館】&#10;一人当たり面積">
          <a:extLst>
            <a:ext uri="{FF2B5EF4-FFF2-40B4-BE49-F238E27FC236}">
              <a16:creationId xmlns:a16="http://schemas.microsoft.com/office/drawing/2014/main" id="{00000000-0008-0000-0E00-000044030000}"/>
            </a:ext>
          </a:extLst>
        </xdr:cNvPr>
        <xdr:cNvSpPr txBox="1"/>
      </xdr:nvSpPr>
      <xdr:spPr>
        <a:xfrm>
          <a:off x="18421427" y="18587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25416</xdr:rowOff>
    </xdr:from>
    <xdr:ext cx="469744" cy="259045"/>
    <xdr:sp macro="" textlink="">
      <xdr:nvSpPr>
        <xdr:cNvPr id="837" name="n_1mainValue【公民館】&#10;一人当たり面積">
          <a:extLst>
            <a:ext uri="{FF2B5EF4-FFF2-40B4-BE49-F238E27FC236}">
              <a16:creationId xmlns:a16="http://schemas.microsoft.com/office/drawing/2014/main" id="{00000000-0008-0000-0E00-000045030000}"/>
            </a:ext>
          </a:extLst>
        </xdr:cNvPr>
        <xdr:cNvSpPr txBox="1"/>
      </xdr:nvSpPr>
      <xdr:spPr>
        <a:xfrm>
          <a:off x="21075727" y="1785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18051</xdr:rowOff>
    </xdr:from>
    <xdr:ext cx="469744" cy="259045"/>
    <xdr:sp macro="" textlink="">
      <xdr:nvSpPr>
        <xdr:cNvPr id="838" name="n_2mainValue【公民館】&#10;一人当たり面積">
          <a:extLst>
            <a:ext uri="{FF2B5EF4-FFF2-40B4-BE49-F238E27FC236}">
              <a16:creationId xmlns:a16="http://schemas.microsoft.com/office/drawing/2014/main" id="{00000000-0008-0000-0E00-000046030000}"/>
            </a:ext>
          </a:extLst>
        </xdr:cNvPr>
        <xdr:cNvSpPr txBox="1"/>
      </xdr:nvSpPr>
      <xdr:spPr>
        <a:xfrm>
          <a:off x="20199427" y="17848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37228</xdr:rowOff>
    </xdr:from>
    <xdr:ext cx="469744" cy="259045"/>
    <xdr:sp macro="" textlink="">
      <xdr:nvSpPr>
        <xdr:cNvPr id="839" name="n_3mainValue【公民館】&#10;一人当たり面積">
          <a:extLst>
            <a:ext uri="{FF2B5EF4-FFF2-40B4-BE49-F238E27FC236}">
              <a16:creationId xmlns:a16="http://schemas.microsoft.com/office/drawing/2014/main" id="{00000000-0008-0000-0E00-000047030000}"/>
            </a:ext>
          </a:extLst>
        </xdr:cNvPr>
        <xdr:cNvSpPr txBox="1"/>
      </xdr:nvSpPr>
      <xdr:spPr>
        <a:xfrm>
          <a:off x="19310427" y="1786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39640</xdr:rowOff>
    </xdr:from>
    <xdr:ext cx="469744" cy="259045"/>
    <xdr:sp macro="" textlink="">
      <xdr:nvSpPr>
        <xdr:cNvPr id="840" name="n_4mainValue【公民館】&#10;一人当たり面積">
          <a:extLst>
            <a:ext uri="{FF2B5EF4-FFF2-40B4-BE49-F238E27FC236}">
              <a16:creationId xmlns:a16="http://schemas.microsoft.com/office/drawing/2014/main" id="{00000000-0008-0000-0E00-000048030000}"/>
            </a:ext>
          </a:extLst>
        </xdr:cNvPr>
        <xdr:cNvSpPr txBox="1"/>
      </xdr:nvSpPr>
      <xdr:spPr>
        <a:xfrm>
          <a:off x="18421427" y="17870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1" name="正方形/長方形 840">
          <a:extLst>
            <a:ext uri="{FF2B5EF4-FFF2-40B4-BE49-F238E27FC236}">
              <a16:creationId xmlns:a16="http://schemas.microsoft.com/office/drawing/2014/main" id="{00000000-0008-0000-0E00-000049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2" name="正方形/長方形 841">
          <a:extLst>
            <a:ext uri="{FF2B5EF4-FFF2-40B4-BE49-F238E27FC236}">
              <a16:creationId xmlns:a16="http://schemas.microsoft.com/office/drawing/2014/main" id="{00000000-0008-0000-0E00-00004A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3" name="テキスト ボックス 842">
          <a:extLst>
            <a:ext uri="{FF2B5EF4-FFF2-40B4-BE49-F238E27FC236}">
              <a16:creationId xmlns:a16="http://schemas.microsoft.com/office/drawing/2014/main" id="{00000000-0008-0000-0E00-00004B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a:solidFill>
                <a:schemeClr val="dk1"/>
              </a:solidFill>
              <a:effectLst/>
              <a:latin typeface="+mn-lt"/>
              <a:ea typeface="+mn-ea"/>
              <a:cs typeface="+mn-cs"/>
            </a:rPr>
            <a:t>道路の一人当たりの延長や、学校施設の一人当たりの面積、港湾・漁港の一人当たり有形固定資産額が全国平均や鹿児島県平均と比較して大きく上回っている。これは、人口が少ない十島村だが、</a:t>
          </a:r>
          <a:r>
            <a:rPr lang="ja-JP" altLang="ja-JP" sz="1100" b="0" i="0" baseline="0">
              <a:solidFill>
                <a:schemeClr val="dk1"/>
              </a:solidFill>
              <a:effectLst/>
              <a:latin typeface="+mn-lt"/>
              <a:ea typeface="+mn-ea"/>
              <a:cs typeface="+mn-cs"/>
            </a:rPr>
            <a:t>有人島</a:t>
          </a:r>
          <a:r>
            <a:rPr lang="en-US" altLang="ja-JP" sz="1100" b="0" i="0" baseline="0">
              <a:solidFill>
                <a:schemeClr val="dk1"/>
              </a:solidFill>
              <a:effectLst/>
              <a:latin typeface="+mn-lt"/>
              <a:ea typeface="+mn-ea"/>
              <a:cs typeface="+mn-cs"/>
            </a:rPr>
            <a:t>7</a:t>
          </a:r>
          <a:r>
            <a:rPr lang="ja-JP" altLang="ja-JP" sz="1100" b="0" i="0" baseline="0">
              <a:solidFill>
                <a:schemeClr val="dk1"/>
              </a:solidFill>
              <a:effectLst/>
              <a:latin typeface="+mn-lt"/>
              <a:ea typeface="+mn-ea"/>
              <a:cs typeface="+mn-cs"/>
            </a:rPr>
            <a:t>島の住民が生活する上で必要な道路や学校施設、港湾を整備しているためである。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有形固定資産減価償却率は類似団体平均を下回っており、資産の老朽化が比較的進行していない状況であるが、</a:t>
          </a:r>
          <a:r>
            <a:rPr lang="ja-JP" altLang="ja-JP" sz="1100">
              <a:solidFill>
                <a:schemeClr val="dk1"/>
              </a:solidFill>
              <a:effectLst/>
              <a:latin typeface="+mn-lt"/>
              <a:ea typeface="+mn-ea"/>
              <a:cs typeface="+mn-cs"/>
            </a:rPr>
            <a:t>今後の維持管理費の増加を考え、公共施設管理計画に基づき対策を積極的に進めていく。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鹿児島県十島村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673
659
101.15
5,961,581
5,900,686
6,120
1,745,279
6,414,126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F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F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F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F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F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F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F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F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F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F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F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F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F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F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F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F00-000038000000}"/>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a16="http://schemas.microsoft.com/office/drawing/2014/main" id="{00000000-0008-0000-0F00-000039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id="{00000000-0008-0000-0F00-00003A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a16="http://schemas.microsoft.com/office/drawing/2014/main" id="{00000000-0008-0000-0F00-00003B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id="{00000000-0008-0000-0F00-00003C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a16="http://schemas.microsoft.com/office/drawing/2014/main" id="{00000000-0008-0000-0F00-00003D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id="{00000000-0008-0000-0F00-00003E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a16="http://schemas.microsoft.com/office/drawing/2014/main" id="{00000000-0008-0000-0F00-00003F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a16="http://schemas.microsoft.com/office/drawing/2014/main" id="{00000000-0008-0000-0F00-000040000000}"/>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a16="http://schemas.microsoft.com/office/drawing/2014/main" id="{00000000-0008-0000-0F00-000041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a16="http://schemas.microsoft.com/office/drawing/2014/main" id="{00000000-0008-0000-0F00-000042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a16="http://schemas.microsoft.com/office/drawing/2014/main" id="{00000000-0008-0000-0F00-000043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a16="http://schemas.microsoft.com/office/drawing/2014/main" id="{00000000-0008-0000-0F00-000044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a16="http://schemas.microsoft.com/office/drawing/2014/main" id="{00000000-0008-0000-0F00-000045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a16="http://schemas.microsoft.com/office/drawing/2014/main" id="{00000000-0008-0000-0F00-000046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a16="http://schemas.microsoft.com/office/drawing/2014/main" id="{00000000-0008-0000-0F00-000047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a16="http://schemas.microsoft.com/office/drawing/2014/main" id="{00000000-0008-0000-0F00-000048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74" name="直線コネクタ 73">
          <a:extLst>
            <a:ext uri="{FF2B5EF4-FFF2-40B4-BE49-F238E27FC236}">
              <a16:creationId xmlns:a16="http://schemas.microsoft.com/office/drawing/2014/main" id="{00000000-0008-0000-0F00-00004A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75" name="テキスト ボックス 74">
          <a:extLst>
            <a:ext uri="{FF2B5EF4-FFF2-40B4-BE49-F238E27FC236}">
              <a16:creationId xmlns:a16="http://schemas.microsoft.com/office/drawing/2014/main" id="{00000000-0008-0000-0F00-00004B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77" name="テキスト ボックス 76">
          <a:extLst>
            <a:ext uri="{FF2B5EF4-FFF2-40B4-BE49-F238E27FC236}">
              <a16:creationId xmlns:a16="http://schemas.microsoft.com/office/drawing/2014/main" id="{00000000-0008-0000-0F00-00004D00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79" name="テキスト ボックス 78">
          <a:extLst>
            <a:ext uri="{FF2B5EF4-FFF2-40B4-BE49-F238E27FC236}">
              <a16:creationId xmlns:a16="http://schemas.microsoft.com/office/drawing/2014/main" id="{00000000-0008-0000-0F00-00004F00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81" name="テキスト ボックス 80">
          <a:extLst>
            <a:ext uri="{FF2B5EF4-FFF2-40B4-BE49-F238E27FC236}">
              <a16:creationId xmlns:a16="http://schemas.microsoft.com/office/drawing/2014/main" id="{00000000-0008-0000-0F00-00005100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83" name="テキスト ボックス 82">
          <a:extLst>
            <a:ext uri="{FF2B5EF4-FFF2-40B4-BE49-F238E27FC236}">
              <a16:creationId xmlns:a16="http://schemas.microsoft.com/office/drawing/2014/main" id="{00000000-0008-0000-0F00-00005300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84" name="直線コネクタ 83">
          <a:extLst>
            <a:ext uri="{FF2B5EF4-FFF2-40B4-BE49-F238E27FC236}">
              <a16:creationId xmlns:a16="http://schemas.microsoft.com/office/drawing/2014/main" id="{00000000-0008-0000-0F00-00005400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85" name="テキスト ボックス 84">
          <a:extLst>
            <a:ext uri="{FF2B5EF4-FFF2-40B4-BE49-F238E27FC236}">
              <a16:creationId xmlns:a16="http://schemas.microsoft.com/office/drawing/2014/main" id="{00000000-0008-0000-0F00-00005500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86" name="直線コネクタ 85">
          <a:extLst>
            <a:ext uri="{FF2B5EF4-FFF2-40B4-BE49-F238E27FC236}">
              <a16:creationId xmlns:a16="http://schemas.microsoft.com/office/drawing/2014/main" id="{00000000-0008-0000-0F00-00005600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87" name="テキスト ボックス 86">
          <a:extLst>
            <a:ext uri="{FF2B5EF4-FFF2-40B4-BE49-F238E27FC236}">
              <a16:creationId xmlns:a16="http://schemas.microsoft.com/office/drawing/2014/main" id="{00000000-0008-0000-0F00-00005700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88" name="直線コネクタ 87">
          <a:extLst>
            <a:ext uri="{FF2B5EF4-FFF2-40B4-BE49-F238E27FC236}">
              <a16:creationId xmlns:a16="http://schemas.microsoft.com/office/drawing/2014/main" id="{00000000-0008-0000-0F00-000058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89" name="【福祉施設】&#10;有形固定資産減価償却率グラフ枠">
          <a:extLst>
            <a:ext uri="{FF2B5EF4-FFF2-40B4-BE49-F238E27FC236}">
              <a16:creationId xmlns:a16="http://schemas.microsoft.com/office/drawing/2014/main" id="{00000000-0008-0000-0F00-000059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90" name="直線コネクタ 89">
          <a:extLst>
            <a:ext uri="{FF2B5EF4-FFF2-40B4-BE49-F238E27FC236}">
              <a16:creationId xmlns:a16="http://schemas.microsoft.com/office/drawing/2014/main" id="{00000000-0008-0000-0F00-00005A000000}"/>
            </a:ext>
          </a:extLst>
        </xdr:cNvPr>
        <xdr:cNvCxnSpPr/>
      </xdr:nvCxnSpPr>
      <xdr:spPr>
        <a:xfrm flipV="1">
          <a:off x="4634865" y="13319761"/>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91" name="【福祉施設】&#10;有形固定資産減価償却率最小値テキスト">
          <a:extLst>
            <a:ext uri="{FF2B5EF4-FFF2-40B4-BE49-F238E27FC236}">
              <a16:creationId xmlns:a16="http://schemas.microsoft.com/office/drawing/2014/main" id="{00000000-0008-0000-0F00-00005B00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92" name="直線コネクタ 91">
          <a:extLst>
            <a:ext uri="{FF2B5EF4-FFF2-40B4-BE49-F238E27FC236}">
              <a16:creationId xmlns:a16="http://schemas.microsoft.com/office/drawing/2014/main" id="{00000000-0008-0000-0F00-00005C00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93" name="【福祉施設】&#10;有形固定資産減価償却率最大値テキスト">
          <a:extLst>
            <a:ext uri="{FF2B5EF4-FFF2-40B4-BE49-F238E27FC236}">
              <a16:creationId xmlns:a16="http://schemas.microsoft.com/office/drawing/2014/main" id="{00000000-0008-0000-0F00-00005D000000}"/>
            </a:ext>
          </a:extLst>
        </xdr:cNvPr>
        <xdr:cNvSpPr txBox="1"/>
      </xdr:nvSpPr>
      <xdr:spPr>
        <a:xfrm>
          <a:off x="4673600" y="130949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94" name="直線コネクタ 93">
          <a:extLst>
            <a:ext uri="{FF2B5EF4-FFF2-40B4-BE49-F238E27FC236}">
              <a16:creationId xmlns:a16="http://schemas.microsoft.com/office/drawing/2014/main" id="{00000000-0008-0000-0F00-00005E000000}"/>
            </a:ext>
          </a:extLst>
        </xdr:cNvPr>
        <xdr:cNvCxnSpPr/>
      </xdr:nvCxnSpPr>
      <xdr:spPr>
        <a:xfrm>
          <a:off x="4546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21245</xdr:rowOff>
    </xdr:from>
    <xdr:ext cx="405111" cy="259045"/>
    <xdr:sp macro="" textlink="">
      <xdr:nvSpPr>
        <xdr:cNvPr id="95" name="【福祉施設】&#10;有形固定資産減価償却率平均値テキスト">
          <a:extLst>
            <a:ext uri="{FF2B5EF4-FFF2-40B4-BE49-F238E27FC236}">
              <a16:creationId xmlns:a16="http://schemas.microsoft.com/office/drawing/2014/main" id="{00000000-0008-0000-0F00-00005F000000}"/>
            </a:ext>
          </a:extLst>
        </xdr:cNvPr>
        <xdr:cNvSpPr txBox="1"/>
      </xdr:nvSpPr>
      <xdr:spPr>
        <a:xfrm>
          <a:off x="4673600" y="14080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96" name="フローチャート: 判断 95">
          <a:extLst>
            <a:ext uri="{FF2B5EF4-FFF2-40B4-BE49-F238E27FC236}">
              <a16:creationId xmlns:a16="http://schemas.microsoft.com/office/drawing/2014/main" id="{00000000-0008-0000-0F00-000060000000}"/>
            </a:ext>
          </a:extLst>
        </xdr:cNvPr>
        <xdr:cNvSpPr/>
      </xdr:nvSpPr>
      <xdr:spPr>
        <a:xfrm>
          <a:off x="4584700" y="1410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97" name="フローチャート: 判断 96">
          <a:extLst>
            <a:ext uri="{FF2B5EF4-FFF2-40B4-BE49-F238E27FC236}">
              <a16:creationId xmlns:a16="http://schemas.microsoft.com/office/drawing/2014/main" id="{00000000-0008-0000-0F00-000061000000}"/>
            </a:ext>
          </a:extLst>
        </xdr:cNvPr>
        <xdr:cNvSpPr/>
      </xdr:nvSpPr>
      <xdr:spPr>
        <a:xfrm>
          <a:off x="3746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98" name="フローチャート: 判断 97">
          <a:extLst>
            <a:ext uri="{FF2B5EF4-FFF2-40B4-BE49-F238E27FC236}">
              <a16:creationId xmlns:a16="http://schemas.microsoft.com/office/drawing/2014/main" id="{00000000-0008-0000-0F00-000062000000}"/>
            </a:ext>
          </a:extLst>
        </xdr:cNvPr>
        <xdr:cNvSpPr/>
      </xdr:nvSpPr>
      <xdr:spPr>
        <a:xfrm>
          <a:off x="2857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99" name="フローチャート: 判断 98">
          <a:extLst>
            <a:ext uri="{FF2B5EF4-FFF2-40B4-BE49-F238E27FC236}">
              <a16:creationId xmlns:a16="http://schemas.microsoft.com/office/drawing/2014/main" id="{00000000-0008-0000-0F00-000063000000}"/>
            </a:ext>
          </a:extLst>
        </xdr:cNvPr>
        <xdr:cNvSpPr/>
      </xdr:nvSpPr>
      <xdr:spPr>
        <a:xfrm>
          <a:off x="1968500" y="141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100" name="フローチャート: 判断 99">
          <a:extLst>
            <a:ext uri="{FF2B5EF4-FFF2-40B4-BE49-F238E27FC236}">
              <a16:creationId xmlns:a16="http://schemas.microsoft.com/office/drawing/2014/main" id="{00000000-0008-0000-0F00-000064000000}"/>
            </a:ext>
          </a:extLst>
        </xdr:cNvPr>
        <xdr:cNvSpPr/>
      </xdr:nvSpPr>
      <xdr:spPr>
        <a:xfrm>
          <a:off x="1079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01" name="テキスト ボックス 100">
          <a:extLst>
            <a:ext uri="{FF2B5EF4-FFF2-40B4-BE49-F238E27FC236}">
              <a16:creationId xmlns:a16="http://schemas.microsoft.com/office/drawing/2014/main" id="{00000000-0008-0000-0F00-000065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108131</xdr:rowOff>
    </xdr:from>
    <xdr:to>
      <xdr:col>24</xdr:col>
      <xdr:colOff>114300</xdr:colOff>
      <xdr:row>82</xdr:row>
      <xdr:rowOff>38281</xdr:rowOff>
    </xdr:to>
    <xdr:sp macro="" textlink="">
      <xdr:nvSpPr>
        <xdr:cNvPr id="106" name="楕円 105">
          <a:extLst>
            <a:ext uri="{FF2B5EF4-FFF2-40B4-BE49-F238E27FC236}">
              <a16:creationId xmlns:a16="http://schemas.microsoft.com/office/drawing/2014/main" id="{00000000-0008-0000-0F00-00006A000000}"/>
            </a:ext>
          </a:extLst>
        </xdr:cNvPr>
        <xdr:cNvSpPr/>
      </xdr:nvSpPr>
      <xdr:spPr>
        <a:xfrm>
          <a:off x="4584700" y="1399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131008</xdr:rowOff>
    </xdr:from>
    <xdr:ext cx="405111" cy="259045"/>
    <xdr:sp macro="" textlink="">
      <xdr:nvSpPr>
        <xdr:cNvPr id="107" name="【福祉施設】&#10;有形固定資産減価償却率該当値テキスト">
          <a:extLst>
            <a:ext uri="{FF2B5EF4-FFF2-40B4-BE49-F238E27FC236}">
              <a16:creationId xmlns:a16="http://schemas.microsoft.com/office/drawing/2014/main" id="{00000000-0008-0000-0F00-00006B000000}"/>
            </a:ext>
          </a:extLst>
        </xdr:cNvPr>
        <xdr:cNvSpPr txBox="1"/>
      </xdr:nvSpPr>
      <xdr:spPr>
        <a:xfrm>
          <a:off x="4673600" y="13847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57513</xdr:rowOff>
    </xdr:from>
    <xdr:to>
      <xdr:col>20</xdr:col>
      <xdr:colOff>38100</xdr:colOff>
      <xdr:row>81</xdr:row>
      <xdr:rowOff>159113</xdr:rowOff>
    </xdr:to>
    <xdr:sp macro="" textlink="">
      <xdr:nvSpPr>
        <xdr:cNvPr id="108" name="楕円 107">
          <a:extLst>
            <a:ext uri="{FF2B5EF4-FFF2-40B4-BE49-F238E27FC236}">
              <a16:creationId xmlns:a16="http://schemas.microsoft.com/office/drawing/2014/main" id="{00000000-0008-0000-0F00-00006C000000}"/>
            </a:ext>
          </a:extLst>
        </xdr:cNvPr>
        <xdr:cNvSpPr/>
      </xdr:nvSpPr>
      <xdr:spPr>
        <a:xfrm>
          <a:off x="3746500" y="1394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108313</xdr:rowOff>
    </xdr:from>
    <xdr:to>
      <xdr:col>24</xdr:col>
      <xdr:colOff>63500</xdr:colOff>
      <xdr:row>81</xdr:row>
      <xdr:rowOff>158931</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3797300" y="13995763"/>
          <a:ext cx="8382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99968</xdr:rowOff>
    </xdr:from>
    <xdr:to>
      <xdr:col>15</xdr:col>
      <xdr:colOff>101600</xdr:colOff>
      <xdr:row>82</xdr:row>
      <xdr:rowOff>30118</xdr:rowOff>
    </xdr:to>
    <xdr:sp macro="" textlink="">
      <xdr:nvSpPr>
        <xdr:cNvPr id="110" name="楕円 109">
          <a:extLst>
            <a:ext uri="{FF2B5EF4-FFF2-40B4-BE49-F238E27FC236}">
              <a16:creationId xmlns:a16="http://schemas.microsoft.com/office/drawing/2014/main" id="{00000000-0008-0000-0F00-00006E000000}"/>
            </a:ext>
          </a:extLst>
        </xdr:cNvPr>
        <xdr:cNvSpPr/>
      </xdr:nvSpPr>
      <xdr:spPr>
        <a:xfrm>
          <a:off x="2857500" y="1398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108313</xdr:rowOff>
    </xdr:from>
    <xdr:to>
      <xdr:col>19</xdr:col>
      <xdr:colOff>177800</xdr:colOff>
      <xdr:row>81</xdr:row>
      <xdr:rowOff>150768</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flipV="1">
          <a:off x="2908300" y="13995763"/>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50981</xdr:rowOff>
    </xdr:from>
    <xdr:to>
      <xdr:col>10</xdr:col>
      <xdr:colOff>165100</xdr:colOff>
      <xdr:row>81</xdr:row>
      <xdr:rowOff>152581</xdr:rowOff>
    </xdr:to>
    <xdr:sp macro="" textlink="">
      <xdr:nvSpPr>
        <xdr:cNvPr id="112" name="楕円 111">
          <a:extLst>
            <a:ext uri="{FF2B5EF4-FFF2-40B4-BE49-F238E27FC236}">
              <a16:creationId xmlns:a16="http://schemas.microsoft.com/office/drawing/2014/main" id="{00000000-0008-0000-0F00-000070000000}"/>
            </a:ext>
          </a:extLst>
        </xdr:cNvPr>
        <xdr:cNvSpPr/>
      </xdr:nvSpPr>
      <xdr:spPr>
        <a:xfrm>
          <a:off x="1968500" y="1393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101781</xdr:rowOff>
    </xdr:from>
    <xdr:to>
      <xdr:col>15</xdr:col>
      <xdr:colOff>50800</xdr:colOff>
      <xdr:row>81</xdr:row>
      <xdr:rowOff>150768</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a:off x="2019300" y="13989231"/>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10161</xdr:rowOff>
    </xdr:from>
    <xdr:to>
      <xdr:col>6</xdr:col>
      <xdr:colOff>38100</xdr:colOff>
      <xdr:row>81</xdr:row>
      <xdr:rowOff>111761</xdr:rowOff>
    </xdr:to>
    <xdr:sp macro="" textlink="">
      <xdr:nvSpPr>
        <xdr:cNvPr id="114" name="楕円 113">
          <a:extLst>
            <a:ext uri="{FF2B5EF4-FFF2-40B4-BE49-F238E27FC236}">
              <a16:creationId xmlns:a16="http://schemas.microsoft.com/office/drawing/2014/main" id="{00000000-0008-0000-0F00-000072000000}"/>
            </a:ext>
          </a:extLst>
        </xdr:cNvPr>
        <xdr:cNvSpPr/>
      </xdr:nvSpPr>
      <xdr:spPr>
        <a:xfrm>
          <a:off x="1079500" y="1389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60961</xdr:rowOff>
    </xdr:from>
    <xdr:to>
      <xdr:col>10</xdr:col>
      <xdr:colOff>114300</xdr:colOff>
      <xdr:row>81</xdr:row>
      <xdr:rowOff>101781</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a:off x="1130300" y="13948411"/>
          <a:ext cx="8890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127379</xdr:rowOff>
    </xdr:from>
    <xdr:ext cx="405111" cy="259045"/>
    <xdr:sp macro="" textlink="">
      <xdr:nvSpPr>
        <xdr:cNvPr id="116" name="n_1aveValue【福祉施設】&#10;有形固定資産減価償却率">
          <a:extLst>
            <a:ext uri="{FF2B5EF4-FFF2-40B4-BE49-F238E27FC236}">
              <a16:creationId xmlns:a16="http://schemas.microsoft.com/office/drawing/2014/main" id="{00000000-0008-0000-0F00-000074000000}"/>
            </a:ext>
          </a:extLst>
        </xdr:cNvPr>
        <xdr:cNvSpPr txBox="1"/>
      </xdr:nvSpPr>
      <xdr:spPr>
        <a:xfrm>
          <a:off x="3582044" y="1418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34307</xdr:rowOff>
    </xdr:from>
    <xdr:ext cx="405111" cy="259045"/>
    <xdr:sp macro="" textlink="">
      <xdr:nvSpPr>
        <xdr:cNvPr id="117" name="n_2aveValue【福祉施設】&#10;有形固定資産減価償却率">
          <a:extLst>
            <a:ext uri="{FF2B5EF4-FFF2-40B4-BE49-F238E27FC236}">
              <a16:creationId xmlns:a16="http://schemas.microsoft.com/office/drawing/2014/main" id="{00000000-0008-0000-0F00-000075000000}"/>
            </a:ext>
          </a:extLst>
        </xdr:cNvPr>
        <xdr:cNvSpPr txBox="1"/>
      </xdr:nvSpPr>
      <xdr:spPr>
        <a:xfrm>
          <a:off x="27057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166569</xdr:rowOff>
    </xdr:from>
    <xdr:ext cx="405111" cy="259045"/>
    <xdr:sp macro="" textlink="">
      <xdr:nvSpPr>
        <xdr:cNvPr id="118" name="n_3aveValue【福祉施設】&#10;有形固定資産減価償却率">
          <a:extLst>
            <a:ext uri="{FF2B5EF4-FFF2-40B4-BE49-F238E27FC236}">
              <a16:creationId xmlns:a16="http://schemas.microsoft.com/office/drawing/2014/main" id="{00000000-0008-0000-0F00-000076000000}"/>
            </a:ext>
          </a:extLst>
        </xdr:cNvPr>
        <xdr:cNvSpPr txBox="1"/>
      </xdr:nvSpPr>
      <xdr:spPr>
        <a:xfrm>
          <a:off x="1816744" y="14225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127379</xdr:rowOff>
    </xdr:from>
    <xdr:ext cx="405111" cy="259045"/>
    <xdr:sp macro="" textlink="">
      <xdr:nvSpPr>
        <xdr:cNvPr id="119" name="n_4aveValue【福祉施設】&#10;有形固定資産減価償却率">
          <a:extLst>
            <a:ext uri="{FF2B5EF4-FFF2-40B4-BE49-F238E27FC236}">
              <a16:creationId xmlns:a16="http://schemas.microsoft.com/office/drawing/2014/main" id="{00000000-0008-0000-0F00-000077000000}"/>
            </a:ext>
          </a:extLst>
        </xdr:cNvPr>
        <xdr:cNvSpPr txBox="1"/>
      </xdr:nvSpPr>
      <xdr:spPr>
        <a:xfrm>
          <a:off x="927744" y="1418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4190</xdr:rowOff>
    </xdr:from>
    <xdr:ext cx="405111" cy="259045"/>
    <xdr:sp macro="" textlink="">
      <xdr:nvSpPr>
        <xdr:cNvPr id="120" name="n_1mainValue【福祉施設】&#10;有形固定資産減価償却率">
          <a:extLst>
            <a:ext uri="{FF2B5EF4-FFF2-40B4-BE49-F238E27FC236}">
              <a16:creationId xmlns:a16="http://schemas.microsoft.com/office/drawing/2014/main" id="{00000000-0008-0000-0F00-000078000000}"/>
            </a:ext>
          </a:extLst>
        </xdr:cNvPr>
        <xdr:cNvSpPr txBox="1"/>
      </xdr:nvSpPr>
      <xdr:spPr>
        <a:xfrm>
          <a:off x="3582044" y="1372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46645</xdr:rowOff>
    </xdr:from>
    <xdr:ext cx="405111" cy="259045"/>
    <xdr:sp macro="" textlink="">
      <xdr:nvSpPr>
        <xdr:cNvPr id="121" name="n_2mainValue【福祉施設】&#10;有形固定資産減価償却率">
          <a:extLst>
            <a:ext uri="{FF2B5EF4-FFF2-40B4-BE49-F238E27FC236}">
              <a16:creationId xmlns:a16="http://schemas.microsoft.com/office/drawing/2014/main" id="{00000000-0008-0000-0F00-000079000000}"/>
            </a:ext>
          </a:extLst>
        </xdr:cNvPr>
        <xdr:cNvSpPr txBox="1"/>
      </xdr:nvSpPr>
      <xdr:spPr>
        <a:xfrm>
          <a:off x="2705744" y="13762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169108</xdr:rowOff>
    </xdr:from>
    <xdr:ext cx="405111" cy="259045"/>
    <xdr:sp macro="" textlink="">
      <xdr:nvSpPr>
        <xdr:cNvPr id="122" name="n_3mainValue【福祉施設】&#10;有形固定資産減価償却率">
          <a:extLst>
            <a:ext uri="{FF2B5EF4-FFF2-40B4-BE49-F238E27FC236}">
              <a16:creationId xmlns:a16="http://schemas.microsoft.com/office/drawing/2014/main" id="{00000000-0008-0000-0F00-00007A000000}"/>
            </a:ext>
          </a:extLst>
        </xdr:cNvPr>
        <xdr:cNvSpPr txBox="1"/>
      </xdr:nvSpPr>
      <xdr:spPr>
        <a:xfrm>
          <a:off x="1816744" y="1371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128288</xdr:rowOff>
    </xdr:from>
    <xdr:ext cx="405111" cy="259045"/>
    <xdr:sp macro="" textlink="">
      <xdr:nvSpPr>
        <xdr:cNvPr id="123" name="n_4mainValue【福祉施設】&#10;有形固定資産減価償却率">
          <a:extLst>
            <a:ext uri="{FF2B5EF4-FFF2-40B4-BE49-F238E27FC236}">
              <a16:creationId xmlns:a16="http://schemas.microsoft.com/office/drawing/2014/main" id="{00000000-0008-0000-0F00-00007B000000}"/>
            </a:ext>
          </a:extLst>
        </xdr:cNvPr>
        <xdr:cNvSpPr txBox="1"/>
      </xdr:nvSpPr>
      <xdr:spPr>
        <a:xfrm>
          <a:off x="927744"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124" name="正方形/長方形 123">
          <a:extLst>
            <a:ext uri="{FF2B5EF4-FFF2-40B4-BE49-F238E27FC236}">
              <a16:creationId xmlns:a16="http://schemas.microsoft.com/office/drawing/2014/main" id="{00000000-0008-0000-0F00-00007C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25" name="正方形/長方形 124">
          <a:extLst>
            <a:ext uri="{FF2B5EF4-FFF2-40B4-BE49-F238E27FC236}">
              <a16:creationId xmlns:a16="http://schemas.microsoft.com/office/drawing/2014/main" id="{00000000-0008-0000-0F00-00007D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26" name="正方形/長方形 125">
          <a:extLst>
            <a:ext uri="{FF2B5EF4-FFF2-40B4-BE49-F238E27FC236}">
              <a16:creationId xmlns:a16="http://schemas.microsoft.com/office/drawing/2014/main" id="{00000000-0008-0000-0F00-00007E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27" name="正方形/長方形 126">
          <a:extLst>
            <a:ext uri="{FF2B5EF4-FFF2-40B4-BE49-F238E27FC236}">
              <a16:creationId xmlns:a16="http://schemas.microsoft.com/office/drawing/2014/main" id="{00000000-0008-0000-0F00-00007F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28" name="正方形/長方形 127">
          <a:extLst>
            <a:ext uri="{FF2B5EF4-FFF2-40B4-BE49-F238E27FC236}">
              <a16:creationId xmlns:a16="http://schemas.microsoft.com/office/drawing/2014/main" id="{00000000-0008-0000-0F00-000080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29" name="正方形/長方形 128">
          <a:extLst>
            <a:ext uri="{FF2B5EF4-FFF2-40B4-BE49-F238E27FC236}">
              <a16:creationId xmlns:a16="http://schemas.microsoft.com/office/drawing/2014/main" id="{00000000-0008-0000-0F00-000081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30" name="正方形/長方形 129">
          <a:extLst>
            <a:ext uri="{FF2B5EF4-FFF2-40B4-BE49-F238E27FC236}">
              <a16:creationId xmlns:a16="http://schemas.microsoft.com/office/drawing/2014/main" id="{00000000-0008-0000-0F00-000082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31" name="正方形/長方形 130">
          <a:extLst>
            <a:ext uri="{FF2B5EF4-FFF2-40B4-BE49-F238E27FC236}">
              <a16:creationId xmlns:a16="http://schemas.microsoft.com/office/drawing/2014/main" id="{00000000-0008-0000-0F00-00008300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132" name="テキスト ボックス 131">
          <a:extLst>
            <a:ext uri="{FF2B5EF4-FFF2-40B4-BE49-F238E27FC236}">
              <a16:creationId xmlns:a16="http://schemas.microsoft.com/office/drawing/2014/main" id="{00000000-0008-0000-0F00-00008400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135" name="テキスト ボックス 134">
          <a:extLst>
            <a:ext uri="{FF2B5EF4-FFF2-40B4-BE49-F238E27FC236}">
              <a16:creationId xmlns:a16="http://schemas.microsoft.com/office/drawing/2014/main" id="{00000000-0008-0000-0F00-00008700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137" name="テキスト ボックス 136">
          <a:extLst>
            <a:ext uri="{FF2B5EF4-FFF2-40B4-BE49-F238E27FC236}">
              <a16:creationId xmlns:a16="http://schemas.microsoft.com/office/drawing/2014/main" id="{00000000-0008-0000-0F00-00008900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139" name="テキスト ボックス 138">
          <a:extLst>
            <a:ext uri="{FF2B5EF4-FFF2-40B4-BE49-F238E27FC236}">
              <a16:creationId xmlns:a16="http://schemas.microsoft.com/office/drawing/2014/main" id="{00000000-0008-0000-0F00-00008B00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141" name="テキスト ボックス 140">
          <a:extLst>
            <a:ext uri="{FF2B5EF4-FFF2-40B4-BE49-F238E27FC236}">
              <a16:creationId xmlns:a16="http://schemas.microsoft.com/office/drawing/2014/main" id="{00000000-0008-0000-0F00-00008D00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142" name="直線コネクタ 141">
          <a:extLst>
            <a:ext uri="{FF2B5EF4-FFF2-40B4-BE49-F238E27FC236}">
              <a16:creationId xmlns:a16="http://schemas.microsoft.com/office/drawing/2014/main" id="{00000000-0008-0000-0F00-00008E00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143" name="テキスト ボックス 142">
          <a:extLst>
            <a:ext uri="{FF2B5EF4-FFF2-40B4-BE49-F238E27FC236}">
              <a16:creationId xmlns:a16="http://schemas.microsoft.com/office/drawing/2014/main" id="{00000000-0008-0000-0F00-00008F00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144" name="直線コネクタ 143">
          <a:extLst>
            <a:ext uri="{FF2B5EF4-FFF2-40B4-BE49-F238E27FC236}">
              <a16:creationId xmlns:a16="http://schemas.microsoft.com/office/drawing/2014/main" id="{00000000-0008-0000-0F00-00009000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145" name="テキスト ボックス 144">
          <a:extLst>
            <a:ext uri="{FF2B5EF4-FFF2-40B4-BE49-F238E27FC236}">
              <a16:creationId xmlns:a16="http://schemas.microsoft.com/office/drawing/2014/main" id="{00000000-0008-0000-0F00-00009100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146" name="【福祉施設】&#10;一人当たり面積グラフ枠">
          <a:extLst>
            <a:ext uri="{FF2B5EF4-FFF2-40B4-BE49-F238E27FC236}">
              <a16:creationId xmlns:a16="http://schemas.microsoft.com/office/drawing/2014/main" id="{00000000-0008-0000-0F00-00009200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147" name="直線コネクタ 146">
          <a:extLst>
            <a:ext uri="{FF2B5EF4-FFF2-40B4-BE49-F238E27FC236}">
              <a16:creationId xmlns:a16="http://schemas.microsoft.com/office/drawing/2014/main" id="{00000000-0008-0000-0F00-000093000000}"/>
            </a:ext>
          </a:extLst>
        </xdr:cNvPr>
        <xdr:cNvCxnSpPr/>
      </xdr:nvCxnSpPr>
      <xdr:spPr>
        <a:xfrm flipV="1">
          <a:off x="10476865" y="13491211"/>
          <a:ext cx="0" cy="1361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148" name="【福祉施設】&#10;一人当たり面積最小値テキスト">
          <a:extLst>
            <a:ext uri="{FF2B5EF4-FFF2-40B4-BE49-F238E27FC236}">
              <a16:creationId xmlns:a16="http://schemas.microsoft.com/office/drawing/2014/main" id="{00000000-0008-0000-0F00-000094000000}"/>
            </a:ext>
          </a:extLst>
        </xdr:cNvPr>
        <xdr:cNvSpPr txBox="1"/>
      </xdr:nvSpPr>
      <xdr:spPr>
        <a:xfrm>
          <a:off x="10515600" y="1485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149" name="直線コネクタ 148">
          <a:extLst>
            <a:ext uri="{FF2B5EF4-FFF2-40B4-BE49-F238E27FC236}">
              <a16:creationId xmlns:a16="http://schemas.microsoft.com/office/drawing/2014/main" id="{00000000-0008-0000-0F00-000095000000}"/>
            </a:ext>
          </a:extLst>
        </xdr:cNvPr>
        <xdr:cNvCxnSpPr/>
      </xdr:nvCxnSpPr>
      <xdr:spPr>
        <a:xfrm>
          <a:off x="10388600" y="1485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150" name="【福祉施設】&#10;一人当たり面積最大値テキスト">
          <a:extLst>
            <a:ext uri="{FF2B5EF4-FFF2-40B4-BE49-F238E27FC236}">
              <a16:creationId xmlns:a16="http://schemas.microsoft.com/office/drawing/2014/main" id="{00000000-0008-0000-0F00-000096000000}"/>
            </a:ext>
          </a:extLst>
        </xdr:cNvPr>
        <xdr:cNvSpPr txBox="1"/>
      </xdr:nvSpPr>
      <xdr:spPr>
        <a:xfrm>
          <a:off x="10515600" y="1326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151" name="直線コネクタ 150">
          <a:extLst>
            <a:ext uri="{FF2B5EF4-FFF2-40B4-BE49-F238E27FC236}">
              <a16:creationId xmlns:a16="http://schemas.microsoft.com/office/drawing/2014/main" id="{00000000-0008-0000-0F00-000097000000}"/>
            </a:ext>
          </a:extLst>
        </xdr:cNvPr>
        <xdr:cNvCxnSpPr/>
      </xdr:nvCxnSpPr>
      <xdr:spPr>
        <a:xfrm>
          <a:off x="10388600" y="1349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59834</xdr:rowOff>
    </xdr:from>
    <xdr:ext cx="469744" cy="259045"/>
    <xdr:sp macro="" textlink="">
      <xdr:nvSpPr>
        <xdr:cNvPr id="152" name="【福祉施設】&#10;一人当たり面積平均値テキスト">
          <a:extLst>
            <a:ext uri="{FF2B5EF4-FFF2-40B4-BE49-F238E27FC236}">
              <a16:creationId xmlns:a16="http://schemas.microsoft.com/office/drawing/2014/main" id="{00000000-0008-0000-0F00-000098000000}"/>
            </a:ext>
          </a:extLst>
        </xdr:cNvPr>
        <xdr:cNvSpPr txBox="1"/>
      </xdr:nvSpPr>
      <xdr:spPr>
        <a:xfrm>
          <a:off x="10515600" y="146330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153" name="フローチャート: 判断 152">
          <a:extLst>
            <a:ext uri="{FF2B5EF4-FFF2-40B4-BE49-F238E27FC236}">
              <a16:creationId xmlns:a16="http://schemas.microsoft.com/office/drawing/2014/main" id="{00000000-0008-0000-0F00-000099000000}"/>
            </a:ext>
          </a:extLst>
        </xdr:cNvPr>
        <xdr:cNvSpPr/>
      </xdr:nvSpPr>
      <xdr:spPr>
        <a:xfrm>
          <a:off x="10426700" y="1465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154" name="フローチャート: 判断 153">
          <a:extLst>
            <a:ext uri="{FF2B5EF4-FFF2-40B4-BE49-F238E27FC236}">
              <a16:creationId xmlns:a16="http://schemas.microsoft.com/office/drawing/2014/main" id="{00000000-0008-0000-0F00-00009A000000}"/>
            </a:ext>
          </a:extLst>
        </xdr:cNvPr>
        <xdr:cNvSpPr/>
      </xdr:nvSpPr>
      <xdr:spPr>
        <a:xfrm>
          <a:off x="9588500" y="1465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155" name="フローチャート: 判断 154">
          <a:extLst>
            <a:ext uri="{FF2B5EF4-FFF2-40B4-BE49-F238E27FC236}">
              <a16:creationId xmlns:a16="http://schemas.microsoft.com/office/drawing/2014/main" id="{00000000-0008-0000-0F00-00009B000000}"/>
            </a:ext>
          </a:extLst>
        </xdr:cNvPr>
        <xdr:cNvSpPr/>
      </xdr:nvSpPr>
      <xdr:spPr>
        <a:xfrm>
          <a:off x="8699500" y="1466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156" name="フローチャート: 判断 155">
          <a:extLst>
            <a:ext uri="{FF2B5EF4-FFF2-40B4-BE49-F238E27FC236}">
              <a16:creationId xmlns:a16="http://schemas.microsoft.com/office/drawing/2014/main" id="{00000000-0008-0000-0F00-00009C000000}"/>
            </a:ext>
          </a:extLst>
        </xdr:cNvPr>
        <xdr:cNvSpPr/>
      </xdr:nvSpPr>
      <xdr:spPr>
        <a:xfrm>
          <a:off x="7810500" y="1467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86550</xdr:rowOff>
    </xdr:from>
    <xdr:to>
      <xdr:col>36</xdr:col>
      <xdr:colOff>165100</xdr:colOff>
      <xdr:row>86</xdr:row>
      <xdr:rowOff>16700</xdr:rowOff>
    </xdr:to>
    <xdr:sp macro="" textlink="">
      <xdr:nvSpPr>
        <xdr:cNvPr id="157" name="フローチャート: 判断 156">
          <a:extLst>
            <a:ext uri="{FF2B5EF4-FFF2-40B4-BE49-F238E27FC236}">
              <a16:creationId xmlns:a16="http://schemas.microsoft.com/office/drawing/2014/main" id="{00000000-0008-0000-0F00-00009D000000}"/>
            </a:ext>
          </a:extLst>
        </xdr:cNvPr>
        <xdr:cNvSpPr/>
      </xdr:nvSpPr>
      <xdr:spPr>
        <a:xfrm>
          <a:off x="6921500" y="1465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20447</xdr:rowOff>
    </xdr:from>
    <xdr:to>
      <xdr:col>55</xdr:col>
      <xdr:colOff>50800</xdr:colOff>
      <xdr:row>83</xdr:row>
      <xdr:rowOff>122047</xdr:rowOff>
    </xdr:to>
    <xdr:sp macro="" textlink="">
      <xdr:nvSpPr>
        <xdr:cNvPr id="163" name="楕円 162">
          <a:extLst>
            <a:ext uri="{FF2B5EF4-FFF2-40B4-BE49-F238E27FC236}">
              <a16:creationId xmlns:a16="http://schemas.microsoft.com/office/drawing/2014/main" id="{00000000-0008-0000-0F00-0000A3000000}"/>
            </a:ext>
          </a:extLst>
        </xdr:cNvPr>
        <xdr:cNvSpPr/>
      </xdr:nvSpPr>
      <xdr:spPr>
        <a:xfrm>
          <a:off x="10426700" y="1425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43324</xdr:rowOff>
    </xdr:from>
    <xdr:ext cx="469744" cy="259045"/>
    <xdr:sp macro="" textlink="">
      <xdr:nvSpPr>
        <xdr:cNvPr id="164" name="【福祉施設】&#10;一人当たり面積該当値テキスト">
          <a:extLst>
            <a:ext uri="{FF2B5EF4-FFF2-40B4-BE49-F238E27FC236}">
              <a16:creationId xmlns:a16="http://schemas.microsoft.com/office/drawing/2014/main" id="{00000000-0008-0000-0F00-0000A4000000}"/>
            </a:ext>
          </a:extLst>
        </xdr:cNvPr>
        <xdr:cNvSpPr txBox="1"/>
      </xdr:nvSpPr>
      <xdr:spPr>
        <a:xfrm>
          <a:off x="10515600" y="14102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14732</xdr:rowOff>
    </xdr:from>
    <xdr:to>
      <xdr:col>50</xdr:col>
      <xdr:colOff>165100</xdr:colOff>
      <xdr:row>83</xdr:row>
      <xdr:rowOff>116332</xdr:rowOff>
    </xdr:to>
    <xdr:sp macro="" textlink="">
      <xdr:nvSpPr>
        <xdr:cNvPr id="165" name="楕円 164">
          <a:extLst>
            <a:ext uri="{FF2B5EF4-FFF2-40B4-BE49-F238E27FC236}">
              <a16:creationId xmlns:a16="http://schemas.microsoft.com/office/drawing/2014/main" id="{00000000-0008-0000-0F00-0000A5000000}"/>
            </a:ext>
          </a:extLst>
        </xdr:cNvPr>
        <xdr:cNvSpPr/>
      </xdr:nvSpPr>
      <xdr:spPr>
        <a:xfrm>
          <a:off x="9588500" y="1424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65532</xdr:rowOff>
    </xdr:from>
    <xdr:to>
      <xdr:col>55</xdr:col>
      <xdr:colOff>0</xdr:colOff>
      <xdr:row>83</xdr:row>
      <xdr:rowOff>71247</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9639300" y="14295882"/>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33020</xdr:rowOff>
    </xdr:from>
    <xdr:to>
      <xdr:col>46</xdr:col>
      <xdr:colOff>38100</xdr:colOff>
      <xdr:row>83</xdr:row>
      <xdr:rowOff>134620</xdr:rowOff>
    </xdr:to>
    <xdr:sp macro="" textlink="">
      <xdr:nvSpPr>
        <xdr:cNvPr id="167" name="楕円 166">
          <a:extLst>
            <a:ext uri="{FF2B5EF4-FFF2-40B4-BE49-F238E27FC236}">
              <a16:creationId xmlns:a16="http://schemas.microsoft.com/office/drawing/2014/main" id="{00000000-0008-0000-0F00-0000A7000000}"/>
            </a:ext>
          </a:extLst>
        </xdr:cNvPr>
        <xdr:cNvSpPr/>
      </xdr:nvSpPr>
      <xdr:spPr>
        <a:xfrm>
          <a:off x="8699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65532</xdr:rowOff>
    </xdr:from>
    <xdr:to>
      <xdr:col>50</xdr:col>
      <xdr:colOff>114300</xdr:colOff>
      <xdr:row>83</xdr:row>
      <xdr:rowOff>83820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flipV="1">
          <a:off x="8750300" y="1429588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52260</xdr:rowOff>
    </xdr:from>
    <xdr:to>
      <xdr:col>41</xdr:col>
      <xdr:colOff>101600</xdr:colOff>
      <xdr:row>83</xdr:row>
      <xdr:rowOff>153860</xdr:rowOff>
    </xdr:to>
    <xdr:sp macro="" textlink="">
      <xdr:nvSpPr>
        <xdr:cNvPr id="169" name="楕円 168">
          <a:extLst>
            <a:ext uri="{FF2B5EF4-FFF2-40B4-BE49-F238E27FC236}">
              <a16:creationId xmlns:a16="http://schemas.microsoft.com/office/drawing/2014/main" id="{00000000-0008-0000-0F00-0000A9000000}"/>
            </a:ext>
          </a:extLst>
        </xdr:cNvPr>
        <xdr:cNvSpPr/>
      </xdr:nvSpPr>
      <xdr:spPr>
        <a:xfrm>
          <a:off x="7810500" y="1428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83820</xdr:rowOff>
    </xdr:from>
    <xdr:to>
      <xdr:col>45</xdr:col>
      <xdr:colOff>177800</xdr:colOff>
      <xdr:row>83</xdr:row>
      <xdr:rowOff>103060</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flipV="1">
          <a:off x="7861300" y="14314170"/>
          <a:ext cx="889000" cy="19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58356</xdr:rowOff>
    </xdr:from>
    <xdr:to>
      <xdr:col>36</xdr:col>
      <xdr:colOff>165100</xdr:colOff>
      <xdr:row>83</xdr:row>
      <xdr:rowOff>159956</xdr:rowOff>
    </xdr:to>
    <xdr:sp macro="" textlink="">
      <xdr:nvSpPr>
        <xdr:cNvPr id="171" name="楕円 170">
          <a:extLst>
            <a:ext uri="{FF2B5EF4-FFF2-40B4-BE49-F238E27FC236}">
              <a16:creationId xmlns:a16="http://schemas.microsoft.com/office/drawing/2014/main" id="{00000000-0008-0000-0F00-0000AB000000}"/>
            </a:ext>
          </a:extLst>
        </xdr:cNvPr>
        <xdr:cNvSpPr/>
      </xdr:nvSpPr>
      <xdr:spPr>
        <a:xfrm>
          <a:off x="6921500" y="14288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103060</xdr:rowOff>
    </xdr:from>
    <xdr:to>
      <xdr:col>41</xdr:col>
      <xdr:colOff>50800</xdr:colOff>
      <xdr:row>83</xdr:row>
      <xdr:rowOff>109156</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flipV="1">
          <a:off x="6972300" y="14333410"/>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4590</xdr:rowOff>
    </xdr:from>
    <xdr:ext cx="469744" cy="259045"/>
    <xdr:sp macro="" textlink="">
      <xdr:nvSpPr>
        <xdr:cNvPr id="173" name="n_1aveValue【福祉施設】&#10;一人当たり面積">
          <a:extLst>
            <a:ext uri="{FF2B5EF4-FFF2-40B4-BE49-F238E27FC236}">
              <a16:creationId xmlns:a16="http://schemas.microsoft.com/office/drawing/2014/main" id="{00000000-0008-0000-0F00-0000AD000000}"/>
            </a:ext>
          </a:extLst>
        </xdr:cNvPr>
        <xdr:cNvSpPr txBox="1"/>
      </xdr:nvSpPr>
      <xdr:spPr>
        <a:xfrm>
          <a:off x="9391727" y="1474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14685</xdr:rowOff>
    </xdr:from>
    <xdr:ext cx="469744" cy="259045"/>
    <xdr:sp macro="" textlink="">
      <xdr:nvSpPr>
        <xdr:cNvPr id="174" name="n_2aveValue【福祉施設】&#10;一人当たり面積">
          <a:extLst>
            <a:ext uri="{FF2B5EF4-FFF2-40B4-BE49-F238E27FC236}">
              <a16:creationId xmlns:a16="http://schemas.microsoft.com/office/drawing/2014/main" id="{00000000-0008-0000-0F00-0000AE000000}"/>
            </a:ext>
          </a:extLst>
        </xdr:cNvPr>
        <xdr:cNvSpPr txBox="1"/>
      </xdr:nvSpPr>
      <xdr:spPr>
        <a:xfrm>
          <a:off x="8515427" y="14759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24973</xdr:rowOff>
    </xdr:from>
    <xdr:ext cx="469744" cy="259045"/>
    <xdr:sp macro="" textlink="">
      <xdr:nvSpPr>
        <xdr:cNvPr id="175" name="n_3aveValue【福祉施設】&#10;一人当たり面積">
          <a:extLst>
            <a:ext uri="{FF2B5EF4-FFF2-40B4-BE49-F238E27FC236}">
              <a16:creationId xmlns:a16="http://schemas.microsoft.com/office/drawing/2014/main" id="{00000000-0008-0000-0F00-0000AF000000}"/>
            </a:ext>
          </a:extLst>
        </xdr:cNvPr>
        <xdr:cNvSpPr txBox="1"/>
      </xdr:nvSpPr>
      <xdr:spPr>
        <a:xfrm>
          <a:off x="7626427" y="14769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7827</xdr:rowOff>
    </xdr:from>
    <xdr:ext cx="469744" cy="259045"/>
    <xdr:sp macro="" textlink="">
      <xdr:nvSpPr>
        <xdr:cNvPr id="176" name="n_4aveValue【福祉施設】&#10;一人当たり面積">
          <a:extLst>
            <a:ext uri="{FF2B5EF4-FFF2-40B4-BE49-F238E27FC236}">
              <a16:creationId xmlns:a16="http://schemas.microsoft.com/office/drawing/2014/main" id="{00000000-0008-0000-0F00-0000B0000000}"/>
            </a:ext>
          </a:extLst>
        </xdr:cNvPr>
        <xdr:cNvSpPr txBox="1"/>
      </xdr:nvSpPr>
      <xdr:spPr>
        <a:xfrm>
          <a:off x="6737427" y="1475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132859</xdr:rowOff>
    </xdr:from>
    <xdr:ext cx="469744" cy="259045"/>
    <xdr:sp macro="" textlink="">
      <xdr:nvSpPr>
        <xdr:cNvPr id="177" name="n_1mainValue【福祉施設】&#10;一人当たり面積">
          <a:extLst>
            <a:ext uri="{FF2B5EF4-FFF2-40B4-BE49-F238E27FC236}">
              <a16:creationId xmlns:a16="http://schemas.microsoft.com/office/drawing/2014/main" id="{00000000-0008-0000-0F00-0000B1000000}"/>
            </a:ext>
          </a:extLst>
        </xdr:cNvPr>
        <xdr:cNvSpPr txBox="1"/>
      </xdr:nvSpPr>
      <xdr:spPr>
        <a:xfrm>
          <a:off x="9391727" y="1402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151147</xdr:rowOff>
    </xdr:from>
    <xdr:ext cx="469744" cy="259045"/>
    <xdr:sp macro="" textlink="">
      <xdr:nvSpPr>
        <xdr:cNvPr id="178" name="n_2mainValue【福祉施設】&#10;一人当たり面積">
          <a:extLst>
            <a:ext uri="{FF2B5EF4-FFF2-40B4-BE49-F238E27FC236}">
              <a16:creationId xmlns:a16="http://schemas.microsoft.com/office/drawing/2014/main" id="{00000000-0008-0000-0F00-0000B2000000}"/>
            </a:ext>
          </a:extLst>
        </xdr:cNvPr>
        <xdr:cNvSpPr txBox="1"/>
      </xdr:nvSpPr>
      <xdr:spPr>
        <a:xfrm>
          <a:off x="8515427" y="1403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170387</xdr:rowOff>
    </xdr:from>
    <xdr:ext cx="469744" cy="259045"/>
    <xdr:sp macro="" textlink="">
      <xdr:nvSpPr>
        <xdr:cNvPr id="179" name="n_3mainValue【福祉施設】&#10;一人当たり面積">
          <a:extLst>
            <a:ext uri="{FF2B5EF4-FFF2-40B4-BE49-F238E27FC236}">
              <a16:creationId xmlns:a16="http://schemas.microsoft.com/office/drawing/2014/main" id="{00000000-0008-0000-0F00-0000B3000000}"/>
            </a:ext>
          </a:extLst>
        </xdr:cNvPr>
        <xdr:cNvSpPr txBox="1"/>
      </xdr:nvSpPr>
      <xdr:spPr>
        <a:xfrm>
          <a:off x="7626427" y="14057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5033</xdr:rowOff>
    </xdr:from>
    <xdr:ext cx="469744" cy="259045"/>
    <xdr:sp macro="" textlink="">
      <xdr:nvSpPr>
        <xdr:cNvPr id="180" name="n_4mainValue【福祉施設】&#10;一人当たり面積">
          <a:extLst>
            <a:ext uri="{FF2B5EF4-FFF2-40B4-BE49-F238E27FC236}">
              <a16:creationId xmlns:a16="http://schemas.microsoft.com/office/drawing/2014/main" id="{00000000-0008-0000-0F00-0000B4000000}"/>
            </a:ext>
          </a:extLst>
        </xdr:cNvPr>
        <xdr:cNvSpPr txBox="1"/>
      </xdr:nvSpPr>
      <xdr:spPr>
        <a:xfrm>
          <a:off x="6737427" y="14063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181" name="正方形/長方形 180">
          <a:extLst>
            <a:ext uri="{FF2B5EF4-FFF2-40B4-BE49-F238E27FC236}">
              <a16:creationId xmlns:a16="http://schemas.microsoft.com/office/drawing/2014/main" id="{00000000-0008-0000-0F00-0000B5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2" name="正方形/長方形 181">
          <a:extLst>
            <a:ext uri="{FF2B5EF4-FFF2-40B4-BE49-F238E27FC236}">
              <a16:creationId xmlns:a16="http://schemas.microsoft.com/office/drawing/2014/main" id="{00000000-0008-0000-0F00-0000B600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3" name="正方形/長方形 182">
          <a:extLst>
            <a:ext uri="{FF2B5EF4-FFF2-40B4-BE49-F238E27FC236}">
              <a16:creationId xmlns:a16="http://schemas.microsoft.com/office/drawing/2014/main" id="{00000000-0008-0000-0F00-0000B700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4" name="正方形/長方形 183">
          <a:extLst>
            <a:ext uri="{FF2B5EF4-FFF2-40B4-BE49-F238E27FC236}">
              <a16:creationId xmlns:a16="http://schemas.microsoft.com/office/drawing/2014/main" id="{00000000-0008-0000-0F00-0000B800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5" name="正方形/長方形 184">
          <a:extLst>
            <a:ext uri="{FF2B5EF4-FFF2-40B4-BE49-F238E27FC236}">
              <a16:creationId xmlns:a16="http://schemas.microsoft.com/office/drawing/2014/main" id="{00000000-0008-0000-0F00-0000B900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6" name="正方形/長方形 185">
          <a:extLst>
            <a:ext uri="{FF2B5EF4-FFF2-40B4-BE49-F238E27FC236}">
              <a16:creationId xmlns:a16="http://schemas.microsoft.com/office/drawing/2014/main" id="{00000000-0008-0000-0F00-0000BA00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7" name="正方形/長方形 186">
          <a:extLst>
            <a:ext uri="{FF2B5EF4-FFF2-40B4-BE49-F238E27FC236}">
              <a16:creationId xmlns:a16="http://schemas.microsoft.com/office/drawing/2014/main" id="{00000000-0008-0000-0F00-0000BB00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8" name="正方形/長方形 187">
          <a:extLst>
            <a:ext uri="{FF2B5EF4-FFF2-40B4-BE49-F238E27FC236}">
              <a16:creationId xmlns:a16="http://schemas.microsoft.com/office/drawing/2014/main" id="{00000000-0008-0000-0F00-0000BC00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9" name="正方形/長方形 188">
          <a:extLst>
            <a:ext uri="{FF2B5EF4-FFF2-40B4-BE49-F238E27FC236}">
              <a16:creationId xmlns:a16="http://schemas.microsoft.com/office/drawing/2014/main" id="{00000000-0008-0000-0F00-0000BD00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0" name="正方形/長方形 189">
          <a:extLst>
            <a:ext uri="{FF2B5EF4-FFF2-40B4-BE49-F238E27FC236}">
              <a16:creationId xmlns:a16="http://schemas.microsoft.com/office/drawing/2014/main" id="{00000000-0008-0000-0F00-0000BE00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1" name="正方形/長方形 190">
          <a:extLst>
            <a:ext uri="{FF2B5EF4-FFF2-40B4-BE49-F238E27FC236}">
              <a16:creationId xmlns:a16="http://schemas.microsoft.com/office/drawing/2014/main" id="{00000000-0008-0000-0F00-0000BF00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2" name="正方形/長方形 191">
          <a:extLst>
            <a:ext uri="{FF2B5EF4-FFF2-40B4-BE49-F238E27FC236}">
              <a16:creationId xmlns:a16="http://schemas.microsoft.com/office/drawing/2014/main" id="{00000000-0008-0000-0F00-0000C000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3" name="正方形/長方形 192">
          <a:extLst>
            <a:ext uri="{FF2B5EF4-FFF2-40B4-BE49-F238E27FC236}">
              <a16:creationId xmlns:a16="http://schemas.microsoft.com/office/drawing/2014/main" id="{00000000-0008-0000-0F00-0000C100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4" name="正方形/長方形 193">
          <a:extLst>
            <a:ext uri="{FF2B5EF4-FFF2-40B4-BE49-F238E27FC236}">
              <a16:creationId xmlns:a16="http://schemas.microsoft.com/office/drawing/2014/main" id="{00000000-0008-0000-0F00-0000C200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5" name="正方形/長方形 194">
          <a:extLst>
            <a:ext uri="{FF2B5EF4-FFF2-40B4-BE49-F238E27FC236}">
              <a16:creationId xmlns:a16="http://schemas.microsoft.com/office/drawing/2014/main" id="{00000000-0008-0000-0F00-0000C300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6" name="正方形/長方形 195">
          <a:extLst>
            <a:ext uri="{FF2B5EF4-FFF2-40B4-BE49-F238E27FC236}">
              <a16:creationId xmlns:a16="http://schemas.microsoft.com/office/drawing/2014/main" id="{00000000-0008-0000-0F00-0000C400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7" name="正方形/長方形 196">
          <a:extLst>
            <a:ext uri="{FF2B5EF4-FFF2-40B4-BE49-F238E27FC236}">
              <a16:creationId xmlns:a16="http://schemas.microsoft.com/office/drawing/2014/main" id="{00000000-0008-0000-0F00-0000C500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8" name="正方形/長方形 197">
          <a:extLst>
            <a:ext uri="{FF2B5EF4-FFF2-40B4-BE49-F238E27FC236}">
              <a16:creationId xmlns:a16="http://schemas.microsoft.com/office/drawing/2014/main" id="{00000000-0008-0000-0F00-0000C600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9" name="正方形/長方形 198">
          <a:extLst>
            <a:ext uri="{FF2B5EF4-FFF2-40B4-BE49-F238E27FC236}">
              <a16:creationId xmlns:a16="http://schemas.microsoft.com/office/drawing/2014/main" id="{00000000-0008-0000-0F00-0000C700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0" name="正方形/長方形 199">
          <a:extLst>
            <a:ext uri="{FF2B5EF4-FFF2-40B4-BE49-F238E27FC236}">
              <a16:creationId xmlns:a16="http://schemas.microsoft.com/office/drawing/2014/main" id="{00000000-0008-0000-0F00-0000C800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1" name="正方形/長方形 200">
          <a:extLst>
            <a:ext uri="{FF2B5EF4-FFF2-40B4-BE49-F238E27FC236}">
              <a16:creationId xmlns:a16="http://schemas.microsoft.com/office/drawing/2014/main" id="{00000000-0008-0000-0F00-0000C900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2" name="正方形/長方形 201">
          <a:extLst>
            <a:ext uri="{FF2B5EF4-FFF2-40B4-BE49-F238E27FC236}">
              <a16:creationId xmlns:a16="http://schemas.microsoft.com/office/drawing/2014/main" id="{00000000-0008-0000-0F00-0000CA00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3" name="正方形/長方形 202">
          <a:extLst>
            <a:ext uri="{FF2B5EF4-FFF2-40B4-BE49-F238E27FC236}">
              <a16:creationId xmlns:a16="http://schemas.microsoft.com/office/drawing/2014/main" id="{00000000-0008-0000-0F00-0000CB00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4" name="正方形/長方形 203">
          <a:extLst>
            <a:ext uri="{FF2B5EF4-FFF2-40B4-BE49-F238E27FC236}">
              <a16:creationId xmlns:a16="http://schemas.microsoft.com/office/drawing/2014/main" id="{00000000-0008-0000-0F00-0000CC00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5" name="テキスト ボックス 204">
          <a:extLst>
            <a:ext uri="{FF2B5EF4-FFF2-40B4-BE49-F238E27FC236}">
              <a16:creationId xmlns:a16="http://schemas.microsoft.com/office/drawing/2014/main" id="{00000000-0008-0000-0F00-0000CD00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6" name="直線コネクタ 205">
          <a:extLst>
            <a:ext uri="{FF2B5EF4-FFF2-40B4-BE49-F238E27FC236}">
              <a16:creationId xmlns:a16="http://schemas.microsoft.com/office/drawing/2014/main" id="{00000000-0008-0000-0F00-0000CE00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7" name="テキスト ボックス 206">
          <a:extLst>
            <a:ext uri="{FF2B5EF4-FFF2-40B4-BE49-F238E27FC236}">
              <a16:creationId xmlns:a16="http://schemas.microsoft.com/office/drawing/2014/main" id="{00000000-0008-0000-0F00-0000CF00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08" name="直線コネクタ 207">
          <a:extLst>
            <a:ext uri="{FF2B5EF4-FFF2-40B4-BE49-F238E27FC236}">
              <a16:creationId xmlns:a16="http://schemas.microsoft.com/office/drawing/2014/main" id="{00000000-0008-0000-0F00-0000D000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209" name="テキスト ボックス 208">
          <a:extLst>
            <a:ext uri="{FF2B5EF4-FFF2-40B4-BE49-F238E27FC236}">
              <a16:creationId xmlns:a16="http://schemas.microsoft.com/office/drawing/2014/main" id="{00000000-0008-0000-0F00-0000D100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210" name="直線コネクタ 209">
          <a:extLst>
            <a:ext uri="{FF2B5EF4-FFF2-40B4-BE49-F238E27FC236}">
              <a16:creationId xmlns:a16="http://schemas.microsoft.com/office/drawing/2014/main" id="{00000000-0008-0000-0F00-0000D200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211" name="テキスト ボックス 210">
          <a:extLst>
            <a:ext uri="{FF2B5EF4-FFF2-40B4-BE49-F238E27FC236}">
              <a16:creationId xmlns:a16="http://schemas.microsoft.com/office/drawing/2014/main" id="{00000000-0008-0000-0F00-0000D300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212" name="直線コネクタ 211">
          <a:extLst>
            <a:ext uri="{FF2B5EF4-FFF2-40B4-BE49-F238E27FC236}">
              <a16:creationId xmlns:a16="http://schemas.microsoft.com/office/drawing/2014/main" id="{00000000-0008-0000-0F00-0000D400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213" name="テキスト ボックス 212">
          <a:extLst>
            <a:ext uri="{FF2B5EF4-FFF2-40B4-BE49-F238E27FC236}">
              <a16:creationId xmlns:a16="http://schemas.microsoft.com/office/drawing/2014/main" id="{00000000-0008-0000-0F00-0000D500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220" name="【一般廃棄物処理施設】&#10;有形固定資産減価償却率グラフ枠">
          <a:extLst>
            <a:ext uri="{FF2B5EF4-FFF2-40B4-BE49-F238E27FC236}">
              <a16:creationId xmlns:a16="http://schemas.microsoft.com/office/drawing/2014/main" id="{00000000-0008-0000-0F00-0000DC00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flipV="1">
          <a:off x="16318864"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222" name="【一般廃棄物処理施設】&#10;有形固定資産減価償却率最小値テキスト">
          <a:extLst>
            <a:ext uri="{FF2B5EF4-FFF2-40B4-BE49-F238E27FC236}">
              <a16:creationId xmlns:a16="http://schemas.microsoft.com/office/drawing/2014/main" id="{00000000-0008-0000-0F00-0000DE00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224" name="【一般廃棄物処理施設】&#10;有形固定資産減価償却率最大値テキスト">
          <a:extLst>
            <a:ext uri="{FF2B5EF4-FFF2-40B4-BE49-F238E27FC236}">
              <a16:creationId xmlns:a16="http://schemas.microsoft.com/office/drawing/2014/main" id="{00000000-0008-0000-0F00-0000E0000000}"/>
            </a:ext>
          </a:extLst>
        </xdr:cNvPr>
        <xdr:cNvSpPr txBox="1"/>
      </xdr:nvSpPr>
      <xdr:spPr>
        <a:xfrm>
          <a:off x="16357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16230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macro="" textlink="">
      <xdr:nvSpPr>
        <xdr:cNvPr id="226" name="【一般廃棄物処理施設】&#10;有形固定資産減価償却率平均値テキスト">
          <a:extLst>
            <a:ext uri="{FF2B5EF4-FFF2-40B4-BE49-F238E27FC236}">
              <a16:creationId xmlns:a16="http://schemas.microsoft.com/office/drawing/2014/main" id="{00000000-0008-0000-0F00-0000E2000000}"/>
            </a:ext>
          </a:extLst>
        </xdr:cNvPr>
        <xdr:cNvSpPr txBox="1"/>
      </xdr:nvSpPr>
      <xdr:spPr>
        <a:xfrm>
          <a:off x="16357600" y="6282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227" name="フローチャート: 判断 226">
          <a:extLst>
            <a:ext uri="{FF2B5EF4-FFF2-40B4-BE49-F238E27FC236}">
              <a16:creationId xmlns:a16="http://schemas.microsoft.com/office/drawing/2014/main" id="{00000000-0008-0000-0F00-0000E3000000}"/>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228" name="フローチャート: 判断 227">
          <a:extLst>
            <a:ext uri="{FF2B5EF4-FFF2-40B4-BE49-F238E27FC236}">
              <a16:creationId xmlns:a16="http://schemas.microsoft.com/office/drawing/2014/main" id="{00000000-0008-0000-0F00-0000E4000000}"/>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229" name="フローチャート: 判断 228">
          <a:extLst>
            <a:ext uri="{FF2B5EF4-FFF2-40B4-BE49-F238E27FC236}">
              <a16:creationId xmlns:a16="http://schemas.microsoft.com/office/drawing/2014/main" id="{00000000-0008-0000-0F00-0000E5000000}"/>
            </a:ext>
          </a:extLst>
        </xdr:cNvPr>
        <xdr:cNvSpPr/>
      </xdr:nvSpPr>
      <xdr:spPr>
        <a:xfrm>
          <a:off x="14541500" y="62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230" name="フローチャート: 判断 229">
          <a:extLst>
            <a:ext uri="{FF2B5EF4-FFF2-40B4-BE49-F238E27FC236}">
              <a16:creationId xmlns:a16="http://schemas.microsoft.com/office/drawing/2014/main" id="{00000000-0008-0000-0F00-0000E6000000}"/>
            </a:ext>
          </a:extLst>
        </xdr:cNvPr>
        <xdr:cNvSpPr/>
      </xdr:nvSpPr>
      <xdr:spPr>
        <a:xfrm>
          <a:off x="13652500" y="633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36830</xdr:rowOff>
    </xdr:from>
    <xdr:to>
      <xdr:col>67</xdr:col>
      <xdr:colOff>101600</xdr:colOff>
      <xdr:row>37</xdr:row>
      <xdr:rowOff>138430</xdr:rowOff>
    </xdr:to>
    <xdr:sp macro="" textlink="">
      <xdr:nvSpPr>
        <xdr:cNvPr id="231" name="フローチャート: 判断 230">
          <a:extLst>
            <a:ext uri="{FF2B5EF4-FFF2-40B4-BE49-F238E27FC236}">
              <a16:creationId xmlns:a16="http://schemas.microsoft.com/office/drawing/2014/main" id="{00000000-0008-0000-0F00-0000E7000000}"/>
            </a:ext>
          </a:extLst>
        </xdr:cNvPr>
        <xdr:cNvSpPr/>
      </xdr:nvSpPr>
      <xdr:spPr>
        <a:xfrm>
          <a:off x="12763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32" name="テキスト ボックス 231">
          <a:extLst>
            <a:ext uri="{FF2B5EF4-FFF2-40B4-BE49-F238E27FC236}">
              <a16:creationId xmlns:a16="http://schemas.microsoft.com/office/drawing/2014/main" id="{00000000-0008-0000-0F00-0000E800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3" name="テキスト ボックス 232">
          <a:extLst>
            <a:ext uri="{FF2B5EF4-FFF2-40B4-BE49-F238E27FC236}">
              <a16:creationId xmlns:a16="http://schemas.microsoft.com/office/drawing/2014/main" id="{00000000-0008-0000-0F00-0000E900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4" name="テキスト ボックス 233">
          <a:extLst>
            <a:ext uri="{FF2B5EF4-FFF2-40B4-BE49-F238E27FC236}">
              <a16:creationId xmlns:a16="http://schemas.microsoft.com/office/drawing/2014/main" id="{00000000-0008-0000-0F00-0000EA00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5" name="テキスト ボックス 234">
          <a:extLst>
            <a:ext uri="{FF2B5EF4-FFF2-40B4-BE49-F238E27FC236}">
              <a16:creationId xmlns:a16="http://schemas.microsoft.com/office/drawing/2014/main" id="{00000000-0008-0000-0F00-0000EB00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6" name="テキスト ボックス 235">
          <a:extLst>
            <a:ext uri="{FF2B5EF4-FFF2-40B4-BE49-F238E27FC236}">
              <a16:creationId xmlns:a16="http://schemas.microsoft.com/office/drawing/2014/main" id="{00000000-0008-0000-0F00-0000EC00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46355</xdr:rowOff>
    </xdr:from>
    <xdr:to>
      <xdr:col>85</xdr:col>
      <xdr:colOff>177800</xdr:colOff>
      <xdr:row>35</xdr:row>
      <xdr:rowOff>147955</xdr:rowOff>
    </xdr:to>
    <xdr:sp macro="" textlink="">
      <xdr:nvSpPr>
        <xdr:cNvPr id="237" name="楕円 236">
          <a:extLst>
            <a:ext uri="{FF2B5EF4-FFF2-40B4-BE49-F238E27FC236}">
              <a16:creationId xmlns:a16="http://schemas.microsoft.com/office/drawing/2014/main" id="{00000000-0008-0000-0F00-0000ED000000}"/>
            </a:ext>
          </a:extLst>
        </xdr:cNvPr>
        <xdr:cNvSpPr/>
      </xdr:nvSpPr>
      <xdr:spPr>
        <a:xfrm>
          <a:off x="16268700" y="604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69232</xdr:rowOff>
    </xdr:from>
    <xdr:ext cx="405111" cy="259045"/>
    <xdr:sp macro="" textlink="">
      <xdr:nvSpPr>
        <xdr:cNvPr id="238" name="【一般廃棄物処理施設】&#10;有形固定資産減価償却率該当値テキスト">
          <a:extLst>
            <a:ext uri="{FF2B5EF4-FFF2-40B4-BE49-F238E27FC236}">
              <a16:creationId xmlns:a16="http://schemas.microsoft.com/office/drawing/2014/main" id="{00000000-0008-0000-0F00-0000EE000000}"/>
            </a:ext>
          </a:extLst>
        </xdr:cNvPr>
        <xdr:cNvSpPr txBox="1"/>
      </xdr:nvSpPr>
      <xdr:spPr>
        <a:xfrm>
          <a:off x="16357600" y="589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164465</xdr:rowOff>
    </xdr:from>
    <xdr:to>
      <xdr:col>81</xdr:col>
      <xdr:colOff>101600</xdr:colOff>
      <xdr:row>35</xdr:row>
      <xdr:rowOff>94615</xdr:rowOff>
    </xdr:to>
    <xdr:sp macro="" textlink="">
      <xdr:nvSpPr>
        <xdr:cNvPr id="239" name="楕円 238">
          <a:extLst>
            <a:ext uri="{FF2B5EF4-FFF2-40B4-BE49-F238E27FC236}">
              <a16:creationId xmlns:a16="http://schemas.microsoft.com/office/drawing/2014/main" id="{00000000-0008-0000-0F00-0000EF000000}"/>
            </a:ext>
          </a:extLst>
        </xdr:cNvPr>
        <xdr:cNvSpPr/>
      </xdr:nvSpPr>
      <xdr:spPr>
        <a:xfrm>
          <a:off x="15430500" y="599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43815</xdr:rowOff>
    </xdr:from>
    <xdr:to>
      <xdr:col>85</xdr:col>
      <xdr:colOff>127000</xdr:colOff>
      <xdr:row>35</xdr:row>
      <xdr:rowOff>97155</xdr:rowOff>
    </xdr:to>
    <xdr:cxnSp macro="">
      <xdr:nvCxnSpPr>
        <xdr:cNvPr id="240" name="直線コネクタ 239">
          <a:extLst>
            <a:ext uri="{FF2B5EF4-FFF2-40B4-BE49-F238E27FC236}">
              <a16:creationId xmlns:a16="http://schemas.microsoft.com/office/drawing/2014/main" id="{00000000-0008-0000-0F00-0000F0000000}"/>
            </a:ext>
          </a:extLst>
        </xdr:cNvPr>
        <xdr:cNvCxnSpPr/>
      </xdr:nvCxnSpPr>
      <xdr:spPr>
        <a:xfrm>
          <a:off x="15481300" y="6044565"/>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111125</xdr:rowOff>
    </xdr:from>
    <xdr:to>
      <xdr:col>76</xdr:col>
      <xdr:colOff>165100</xdr:colOff>
      <xdr:row>35</xdr:row>
      <xdr:rowOff>41275</xdr:rowOff>
    </xdr:to>
    <xdr:sp macro="" textlink="">
      <xdr:nvSpPr>
        <xdr:cNvPr id="241" name="楕円 240">
          <a:extLst>
            <a:ext uri="{FF2B5EF4-FFF2-40B4-BE49-F238E27FC236}">
              <a16:creationId xmlns:a16="http://schemas.microsoft.com/office/drawing/2014/main" id="{00000000-0008-0000-0F00-0000F1000000}"/>
            </a:ext>
          </a:extLst>
        </xdr:cNvPr>
        <xdr:cNvSpPr/>
      </xdr:nvSpPr>
      <xdr:spPr>
        <a:xfrm>
          <a:off x="14541500" y="594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161925</xdr:rowOff>
    </xdr:from>
    <xdr:to>
      <xdr:col>81</xdr:col>
      <xdr:colOff>50800</xdr:colOff>
      <xdr:row>35</xdr:row>
      <xdr:rowOff>43815</xdr:rowOff>
    </xdr:to>
    <xdr:cxnSp macro="">
      <xdr:nvCxnSpPr>
        <xdr:cNvPr id="242" name="直線コネクタ 241">
          <a:extLst>
            <a:ext uri="{FF2B5EF4-FFF2-40B4-BE49-F238E27FC236}">
              <a16:creationId xmlns:a16="http://schemas.microsoft.com/office/drawing/2014/main" id="{00000000-0008-0000-0F00-0000F2000000}"/>
            </a:ext>
          </a:extLst>
        </xdr:cNvPr>
        <xdr:cNvCxnSpPr/>
      </xdr:nvCxnSpPr>
      <xdr:spPr>
        <a:xfrm>
          <a:off x="14592300" y="599122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57785</xdr:rowOff>
    </xdr:from>
    <xdr:to>
      <xdr:col>72</xdr:col>
      <xdr:colOff>38100</xdr:colOff>
      <xdr:row>34</xdr:row>
      <xdr:rowOff>159385</xdr:rowOff>
    </xdr:to>
    <xdr:sp macro="" textlink="">
      <xdr:nvSpPr>
        <xdr:cNvPr id="243" name="楕円 242">
          <a:extLst>
            <a:ext uri="{FF2B5EF4-FFF2-40B4-BE49-F238E27FC236}">
              <a16:creationId xmlns:a16="http://schemas.microsoft.com/office/drawing/2014/main" id="{00000000-0008-0000-0F00-0000F3000000}"/>
            </a:ext>
          </a:extLst>
        </xdr:cNvPr>
        <xdr:cNvSpPr/>
      </xdr:nvSpPr>
      <xdr:spPr>
        <a:xfrm>
          <a:off x="13652500" y="588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108585</xdr:rowOff>
    </xdr:from>
    <xdr:to>
      <xdr:col>76</xdr:col>
      <xdr:colOff>114300</xdr:colOff>
      <xdr:row>34</xdr:row>
      <xdr:rowOff>161925</xdr:rowOff>
    </xdr:to>
    <xdr:cxnSp macro="">
      <xdr:nvCxnSpPr>
        <xdr:cNvPr id="244" name="直線コネクタ 243">
          <a:extLst>
            <a:ext uri="{FF2B5EF4-FFF2-40B4-BE49-F238E27FC236}">
              <a16:creationId xmlns:a16="http://schemas.microsoft.com/office/drawing/2014/main" id="{00000000-0008-0000-0F00-0000F4000000}"/>
            </a:ext>
          </a:extLst>
        </xdr:cNvPr>
        <xdr:cNvCxnSpPr/>
      </xdr:nvCxnSpPr>
      <xdr:spPr>
        <a:xfrm>
          <a:off x="13703300" y="593788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4445</xdr:rowOff>
    </xdr:from>
    <xdr:to>
      <xdr:col>67</xdr:col>
      <xdr:colOff>101600</xdr:colOff>
      <xdr:row>34</xdr:row>
      <xdr:rowOff>106045</xdr:rowOff>
    </xdr:to>
    <xdr:sp macro="" textlink="">
      <xdr:nvSpPr>
        <xdr:cNvPr id="245" name="楕円 244">
          <a:extLst>
            <a:ext uri="{FF2B5EF4-FFF2-40B4-BE49-F238E27FC236}">
              <a16:creationId xmlns:a16="http://schemas.microsoft.com/office/drawing/2014/main" id="{00000000-0008-0000-0F00-0000F5000000}"/>
            </a:ext>
          </a:extLst>
        </xdr:cNvPr>
        <xdr:cNvSpPr/>
      </xdr:nvSpPr>
      <xdr:spPr>
        <a:xfrm>
          <a:off x="12763500" y="583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55245</xdr:rowOff>
    </xdr:from>
    <xdr:to>
      <xdr:col>71</xdr:col>
      <xdr:colOff>177800</xdr:colOff>
      <xdr:row>34</xdr:row>
      <xdr:rowOff>108585</xdr:rowOff>
    </xdr:to>
    <xdr:cxnSp macro="">
      <xdr:nvCxnSpPr>
        <xdr:cNvPr id="246" name="直線コネクタ 245">
          <a:extLst>
            <a:ext uri="{FF2B5EF4-FFF2-40B4-BE49-F238E27FC236}">
              <a16:creationId xmlns:a16="http://schemas.microsoft.com/office/drawing/2014/main" id="{00000000-0008-0000-0F00-0000F6000000}"/>
            </a:ext>
          </a:extLst>
        </xdr:cNvPr>
        <xdr:cNvCxnSpPr/>
      </xdr:nvCxnSpPr>
      <xdr:spPr>
        <a:xfrm>
          <a:off x="12814300" y="588454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22877</xdr:rowOff>
    </xdr:from>
    <xdr:ext cx="405111" cy="259045"/>
    <xdr:sp macro="" textlink="">
      <xdr:nvSpPr>
        <xdr:cNvPr id="247" name="n_1aveValue【一般廃棄物処理施設】&#10;有形固定資産減価償却率">
          <a:extLst>
            <a:ext uri="{FF2B5EF4-FFF2-40B4-BE49-F238E27FC236}">
              <a16:creationId xmlns:a16="http://schemas.microsoft.com/office/drawing/2014/main" id="{00000000-0008-0000-0F00-0000F7000000}"/>
            </a:ext>
          </a:extLst>
        </xdr:cNvPr>
        <xdr:cNvSpPr txBox="1"/>
      </xdr:nvSpPr>
      <xdr:spPr>
        <a:xfrm>
          <a:off x="152660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30497</xdr:rowOff>
    </xdr:from>
    <xdr:ext cx="405111" cy="259045"/>
    <xdr:sp macro="" textlink="">
      <xdr:nvSpPr>
        <xdr:cNvPr id="248" name="n_2aveValue【一般廃棄物処理施設】&#10;有形固定資産減価償却率">
          <a:extLst>
            <a:ext uri="{FF2B5EF4-FFF2-40B4-BE49-F238E27FC236}">
              <a16:creationId xmlns:a16="http://schemas.microsoft.com/office/drawing/2014/main" id="{00000000-0008-0000-0F00-0000F8000000}"/>
            </a:ext>
          </a:extLst>
        </xdr:cNvPr>
        <xdr:cNvSpPr txBox="1"/>
      </xdr:nvSpPr>
      <xdr:spPr>
        <a:xfrm>
          <a:off x="14389744" y="637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85742</xdr:rowOff>
    </xdr:from>
    <xdr:ext cx="405111" cy="259045"/>
    <xdr:sp macro="" textlink="">
      <xdr:nvSpPr>
        <xdr:cNvPr id="249" name="n_3aveValue【一般廃棄物処理施設】&#10;有形固定資産減価償却率">
          <a:extLst>
            <a:ext uri="{FF2B5EF4-FFF2-40B4-BE49-F238E27FC236}">
              <a16:creationId xmlns:a16="http://schemas.microsoft.com/office/drawing/2014/main" id="{00000000-0008-0000-0F00-0000F9000000}"/>
            </a:ext>
          </a:extLst>
        </xdr:cNvPr>
        <xdr:cNvSpPr txBox="1"/>
      </xdr:nvSpPr>
      <xdr:spPr>
        <a:xfrm>
          <a:off x="13500744" y="642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129557</xdr:rowOff>
    </xdr:from>
    <xdr:ext cx="405111" cy="259045"/>
    <xdr:sp macro="" textlink="">
      <xdr:nvSpPr>
        <xdr:cNvPr id="250" name="n_4aveValue【一般廃棄物処理施設】&#10;有形固定資産減価償却率">
          <a:extLst>
            <a:ext uri="{FF2B5EF4-FFF2-40B4-BE49-F238E27FC236}">
              <a16:creationId xmlns:a16="http://schemas.microsoft.com/office/drawing/2014/main" id="{00000000-0008-0000-0F00-0000FA000000}"/>
            </a:ext>
          </a:extLst>
        </xdr:cNvPr>
        <xdr:cNvSpPr txBox="1"/>
      </xdr:nvSpPr>
      <xdr:spPr>
        <a:xfrm>
          <a:off x="126117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111142</xdr:rowOff>
    </xdr:from>
    <xdr:ext cx="405111" cy="259045"/>
    <xdr:sp macro="" textlink="">
      <xdr:nvSpPr>
        <xdr:cNvPr id="251" name="n_1mainValue【一般廃棄物処理施設】&#10;有形固定資産減価償却率">
          <a:extLst>
            <a:ext uri="{FF2B5EF4-FFF2-40B4-BE49-F238E27FC236}">
              <a16:creationId xmlns:a16="http://schemas.microsoft.com/office/drawing/2014/main" id="{00000000-0008-0000-0F00-0000FB000000}"/>
            </a:ext>
          </a:extLst>
        </xdr:cNvPr>
        <xdr:cNvSpPr txBox="1"/>
      </xdr:nvSpPr>
      <xdr:spPr>
        <a:xfrm>
          <a:off x="15266044" y="576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57802</xdr:rowOff>
    </xdr:from>
    <xdr:ext cx="405111" cy="259045"/>
    <xdr:sp macro="" textlink="">
      <xdr:nvSpPr>
        <xdr:cNvPr id="252" name="n_2mainValue【一般廃棄物処理施設】&#10;有形固定資産減価償却率">
          <a:extLst>
            <a:ext uri="{FF2B5EF4-FFF2-40B4-BE49-F238E27FC236}">
              <a16:creationId xmlns:a16="http://schemas.microsoft.com/office/drawing/2014/main" id="{00000000-0008-0000-0F00-0000FC000000}"/>
            </a:ext>
          </a:extLst>
        </xdr:cNvPr>
        <xdr:cNvSpPr txBox="1"/>
      </xdr:nvSpPr>
      <xdr:spPr>
        <a:xfrm>
          <a:off x="14389744" y="571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4462</xdr:rowOff>
    </xdr:from>
    <xdr:ext cx="405111" cy="259045"/>
    <xdr:sp macro="" textlink="">
      <xdr:nvSpPr>
        <xdr:cNvPr id="253" name="n_3mainValue【一般廃棄物処理施設】&#10;有形固定資産減価償却率">
          <a:extLst>
            <a:ext uri="{FF2B5EF4-FFF2-40B4-BE49-F238E27FC236}">
              <a16:creationId xmlns:a16="http://schemas.microsoft.com/office/drawing/2014/main" id="{00000000-0008-0000-0F00-0000FD000000}"/>
            </a:ext>
          </a:extLst>
        </xdr:cNvPr>
        <xdr:cNvSpPr txBox="1"/>
      </xdr:nvSpPr>
      <xdr:spPr>
        <a:xfrm>
          <a:off x="13500744" y="566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122572</xdr:rowOff>
    </xdr:from>
    <xdr:ext cx="405111" cy="259045"/>
    <xdr:sp macro="" textlink="">
      <xdr:nvSpPr>
        <xdr:cNvPr id="254" name="n_4mainValue【一般廃棄物処理施設】&#10;有形固定資産減価償却率">
          <a:extLst>
            <a:ext uri="{FF2B5EF4-FFF2-40B4-BE49-F238E27FC236}">
              <a16:creationId xmlns:a16="http://schemas.microsoft.com/office/drawing/2014/main" id="{00000000-0008-0000-0F00-0000FE000000}"/>
            </a:ext>
          </a:extLst>
        </xdr:cNvPr>
        <xdr:cNvSpPr txBox="1"/>
      </xdr:nvSpPr>
      <xdr:spPr>
        <a:xfrm>
          <a:off x="12611744" y="560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5" name="正方形/長方形 254">
          <a:extLst>
            <a:ext uri="{FF2B5EF4-FFF2-40B4-BE49-F238E27FC236}">
              <a16:creationId xmlns:a16="http://schemas.microsoft.com/office/drawing/2014/main" id="{00000000-0008-0000-0F00-0000FF00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6" name="正方形/長方形 255">
          <a:extLst>
            <a:ext uri="{FF2B5EF4-FFF2-40B4-BE49-F238E27FC236}">
              <a16:creationId xmlns:a16="http://schemas.microsoft.com/office/drawing/2014/main" id="{00000000-0008-0000-0F00-000000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7" name="正方形/長方形 256">
          <a:extLst>
            <a:ext uri="{FF2B5EF4-FFF2-40B4-BE49-F238E27FC236}">
              <a16:creationId xmlns:a16="http://schemas.microsoft.com/office/drawing/2014/main" id="{00000000-0008-0000-0F00-000001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8" name="正方形/長方形 257">
          <a:extLst>
            <a:ext uri="{FF2B5EF4-FFF2-40B4-BE49-F238E27FC236}">
              <a16:creationId xmlns:a16="http://schemas.microsoft.com/office/drawing/2014/main" id="{00000000-0008-0000-0F00-000002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59" name="正方形/長方形 258">
          <a:extLst>
            <a:ext uri="{FF2B5EF4-FFF2-40B4-BE49-F238E27FC236}">
              <a16:creationId xmlns:a16="http://schemas.microsoft.com/office/drawing/2014/main" id="{00000000-0008-0000-0F00-000003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60" name="正方形/長方形 259">
          <a:extLst>
            <a:ext uri="{FF2B5EF4-FFF2-40B4-BE49-F238E27FC236}">
              <a16:creationId xmlns:a16="http://schemas.microsoft.com/office/drawing/2014/main" id="{00000000-0008-0000-0F00-000004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61" name="正方形/長方形 260">
          <a:extLst>
            <a:ext uri="{FF2B5EF4-FFF2-40B4-BE49-F238E27FC236}">
              <a16:creationId xmlns:a16="http://schemas.microsoft.com/office/drawing/2014/main" id="{00000000-0008-0000-0F00-000005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3" name="テキスト ボックス 262">
          <a:extLst>
            <a:ext uri="{FF2B5EF4-FFF2-40B4-BE49-F238E27FC236}">
              <a16:creationId xmlns:a16="http://schemas.microsoft.com/office/drawing/2014/main" id="{00000000-0008-0000-0F00-000007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4" name="直線コネクタ 263">
          <a:extLst>
            <a:ext uri="{FF2B5EF4-FFF2-40B4-BE49-F238E27FC236}">
              <a16:creationId xmlns:a16="http://schemas.microsoft.com/office/drawing/2014/main" id="{00000000-0008-0000-0F00-000008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265" name="直線コネクタ 264">
          <a:extLst>
            <a:ext uri="{FF2B5EF4-FFF2-40B4-BE49-F238E27FC236}">
              <a16:creationId xmlns:a16="http://schemas.microsoft.com/office/drawing/2014/main" id="{00000000-0008-0000-0F00-000009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266" name="テキスト ボックス 265">
          <a:extLst>
            <a:ext uri="{FF2B5EF4-FFF2-40B4-BE49-F238E27FC236}">
              <a16:creationId xmlns:a16="http://schemas.microsoft.com/office/drawing/2014/main" id="{00000000-0008-0000-0F00-00000A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267" name="直線コネクタ 266">
          <a:extLst>
            <a:ext uri="{FF2B5EF4-FFF2-40B4-BE49-F238E27FC236}">
              <a16:creationId xmlns:a16="http://schemas.microsoft.com/office/drawing/2014/main" id="{00000000-0008-0000-0F00-00000B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268" name="テキスト ボックス 267">
          <a:extLst>
            <a:ext uri="{FF2B5EF4-FFF2-40B4-BE49-F238E27FC236}">
              <a16:creationId xmlns:a16="http://schemas.microsoft.com/office/drawing/2014/main" id="{00000000-0008-0000-0F00-00000C010000}"/>
            </a:ext>
          </a:extLst>
        </xdr:cNvPr>
        <xdr:cNvSpPr txBox="1"/>
      </xdr:nvSpPr>
      <xdr:spPr>
        <a:xfrm>
          <a:off x="17602428" y="656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269" name="直線コネクタ 268">
          <a:extLst>
            <a:ext uri="{FF2B5EF4-FFF2-40B4-BE49-F238E27FC236}">
              <a16:creationId xmlns:a16="http://schemas.microsoft.com/office/drawing/2014/main" id="{00000000-0008-0000-0F00-00000D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270" name="テキスト ボックス 269">
          <a:extLst>
            <a:ext uri="{FF2B5EF4-FFF2-40B4-BE49-F238E27FC236}">
              <a16:creationId xmlns:a16="http://schemas.microsoft.com/office/drawing/2014/main" id="{00000000-0008-0000-0F00-00000E010000}"/>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271" name="直線コネクタ 270">
          <a:extLst>
            <a:ext uri="{FF2B5EF4-FFF2-40B4-BE49-F238E27FC236}">
              <a16:creationId xmlns:a16="http://schemas.microsoft.com/office/drawing/2014/main" id="{00000000-0008-0000-0F00-00000F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5" name="【一般廃棄物処理施設】&#10;一人当たり有形固定資産（償却資産）額グラフ枠">
          <a:extLst>
            <a:ext uri="{FF2B5EF4-FFF2-40B4-BE49-F238E27FC236}">
              <a16:creationId xmlns:a16="http://schemas.microsoft.com/office/drawing/2014/main" id="{00000000-0008-0000-0F00-000013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276" name="直線コネクタ 275">
          <a:extLst>
            <a:ext uri="{FF2B5EF4-FFF2-40B4-BE49-F238E27FC236}">
              <a16:creationId xmlns:a16="http://schemas.microsoft.com/office/drawing/2014/main" id="{00000000-0008-0000-0F00-000014010000}"/>
            </a:ext>
          </a:extLst>
        </xdr:cNvPr>
        <xdr:cNvCxnSpPr/>
      </xdr:nvCxnSpPr>
      <xdr:spPr>
        <a:xfrm flipV="1">
          <a:off x="22160864" y="5793855"/>
          <a:ext cx="0" cy="1366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277" name="【一般廃棄物処理施設】&#10;一人当たり有形固定資産（償却資産）額最小値テキスト">
          <a:extLst>
            <a:ext uri="{FF2B5EF4-FFF2-40B4-BE49-F238E27FC236}">
              <a16:creationId xmlns:a16="http://schemas.microsoft.com/office/drawing/2014/main" id="{00000000-0008-0000-0F00-000015010000}"/>
            </a:ext>
          </a:extLst>
        </xdr:cNvPr>
        <xdr:cNvSpPr txBox="1"/>
      </xdr:nvSpPr>
      <xdr:spPr>
        <a:xfrm>
          <a:off x="22199600" y="716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278" name="直線コネクタ 277">
          <a:extLst>
            <a:ext uri="{FF2B5EF4-FFF2-40B4-BE49-F238E27FC236}">
              <a16:creationId xmlns:a16="http://schemas.microsoft.com/office/drawing/2014/main" id="{00000000-0008-0000-0F00-000016010000}"/>
            </a:ext>
          </a:extLst>
        </xdr:cNvPr>
        <xdr:cNvCxnSpPr/>
      </xdr:nvCxnSpPr>
      <xdr:spPr>
        <a:xfrm>
          <a:off x="22072600" y="716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279" name="【一般廃棄物処理施設】&#10;一人当たり有形固定資産（償却資産）額最大値テキスト">
          <a:extLst>
            <a:ext uri="{FF2B5EF4-FFF2-40B4-BE49-F238E27FC236}">
              <a16:creationId xmlns:a16="http://schemas.microsoft.com/office/drawing/2014/main" id="{00000000-0008-0000-0F00-000017010000}"/>
            </a:ext>
          </a:extLst>
        </xdr:cNvPr>
        <xdr:cNvSpPr txBox="1"/>
      </xdr:nvSpPr>
      <xdr:spPr>
        <a:xfrm>
          <a:off x="22199600" y="55690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280" name="直線コネクタ 279">
          <a:extLst>
            <a:ext uri="{FF2B5EF4-FFF2-40B4-BE49-F238E27FC236}">
              <a16:creationId xmlns:a16="http://schemas.microsoft.com/office/drawing/2014/main" id="{00000000-0008-0000-0F00-000018010000}"/>
            </a:ext>
          </a:extLst>
        </xdr:cNvPr>
        <xdr:cNvCxnSpPr/>
      </xdr:nvCxnSpPr>
      <xdr:spPr>
        <a:xfrm>
          <a:off x="22072600" y="579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85451</xdr:rowOff>
    </xdr:from>
    <xdr:ext cx="599010" cy="259045"/>
    <xdr:sp macro="" textlink="">
      <xdr:nvSpPr>
        <xdr:cNvPr id="281" name="【一般廃棄物処理施設】&#10;一人当たり有形固定資産（償却資産）額平均値テキスト">
          <a:extLst>
            <a:ext uri="{FF2B5EF4-FFF2-40B4-BE49-F238E27FC236}">
              <a16:creationId xmlns:a16="http://schemas.microsoft.com/office/drawing/2014/main" id="{00000000-0008-0000-0F00-000019010000}"/>
            </a:ext>
          </a:extLst>
        </xdr:cNvPr>
        <xdr:cNvSpPr txBox="1"/>
      </xdr:nvSpPr>
      <xdr:spPr>
        <a:xfrm>
          <a:off x="22199600" y="69434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282" name="フローチャート: 判断 281">
          <a:extLst>
            <a:ext uri="{FF2B5EF4-FFF2-40B4-BE49-F238E27FC236}">
              <a16:creationId xmlns:a16="http://schemas.microsoft.com/office/drawing/2014/main" id="{00000000-0008-0000-0F00-00001A010000}"/>
            </a:ext>
          </a:extLst>
        </xdr:cNvPr>
        <xdr:cNvSpPr/>
      </xdr:nvSpPr>
      <xdr:spPr>
        <a:xfrm>
          <a:off x="22110700" y="696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283" name="フローチャート: 判断 282">
          <a:extLst>
            <a:ext uri="{FF2B5EF4-FFF2-40B4-BE49-F238E27FC236}">
              <a16:creationId xmlns:a16="http://schemas.microsoft.com/office/drawing/2014/main" id="{00000000-0008-0000-0F00-00001B010000}"/>
            </a:ext>
          </a:extLst>
        </xdr:cNvPr>
        <xdr:cNvSpPr/>
      </xdr:nvSpPr>
      <xdr:spPr>
        <a:xfrm>
          <a:off x="21272500" y="696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284" name="フローチャート: 判断 283">
          <a:extLst>
            <a:ext uri="{FF2B5EF4-FFF2-40B4-BE49-F238E27FC236}">
              <a16:creationId xmlns:a16="http://schemas.microsoft.com/office/drawing/2014/main" id="{00000000-0008-0000-0F00-00001C010000}"/>
            </a:ext>
          </a:extLst>
        </xdr:cNvPr>
        <xdr:cNvSpPr/>
      </xdr:nvSpPr>
      <xdr:spPr>
        <a:xfrm>
          <a:off x="20383500" y="69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285" name="フローチャート: 判断 284">
          <a:extLst>
            <a:ext uri="{FF2B5EF4-FFF2-40B4-BE49-F238E27FC236}">
              <a16:creationId xmlns:a16="http://schemas.microsoft.com/office/drawing/2014/main" id="{00000000-0008-0000-0F00-00001D010000}"/>
            </a:ext>
          </a:extLst>
        </xdr:cNvPr>
        <xdr:cNvSpPr/>
      </xdr:nvSpPr>
      <xdr:spPr>
        <a:xfrm>
          <a:off x="19494500" y="699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10913</xdr:rowOff>
    </xdr:from>
    <xdr:to>
      <xdr:col>98</xdr:col>
      <xdr:colOff>38100</xdr:colOff>
      <xdr:row>41</xdr:row>
      <xdr:rowOff>112513</xdr:rowOff>
    </xdr:to>
    <xdr:sp macro="" textlink="">
      <xdr:nvSpPr>
        <xdr:cNvPr id="286" name="フローチャート: 判断 285">
          <a:extLst>
            <a:ext uri="{FF2B5EF4-FFF2-40B4-BE49-F238E27FC236}">
              <a16:creationId xmlns:a16="http://schemas.microsoft.com/office/drawing/2014/main" id="{00000000-0008-0000-0F00-00001E010000}"/>
            </a:ext>
          </a:extLst>
        </xdr:cNvPr>
        <xdr:cNvSpPr/>
      </xdr:nvSpPr>
      <xdr:spPr>
        <a:xfrm>
          <a:off x="18605500" y="7040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87" name="テキスト ボックス 286">
          <a:extLst>
            <a:ext uri="{FF2B5EF4-FFF2-40B4-BE49-F238E27FC236}">
              <a16:creationId xmlns:a16="http://schemas.microsoft.com/office/drawing/2014/main" id="{00000000-0008-0000-0F00-00001F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88" name="テキスト ボックス 287">
          <a:extLst>
            <a:ext uri="{FF2B5EF4-FFF2-40B4-BE49-F238E27FC236}">
              <a16:creationId xmlns:a16="http://schemas.microsoft.com/office/drawing/2014/main" id="{00000000-0008-0000-0F00-000020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89" name="テキスト ボックス 288">
          <a:extLst>
            <a:ext uri="{FF2B5EF4-FFF2-40B4-BE49-F238E27FC236}">
              <a16:creationId xmlns:a16="http://schemas.microsoft.com/office/drawing/2014/main" id="{00000000-0008-0000-0F00-000021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90" name="テキスト ボックス 289">
          <a:extLst>
            <a:ext uri="{FF2B5EF4-FFF2-40B4-BE49-F238E27FC236}">
              <a16:creationId xmlns:a16="http://schemas.microsoft.com/office/drawing/2014/main" id="{00000000-0008-0000-0F00-000022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91" name="テキスト ボックス 290">
          <a:extLst>
            <a:ext uri="{FF2B5EF4-FFF2-40B4-BE49-F238E27FC236}">
              <a16:creationId xmlns:a16="http://schemas.microsoft.com/office/drawing/2014/main" id="{00000000-0008-0000-0F00-000023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58535</xdr:rowOff>
    </xdr:from>
    <xdr:to>
      <xdr:col>116</xdr:col>
      <xdr:colOff>114300</xdr:colOff>
      <xdr:row>40</xdr:row>
      <xdr:rowOff>160135</xdr:rowOff>
    </xdr:to>
    <xdr:sp macro="" textlink="">
      <xdr:nvSpPr>
        <xdr:cNvPr id="292" name="楕円 291">
          <a:extLst>
            <a:ext uri="{FF2B5EF4-FFF2-40B4-BE49-F238E27FC236}">
              <a16:creationId xmlns:a16="http://schemas.microsoft.com/office/drawing/2014/main" id="{00000000-0008-0000-0F00-000024010000}"/>
            </a:ext>
          </a:extLst>
        </xdr:cNvPr>
        <xdr:cNvSpPr/>
      </xdr:nvSpPr>
      <xdr:spPr>
        <a:xfrm>
          <a:off x="22110700" y="691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81412</xdr:rowOff>
    </xdr:from>
    <xdr:ext cx="599010" cy="259045"/>
    <xdr:sp macro="" textlink="">
      <xdr:nvSpPr>
        <xdr:cNvPr id="293" name="【一般廃棄物処理施設】&#10;一人当たり有形固定資産（償却資産）額該当値テキスト">
          <a:extLst>
            <a:ext uri="{FF2B5EF4-FFF2-40B4-BE49-F238E27FC236}">
              <a16:creationId xmlns:a16="http://schemas.microsoft.com/office/drawing/2014/main" id="{00000000-0008-0000-0F00-000025010000}"/>
            </a:ext>
          </a:extLst>
        </xdr:cNvPr>
        <xdr:cNvSpPr txBox="1"/>
      </xdr:nvSpPr>
      <xdr:spPr>
        <a:xfrm>
          <a:off x="22199600" y="6767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56481</xdr:rowOff>
    </xdr:from>
    <xdr:to>
      <xdr:col>112</xdr:col>
      <xdr:colOff>38100</xdr:colOff>
      <xdr:row>40</xdr:row>
      <xdr:rowOff>158081</xdr:rowOff>
    </xdr:to>
    <xdr:sp macro="" textlink="">
      <xdr:nvSpPr>
        <xdr:cNvPr id="294" name="楕円 293">
          <a:extLst>
            <a:ext uri="{FF2B5EF4-FFF2-40B4-BE49-F238E27FC236}">
              <a16:creationId xmlns:a16="http://schemas.microsoft.com/office/drawing/2014/main" id="{00000000-0008-0000-0F00-000026010000}"/>
            </a:ext>
          </a:extLst>
        </xdr:cNvPr>
        <xdr:cNvSpPr/>
      </xdr:nvSpPr>
      <xdr:spPr>
        <a:xfrm>
          <a:off x="21272500" y="6914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107281</xdr:rowOff>
    </xdr:from>
    <xdr:to>
      <xdr:col>116</xdr:col>
      <xdr:colOff>63500</xdr:colOff>
      <xdr:row>40</xdr:row>
      <xdr:rowOff>109335</xdr:rowOff>
    </xdr:to>
    <xdr:cxnSp macro="">
      <xdr:nvCxnSpPr>
        <xdr:cNvPr id="295" name="直線コネクタ 294">
          <a:extLst>
            <a:ext uri="{FF2B5EF4-FFF2-40B4-BE49-F238E27FC236}">
              <a16:creationId xmlns:a16="http://schemas.microsoft.com/office/drawing/2014/main" id="{00000000-0008-0000-0F00-000027010000}"/>
            </a:ext>
          </a:extLst>
        </xdr:cNvPr>
        <xdr:cNvCxnSpPr/>
      </xdr:nvCxnSpPr>
      <xdr:spPr>
        <a:xfrm>
          <a:off x="21323300" y="6965281"/>
          <a:ext cx="838200" cy="2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53776</xdr:rowOff>
    </xdr:from>
    <xdr:to>
      <xdr:col>107</xdr:col>
      <xdr:colOff>101600</xdr:colOff>
      <xdr:row>40</xdr:row>
      <xdr:rowOff>155376</xdr:rowOff>
    </xdr:to>
    <xdr:sp macro="" textlink="">
      <xdr:nvSpPr>
        <xdr:cNvPr id="296" name="楕円 295">
          <a:extLst>
            <a:ext uri="{FF2B5EF4-FFF2-40B4-BE49-F238E27FC236}">
              <a16:creationId xmlns:a16="http://schemas.microsoft.com/office/drawing/2014/main" id="{00000000-0008-0000-0F00-000028010000}"/>
            </a:ext>
          </a:extLst>
        </xdr:cNvPr>
        <xdr:cNvSpPr/>
      </xdr:nvSpPr>
      <xdr:spPr>
        <a:xfrm>
          <a:off x="20383500" y="6911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104576</xdr:rowOff>
    </xdr:from>
    <xdr:to>
      <xdr:col>111</xdr:col>
      <xdr:colOff>177800</xdr:colOff>
      <xdr:row>40</xdr:row>
      <xdr:rowOff>107281</xdr:rowOff>
    </xdr:to>
    <xdr:cxnSp macro="">
      <xdr:nvCxnSpPr>
        <xdr:cNvPr id="297" name="直線コネクタ 296">
          <a:extLst>
            <a:ext uri="{FF2B5EF4-FFF2-40B4-BE49-F238E27FC236}">
              <a16:creationId xmlns:a16="http://schemas.microsoft.com/office/drawing/2014/main" id="{00000000-0008-0000-0F00-000029010000}"/>
            </a:ext>
          </a:extLst>
        </xdr:cNvPr>
        <xdr:cNvCxnSpPr/>
      </xdr:nvCxnSpPr>
      <xdr:spPr>
        <a:xfrm>
          <a:off x="20434300" y="6962576"/>
          <a:ext cx="889000" cy="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60832</xdr:rowOff>
    </xdr:from>
    <xdr:to>
      <xdr:col>102</xdr:col>
      <xdr:colOff>165100</xdr:colOff>
      <xdr:row>40</xdr:row>
      <xdr:rowOff>162432</xdr:rowOff>
    </xdr:to>
    <xdr:sp macro="" textlink="">
      <xdr:nvSpPr>
        <xdr:cNvPr id="298" name="楕円 297">
          <a:extLst>
            <a:ext uri="{FF2B5EF4-FFF2-40B4-BE49-F238E27FC236}">
              <a16:creationId xmlns:a16="http://schemas.microsoft.com/office/drawing/2014/main" id="{00000000-0008-0000-0F00-00002A010000}"/>
            </a:ext>
          </a:extLst>
        </xdr:cNvPr>
        <xdr:cNvSpPr/>
      </xdr:nvSpPr>
      <xdr:spPr>
        <a:xfrm>
          <a:off x="19494500" y="6918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104576</xdr:rowOff>
    </xdr:from>
    <xdr:to>
      <xdr:col>107</xdr:col>
      <xdr:colOff>50800</xdr:colOff>
      <xdr:row>40</xdr:row>
      <xdr:rowOff>111632</xdr:rowOff>
    </xdr:to>
    <xdr:cxnSp macro="">
      <xdr:nvCxnSpPr>
        <xdr:cNvPr id="299" name="直線コネクタ 298">
          <a:extLst>
            <a:ext uri="{FF2B5EF4-FFF2-40B4-BE49-F238E27FC236}">
              <a16:creationId xmlns:a16="http://schemas.microsoft.com/office/drawing/2014/main" id="{00000000-0008-0000-0F00-00002B010000}"/>
            </a:ext>
          </a:extLst>
        </xdr:cNvPr>
        <xdr:cNvCxnSpPr/>
      </xdr:nvCxnSpPr>
      <xdr:spPr>
        <a:xfrm flipV="1">
          <a:off x="19545300" y="6962576"/>
          <a:ext cx="889000" cy="7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61679</xdr:rowOff>
    </xdr:from>
    <xdr:to>
      <xdr:col>98</xdr:col>
      <xdr:colOff>38100</xdr:colOff>
      <xdr:row>40</xdr:row>
      <xdr:rowOff>163279</xdr:rowOff>
    </xdr:to>
    <xdr:sp macro="" textlink="">
      <xdr:nvSpPr>
        <xdr:cNvPr id="300" name="楕円 299">
          <a:extLst>
            <a:ext uri="{FF2B5EF4-FFF2-40B4-BE49-F238E27FC236}">
              <a16:creationId xmlns:a16="http://schemas.microsoft.com/office/drawing/2014/main" id="{00000000-0008-0000-0F00-00002C010000}"/>
            </a:ext>
          </a:extLst>
        </xdr:cNvPr>
        <xdr:cNvSpPr/>
      </xdr:nvSpPr>
      <xdr:spPr>
        <a:xfrm>
          <a:off x="18605500" y="691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111632</xdr:rowOff>
    </xdr:from>
    <xdr:to>
      <xdr:col>102</xdr:col>
      <xdr:colOff>114300</xdr:colOff>
      <xdr:row>40</xdr:row>
      <xdr:rowOff>112479</xdr:rowOff>
    </xdr:to>
    <xdr:cxnSp macro="">
      <xdr:nvCxnSpPr>
        <xdr:cNvPr id="301" name="直線コネクタ 300">
          <a:extLst>
            <a:ext uri="{FF2B5EF4-FFF2-40B4-BE49-F238E27FC236}">
              <a16:creationId xmlns:a16="http://schemas.microsoft.com/office/drawing/2014/main" id="{00000000-0008-0000-0F00-00002D010000}"/>
            </a:ext>
          </a:extLst>
        </xdr:cNvPr>
        <xdr:cNvCxnSpPr/>
      </xdr:nvCxnSpPr>
      <xdr:spPr>
        <a:xfrm flipV="1">
          <a:off x="18656300" y="6969632"/>
          <a:ext cx="889000" cy="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41</xdr:row>
      <xdr:rowOff>30690</xdr:rowOff>
    </xdr:from>
    <xdr:ext cx="599010" cy="259045"/>
    <xdr:sp macro="" textlink="">
      <xdr:nvSpPr>
        <xdr:cNvPr id="302" name="n_1aveValue【一般廃棄物処理施設】&#10;一人当たり有形固定資産（償却資産）額">
          <a:extLst>
            <a:ext uri="{FF2B5EF4-FFF2-40B4-BE49-F238E27FC236}">
              <a16:creationId xmlns:a16="http://schemas.microsoft.com/office/drawing/2014/main" id="{00000000-0008-0000-0F00-00002E010000}"/>
            </a:ext>
          </a:extLst>
        </xdr:cNvPr>
        <xdr:cNvSpPr txBox="1"/>
      </xdr:nvSpPr>
      <xdr:spPr>
        <a:xfrm>
          <a:off x="21011095" y="7060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43513</xdr:rowOff>
    </xdr:from>
    <xdr:ext cx="599010" cy="259045"/>
    <xdr:sp macro="" textlink="">
      <xdr:nvSpPr>
        <xdr:cNvPr id="303" name="n_2aveValue【一般廃棄物処理施設】&#10;一人当たり有形固定資産（償却資産）額">
          <a:extLst>
            <a:ext uri="{FF2B5EF4-FFF2-40B4-BE49-F238E27FC236}">
              <a16:creationId xmlns:a16="http://schemas.microsoft.com/office/drawing/2014/main" id="{00000000-0008-0000-0F00-00002F010000}"/>
            </a:ext>
          </a:extLst>
        </xdr:cNvPr>
        <xdr:cNvSpPr txBox="1"/>
      </xdr:nvSpPr>
      <xdr:spPr>
        <a:xfrm>
          <a:off x="20134795" y="7072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57572</xdr:rowOff>
    </xdr:from>
    <xdr:ext cx="599010" cy="259045"/>
    <xdr:sp macro="" textlink="">
      <xdr:nvSpPr>
        <xdr:cNvPr id="304" name="n_3aveValue【一般廃棄物処理施設】&#10;一人当たり有形固定資産（償却資産）額">
          <a:extLst>
            <a:ext uri="{FF2B5EF4-FFF2-40B4-BE49-F238E27FC236}">
              <a16:creationId xmlns:a16="http://schemas.microsoft.com/office/drawing/2014/main" id="{00000000-0008-0000-0F00-000030010000}"/>
            </a:ext>
          </a:extLst>
        </xdr:cNvPr>
        <xdr:cNvSpPr txBox="1"/>
      </xdr:nvSpPr>
      <xdr:spPr>
        <a:xfrm>
          <a:off x="19245795" y="7087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103640</xdr:rowOff>
    </xdr:from>
    <xdr:ext cx="599010" cy="259045"/>
    <xdr:sp macro="" textlink="">
      <xdr:nvSpPr>
        <xdr:cNvPr id="305" name="n_4aveValue【一般廃棄物処理施設】&#10;一人当たり有形固定資産（償却資産）額">
          <a:extLst>
            <a:ext uri="{FF2B5EF4-FFF2-40B4-BE49-F238E27FC236}">
              <a16:creationId xmlns:a16="http://schemas.microsoft.com/office/drawing/2014/main" id="{00000000-0008-0000-0F00-000031010000}"/>
            </a:ext>
          </a:extLst>
        </xdr:cNvPr>
        <xdr:cNvSpPr txBox="1"/>
      </xdr:nvSpPr>
      <xdr:spPr>
        <a:xfrm>
          <a:off x="18356795" y="7133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39</xdr:row>
      <xdr:rowOff>3158</xdr:rowOff>
    </xdr:from>
    <xdr:ext cx="599010" cy="259045"/>
    <xdr:sp macro="" textlink="">
      <xdr:nvSpPr>
        <xdr:cNvPr id="306" name="n_1mainValue【一般廃棄物処理施設】&#10;一人当たり有形固定資産（償却資産）額">
          <a:extLst>
            <a:ext uri="{FF2B5EF4-FFF2-40B4-BE49-F238E27FC236}">
              <a16:creationId xmlns:a16="http://schemas.microsoft.com/office/drawing/2014/main" id="{00000000-0008-0000-0F00-000032010000}"/>
            </a:ext>
          </a:extLst>
        </xdr:cNvPr>
        <xdr:cNvSpPr txBox="1"/>
      </xdr:nvSpPr>
      <xdr:spPr>
        <a:xfrm>
          <a:off x="21011095" y="6689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453</xdr:rowOff>
    </xdr:from>
    <xdr:ext cx="599010" cy="259045"/>
    <xdr:sp macro="" textlink="">
      <xdr:nvSpPr>
        <xdr:cNvPr id="307" name="n_2mainValue【一般廃棄物処理施設】&#10;一人当たり有形固定資産（償却資産）額">
          <a:extLst>
            <a:ext uri="{FF2B5EF4-FFF2-40B4-BE49-F238E27FC236}">
              <a16:creationId xmlns:a16="http://schemas.microsoft.com/office/drawing/2014/main" id="{00000000-0008-0000-0F00-000033010000}"/>
            </a:ext>
          </a:extLst>
        </xdr:cNvPr>
        <xdr:cNvSpPr txBox="1"/>
      </xdr:nvSpPr>
      <xdr:spPr>
        <a:xfrm>
          <a:off x="20134795" y="6687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7509</xdr:rowOff>
    </xdr:from>
    <xdr:ext cx="599010" cy="259045"/>
    <xdr:sp macro="" textlink="">
      <xdr:nvSpPr>
        <xdr:cNvPr id="308" name="n_3mainValue【一般廃棄物処理施設】&#10;一人当たり有形固定資産（償却資産）額">
          <a:extLst>
            <a:ext uri="{FF2B5EF4-FFF2-40B4-BE49-F238E27FC236}">
              <a16:creationId xmlns:a16="http://schemas.microsoft.com/office/drawing/2014/main" id="{00000000-0008-0000-0F00-000034010000}"/>
            </a:ext>
          </a:extLst>
        </xdr:cNvPr>
        <xdr:cNvSpPr txBox="1"/>
      </xdr:nvSpPr>
      <xdr:spPr>
        <a:xfrm>
          <a:off x="19245795" y="6694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8356</xdr:rowOff>
    </xdr:from>
    <xdr:ext cx="599010" cy="259045"/>
    <xdr:sp macro="" textlink="">
      <xdr:nvSpPr>
        <xdr:cNvPr id="309" name="n_4mainValue【一般廃棄物処理施設】&#10;一人当たり有形固定資産（償却資産）額">
          <a:extLst>
            <a:ext uri="{FF2B5EF4-FFF2-40B4-BE49-F238E27FC236}">
              <a16:creationId xmlns:a16="http://schemas.microsoft.com/office/drawing/2014/main" id="{00000000-0008-0000-0F00-000035010000}"/>
            </a:ext>
          </a:extLst>
        </xdr:cNvPr>
        <xdr:cNvSpPr txBox="1"/>
      </xdr:nvSpPr>
      <xdr:spPr>
        <a:xfrm>
          <a:off x="18356795" y="6694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10" name="正方形/長方形 309">
          <a:extLst>
            <a:ext uri="{FF2B5EF4-FFF2-40B4-BE49-F238E27FC236}">
              <a16:creationId xmlns:a16="http://schemas.microsoft.com/office/drawing/2014/main" id="{00000000-0008-0000-0F00-000036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1" name="正方形/長方形 310">
          <a:extLst>
            <a:ext uri="{FF2B5EF4-FFF2-40B4-BE49-F238E27FC236}">
              <a16:creationId xmlns:a16="http://schemas.microsoft.com/office/drawing/2014/main" id="{00000000-0008-0000-0F00-000037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2" name="正方形/長方形 311">
          <a:extLst>
            <a:ext uri="{FF2B5EF4-FFF2-40B4-BE49-F238E27FC236}">
              <a16:creationId xmlns:a16="http://schemas.microsoft.com/office/drawing/2014/main" id="{00000000-0008-0000-0F00-000038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3" name="正方形/長方形 312">
          <a:extLst>
            <a:ext uri="{FF2B5EF4-FFF2-40B4-BE49-F238E27FC236}">
              <a16:creationId xmlns:a16="http://schemas.microsoft.com/office/drawing/2014/main" id="{00000000-0008-0000-0F00-000039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4" name="正方形/長方形 313">
          <a:extLst>
            <a:ext uri="{FF2B5EF4-FFF2-40B4-BE49-F238E27FC236}">
              <a16:creationId xmlns:a16="http://schemas.microsoft.com/office/drawing/2014/main" id="{00000000-0008-0000-0F00-00003A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5" name="正方形/長方形 314">
          <a:extLst>
            <a:ext uri="{FF2B5EF4-FFF2-40B4-BE49-F238E27FC236}">
              <a16:creationId xmlns:a16="http://schemas.microsoft.com/office/drawing/2014/main" id="{00000000-0008-0000-0F00-00003B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6" name="正方形/長方形 315">
          <a:extLst>
            <a:ext uri="{FF2B5EF4-FFF2-40B4-BE49-F238E27FC236}">
              <a16:creationId xmlns:a16="http://schemas.microsoft.com/office/drawing/2014/main" id="{00000000-0008-0000-0F00-00003C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7" name="正方形/長方形 316">
          <a:extLst>
            <a:ext uri="{FF2B5EF4-FFF2-40B4-BE49-F238E27FC236}">
              <a16:creationId xmlns:a16="http://schemas.microsoft.com/office/drawing/2014/main" id="{00000000-0008-0000-0F00-00003D01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18" name="正方形/長方形 317">
          <a:extLst>
            <a:ext uri="{FF2B5EF4-FFF2-40B4-BE49-F238E27FC236}">
              <a16:creationId xmlns:a16="http://schemas.microsoft.com/office/drawing/2014/main" id="{00000000-0008-0000-0F00-00003E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19" name="正方形/長方形 318">
          <a:extLst>
            <a:ext uri="{FF2B5EF4-FFF2-40B4-BE49-F238E27FC236}">
              <a16:creationId xmlns:a16="http://schemas.microsoft.com/office/drawing/2014/main" id="{00000000-0008-0000-0F00-00003F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20" name="正方形/長方形 319">
          <a:extLst>
            <a:ext uri="{FF2B5EF4-FFF2-40B4-BE49-F238E27FC236}">
              <a16:creationId xmlns:a16="http://schemas.microsoft.com/office/drawing/2014/main" id="{00000000-0008-0000-0F00-000040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30" name="正方形/長方形 329">
          <a:extLst>
            <a:ext uri="{FF2B5EF4-FFF2-40B4-BE49-F238E27FC236}">
              <a16:creationId xmlns:a16="http://schemas.microsoft.com/office/drawing/2014/main" id="{00000000-0008-0000-0F00-00004A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1" name="正方形/長方形 330">
          <a:extLst>
            <a:ext uri="{FF2B5EF4-FFF2-40B4-BE49-F238E27FC236}">
              <a16:creationId xmlns:a16="http://schemas.microsoft.com/office/drawing/2014/main" id="{00000000-0008-0000-0F00-00004B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2" name="正方形/長方形 331">
          <a:extLst>
            <a:ext uri="{FF2B5EF4-FFF2-40B4-BE49-F238E27FC236}">
              <a16:creationId xmlns:a16="http://schemas.microsoft.com/office/drawing/2014/main" id="{00000000-0008-0000-0F00-00004C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3" name="正方形/長方形 332">
          <a:extLst>
            <a:ext uri="{FF2B5EF4-FFF2-40B4-BE49-F238E27FC236}">
              <a16:creationId xmlns:a16="http://schemas.microsoft.com/office/drawing/2014/main" id="{00000000-0008-0000-0F00-00004D01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342" name="テキスト ボックス 341">
          <a:extLst>
            <a:ext uri="{FF2B5EF4-FFF2-40B4-BE49-F238E27FC236}">
              <a16:creationId xmlns:a16="http://schemas.microsoft.com/office/drawing/2014/main" id="{00000000-0008-0000-0F00-00005601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344" name="テキスト ボックス 343">
          <a:extLst>
            <a:ext uri="{FF2B5EF4-FFF2-40B4-BE49-F238E27FC236}">
              <a16:creationId xmlns:a16="http://schemas.microsoft.com/office/drawing/2014/main" id="{00000000-0008-0000-0F00-00005801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346" name="テキスト ボックス 345">
          <a:extLst>
            <a:ext uri="{FF2B5EF4-FFF2-40B4-BE49-F238E27FC236}">
              <a16:creationId xmlns:a16="http://schemas.microsoft.com/office/drawing/2014/main" id="{00000000-0008-0000-0F00-00005A01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347" name="直線コネクタ 346">
          <a:extLst>
            <a:ext uri="{FF2B5EF4-FFF2-40B4-BE49-F238E27FC236}">
              <a16:creationId xmlns:a16="http://schemas.microsoft.com/office/drawing/2014/main" id="{00000000-0008-0000-0F00-00005B01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348" name="テキスト ボックス 347">
          <a:extLst>
            <a:ext uri="{FF2B5EF4-FFF2-40B4-BE49-F238E27FC236}">
              <a16:creationId xmlns:a16="http://schemas.microsoft.com/office/drawing/2014/main" id="{00000000-0008-0000-0F00-00005C01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350" name="【消防施設】&#10;有形固定資産減価償却率グラフ枠">
          <a:extLst>
            <a:ext uri="{FF2B5EF4-FFF2-40B4-BE49-F238E27FC236}">
              <a16:creationId xmlns:a16="http://schemas.microsoft.com/office/drawing/2014/main" id="{00000000-0008-0000-0F00-00005E01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351" name="直線コネクタ 350">
          <a:extLst>
            <a:ext uri="{FF2B5EF4-FFF2-40B4-BE49-F238E27FC236}">
              <a16:creationId xmlns:a16="http://schemas.microsoft.com/office/drawing/2014/main" id="{00000000-0008-0000-0F00-00005F010000}"/>
            </a:ext>
          </a:extLst>
        </xdr:cNvPr>
        <xdr:cNvCxnSpPr/>
      </xdr:nvCxnSpPr>
      <xdr:spPr>
        <a:xfrm flipV="1">
          <a:off x="16318864" y="13368745"/>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352" name="【消防施設】&#10;有形固定資産減価償却率最小値テキスト">
          <a:extLst>
            <a:ext uri="{FF2B5EF4-FFF2-40B4-BE49-F238E27FC236}">
              <a16:creationId xmlns:a16="http://schemas.microsoft.com/office/drawing/2014/main" id="{00000000-0008-0000-0F00-00006001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353" name="直線コネクタ 352">
          <a:extLst>
            <a:ext uri="{FF2B5EF4-FFF2-40B4-BE49-F238E27FC236}">
              <a16:creationId xmlns:a16="http://schemas.microsoft.com/office/drawing/2014/main" id="{00000000-0008-0000-0F00-00006101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354" name="【消防施設】&#10;有形固定資産減価償却率最大値テキスト">
          <a:extLst>
            <a:ext uri="{FF2B5EF4-FFF2-40B4-BE49-F238E27FC236}">
              <a16:creationId xmlns:a16="http://schemas.microsoft.com/office/drawing/2014/main" id="{00000000-0008-0000-0F00-000062010000}"/>
            </a:ext>
          </a:extLst>
        </xdr:cNvPr>
        <xdr:cNvSpPr txBox="1"/>
      </xdr:nvSpPr>
      <xdr:spPr>
        <a:xfrm>
          <a:off x="16357600" y="1314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355" name="直線コネクタ 354">
          <a:extLst>
            <a:ext uri="{FF2B5EF4-FFF2-40B4-BE49-F238E27FC236}">
              <a16:creationId xmlns:a16="http://schemas.microsoft.com/office/drawing/2014/main" id="{00000000-0008-0000-0F00-000063010000}"/>
            </a:ext>
          </a:extLst>
        </xdr:cNvPr>
        <xdr:cNvCxnSpPr/>
      </xdr:nvCxnSpPr>
      <xdr:spPr>
        <a:xfrm>
          <a:off x="16230600" y="1336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160038</xdr:rowOff>
    </xdr:from>
    <xdr:ext cx="405111" cy="259045"/>
    <xdr:sp macro="" textlink="">
      <xdr:nvSpPr>
        <xdr:cNvPr id="356" name="【消防施設】&#10;有形固定資産減価償却率平均値テキスト">
          <a:extLst>
            <a:ext uri="{FF2B5EF4-FFF2-40B4-BE49-F238E27FC236}">
              <a16:creationId xmlns:a16="http://schemas.microsoft.com/office/drawing/2014/main" id="{00000000-0008-0000-0F00-000064010000}"/>
            </a:ext>
          </a:extLst>
        </xdr:cNvPr>
        <xdr:cNvSpPr txBox="1"/>
      </xdr:nvSpPr>
      <xdr:spPr>
        <a:xfrm>
          <a:off x="16357600" y="14218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357" name="フローチャート: 判断 356">
          <a:extLst>
            <a:ext uri="{FF2B5EF4-FFF2-40B4-BE49-F238E27FC236}">
              <a16:creationId xmlns:a16="http://schemas.microsoft.com/office/drawing/2014/main" id="{00000000-0008-0000-0F00-000065010000}"/>
            </a:ext>
          </a:extLst>
        </xdr:cNvPr>
        <xdr:cNvSpPr/>
      </xdr:nvSpPr>
      <xdr:spPr>
        <a:xfrm>
          <a:off x="16268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358" name="フローチャート: 判断 357">
          <a:extLst>
            <a:ext uri="{FF2B5EF4-FFF2-40B4-BE49-F238E27FC236}">
              <a16:creationId xmlns:a16="http://schemas.microsoft.com/office/drawing/2014/main" id="{00000000-0008-0000-0F00-000066010000}"/>
            </a:ext>
          </a:extLst>
        </xdr:cNvPr>
        <xdr:cNvSpPr/>
      </xdr:nvSpPr>
      <xdr:spPr>
        <a:xfrm>
          <a:off x="15430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359" name="フローチャート: 判断 358">
          <a:extLst>
            <a:ext uri="{FF2B5EF4-FFF2-40B4-BE49-F238E27FC236}">
              <a16:creationId xmlns:a16="http://schemas.microsoft.com/office/drawing/2014/main" id="{00000000-0008-0000-0F00-000067010000}"/>
            </a:ext>
          </a:extLst>
        </xdr:cNvPr>
        <xdr:cNvSpPr/>
      </xdr:nvSpPr>
      <xdr:spPr>
        <a:xfrm>
          <a:off x="145415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360" name="フローチャート: 判断 359">
          <a:extLst>
            <a:ext uri="{FF2B5EF4-FFF2-40B4-BE49-F238E27FC236}">
              <a16:creationId xmlns:a16="http://schemas.microsoft.com/office/drawing/2014/main" id="{00000000-0008-0000-0F00-000068010000}"/>
            </a:ext>
          </a:extLst>
        </xdr:cNvPr>
        <xdr:cNvSpPr/>
      </xdr:nvSpPr>
      <xdr:spPr>
        <a:xfrm>
          <a:off x="13652500" y="1413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361" name="フローチャート: 判断 360">
          <a:extLst>
            <a:ext uri="{FF2B5EF4-FFF2-40B4-BE49-F238E27FC236}">
              <a16:creationId xmlns:a16="http://schemas.microsoft.com/office/drawing/2014/main" id="{00000000-0008-0000-0F00-000069010000}"/>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F00-00006B01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F00-00006C01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00000000-0008-0000-0F00-00006D01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00000000-0008-0000-0F00-00006E01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153851</xdr:rowOff>
    </xdr:from>
    <xdr:to>
      <xdr:col>85</xdr:col>
      <xdr:colOff>177800</xdr:colOff>
      <xdr:row>81</xdr:row>
      <xdr:rowOff>84001</xdr:rowOff>
    </xdr:to>
    <xdr:sp macro="" textlink="">
      <xdr:nvSpPr>
        <xdr:cNvPr id="367" name="楕円 366">
          <a:extLst>
            <a:ext uri="{FF2B5EF4-FFF2-40B4-BE49-F238E27FC236}">
              <a16:creationId xmlns:a16="http://schemas.microsoft.com/office/drawing/2014/main" id="{00000000-0008-0000-0F00-00006F010000}"/>
            </a:ext>
          </a:extLst>
        </xdr:cNvPr>
        <xdr:cNvSpPr/>
      </xdr:nvSpPr>
      <xdr:spPr>
        <a:xfrm>
          <a:off x="16268700" y="1386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5278</xdr:rowOff>
    </xdr:from>
    <xdr:ext cx="405111" cy="259045"/>
    <xdr:sp macro="" textlink="">
      <xdr:nvSpPr>
        <xdr:cNvPr id="368" name="【消防施設】&#10;有形固定資産減価償却率該当値テキスト">
          <a:extLst>
            <a:ext uri="{FF2B5EF4-FFF2-40B4-BE49-F238E27FC236}">
              <a16:creationId xmlns:a16="http://schemas.microsoft.com/office/drawing/2014/main" id="{00000000-0008-0000-0F00-000070010000}"/>
            </a:ext>
          </a:extLst>
        </xdr:cNvPr>
        <xdr:cNvSpPr txBox="1"/>
      </xdr:nvSpPr>
      <xdr:spPr>
        <a:xfrm>
          <a:off x="16357600" y="13721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55880</xdr:rowOff>
    </xdr:from>
    <xdr:to>
      <xdr:col>81</xdr:col>
      <xdr:colOff>101600</xdr:colOff>
      <xdr:row>81</xdr:row>
      <xdr:rowOff>157480</xdr:rowOff>
    </xdr:to>
    <xdr:sp macro="" textlink="">
      <xdr:nvSpPr>
        <xdr:cNvPr id="369" name="楕円 368">
          <a:extLst>
            <a:ext uri="{FF2B5EF4-FFF2-40B4-BE49-F238E27FC236}">
              <a16:creationId xmlns:a16="http://schemas.microsoft.com/office/drawing/2014/main" id="{00000000-0008-0000-0F00-000071010000}"/>
            </a:ext>
          </a:extLst>
        </xdr:cNvPr>
        <xdr:cNvSpPr/>
      </xdr:nvSpPr>
      <xdr:spPr>
        <a:xfrm>
          <a:off x="15430500" y="1394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33201</xdr:rowOff>
    </xdr:from>
    <xdr:to>
      <xdr:col>85</xdr:col>
      <xdr:colOff>127000</xdr:colOff>
      <xdr:row>81</xdr:row>
      <xdr:rowOff>106680</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flipV="1">
          <a:off x="15481300" y="13920651"/>
          <a:ext cx="8382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170180</xdr:rowOff>
    </xdr:from>
    <xdr:to>
      <xdr:col>76</xdr:col>
      <xdr:colOff>165100</xdr:colOff>
      <xdr:row>81</xdr:row>
      <xdr:rowOff>100330</xdr:rowOff>
    </xdr:to>
    <xdr:sp macro="" textlink="">
      <xdr:nvSpPr>
        <xdr:cNvPr id="371" name="楕円 370">
          <a:extLst>
            <a:ext uri="{FF2B5EF4-FFF2-40B4-BE49-F238E27FC236}">
              <a16:creationId xmlns:a16="http://schemas.microsoft.com/office/drawing/2014/main" id="{00000000-0008-0000-0F00-000073010000}"/>
            </a:ext>
          </a:extLst>
        </xdr:cNvPr>
        <xdr:cNvSpPr/>
      </xdr:nvSpPr>
      <xdr:spPr>
        <a:xfrm>
          <a:off x="145415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49530</xdr:rowOff>
    </xdr:from>
    <xdr:to>
      <xdr:col>81</xdr:col>
      <xdr:colOff>50800</xdr:colOff>
      <xdr:row>81</xdr:row>
      <xdr:rowOff>106680</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a:off x="14592300" y="1393698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41184</xdr:rowOff>
    </xdr:from>
    <xdr:to>
      <xdr:col>72</xdr:col>
      <xdr:colOff>38100</xdr:colOff>
      <xdr:row>81</xdr:row>
      <xdr:rowOff>142784</xdr:rowOff>
    </xdr:to>
    <xdr:sp macro="" textlink="">
      <xdr:nvSpPr>
        <xdr:cNvPr id="373" name="楕円 372">
          <a:extLst>
            <a:ext uri="{FF2B5EF4-FFF2-40B4-BE49-F238E27FC236}">
              <a16:creationId xmlns:a16="http://schemas.microsoft.com/office/drawing/2014/main" id="{00000000-0008-0000-0F00-000075010000}"/>
            </a:ext>
          </a:extLst>
        </xdr:cNvPr>
        <xdr:cNvSpPr/>
      </xdr:nvSpPr>
      <xdr:spPr>
        <a:xfrm>
          <a:off x="13652500" y="1392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49530</xdr:rowOff>
    </xdr:from>
    <xdr:to>
      <xdr:col>76</xdr:col>
      <xdr:colOff>114300</xdr:colOff>
      <xdr:row>81</xdr:row>
      <xdr:rowOff>91984</xdr:rowOff>
    </xdr:to>
    <xdr:cxnSp macro="">
      <xdr:nvCxnSpPr>
        <xdr:cNvPr id="374" name="直線コネクタ 373">
          <a:extLst>
            <a:ext uri="{FF2B5EF4-FFF2-40B4-BE49-F238E27FC236}">
              <a16:creationId xmlns:a16="http://schemas.microsoft.com/office/drawing/2014/main" id="{00000000-0008-0000-0F00-000076010000}"/>
            </a:ext>
          </a:extLst>
        </xdr:cNvPr>
        <xdr:cNvCxnSpPr/>
      </xdr:nvCxnSpPr>
      <xdr:spPr>
        <a:xfrm flipV="1">
          <a:off x="13703300" y="1393698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155484</xdr:rowOff>
    </xdr:from>
    <xdr:to>
      <xdr:col>67</xdr:col>
      <xdr:colOff>101600</xdr:colOff>
      <xdr:row>81</xdr:row>
      <xdr:rowOff>85634</xdr:rowOff>
    </xdr:to>
    <xdr:sp macro="" textlink="">
      <xdr:nvSpPr>
        <xdr:cNvPr id="375" name="楕円 374">
          <a:extLst>
            <a:ext uri="{FF2B5EF4-FFF2-40B4-BE49-F238E27FC236}">
              <a16:creationId xmlns:a16="http://schemas.microsoft.com/office/drawing/2014/main" id="{00000000-0008-0000-0F00-000077010000}"/>
            </a:ext>
          </a:extLst>
        </xdr:cNvPr>
        <xdr:cNvSpPr/>
      </xdr:nvSpPr>
      <xdr:spPr>
        <a:xfrm>
          <a:off x="12763500" y="1387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34834</xdr:rowOff>
    </xdr:from>
    <xdr:to>
      <xdr:col>71</xdr:col>
      <xdr:colOff>177800</xdr:colOff>
      <xdr:row>81</xdr:row>
      <xdr:rowOff>91984</xdr:rowOff>
    </xdr:to>
    <xdr:cxnSp macro="">
      <xdr:nvCxnSpPr>
        <xdr:cNvPr id="376" name="直線コネクタ 375">
          <a:extLst>
            <a:ext uri="{FF2B5EF4-FFF2-40B4-BE49-F238E27FC236}">
              <a16:creationId xmlns:a16="http://schemas.microsoft.com/office/drawing/2014/main" id="{00000000-0008-0000-0F00-000078010000}"/>
            </a:ext>
          </a:extLst>
        </xdr:cNvPr>
        <xdr:cNvCxnSpPr/>
      </xdr:nvCxnSpPr>
      <xdr:spPr>
        <a:xfrm>
          <a:off x="12814300" y="1392228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47370</xdr:rowOff>
    </xdr:from>
    <xdr:ext cx="405111" cy="259045"/>
    <xdr:sp macro="" textlink="">
      <xdr:nvSpPr>
        <xdr:cNvPr id="377" name="n_1aveValue【消防施設】&#10;有形固定資産減価償却率">
          <a:extLst>
            <a:ext uri="{FF2B5EF4-FFF2-40B4-BE49-F238E27FC236}">
              <a16:creationId xmlns:a16="http://schemas.microsoft.com/office/drawing/2014/main" id="{00000000-0008-0000-0F00-000079010000}"/>
            </a:ext>
          </a:extLst>
        </xdr:cNvPr>
        <xdr:cNvSpPr txBox="1"/>
      </xdr:nvSpPr>
      <xdr:spPr>
        <a:xfrm>
          <a:off x="15266044" y="1427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16346</xdr:rowOff>
    </xdr:from>
    <xdr:ext cx="405111" cy="259045"/>
    <xdr:sp macro="" textlink="">
      <xdr:nvSpPr>
        <xdr:cNvPr id="378" name="n_2aveValue【消防施設】&#10;有形固定資産減価償却率">
          <a:extLst>
            <a:ext uri="{FF2B5EF4-FFF2-40B4-BE49-F238E27FC236}">
              <a16:creationId xmlns:a16="http://schemas.microsoft.com/office/drawing/2014/main" id="{00000000-0008-0000-0F00-00007A010000}"/>
            </a:ext>
          </a:extLst>
        </xdr:cNvPr>
        <xdr:cNvSpPr txBox="1"/>
      </xdr:nvSpPr>
      <xdr:spPr>
        <a:xfrm>
          <a:off x="14389744" y="1424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1650</xdr:rowOff>
    </xdr:from>
    <xdr:ext cx="405111" cy="259045"/>
    <xdr:sp macro="" textlink="">
      <xdr:nvSpPr>
        <xdr:cNvPr id="379" name="n_3aveValue【消防施設】&#10;有形固定資産減価償却率">
          <a:extLst>
            <a:ext uri="{FF2B5EF4-FFF2-40B4-BE49-F238E27FC236}">
              <a16:creationId xmlns:a16="http://schemas.microsoft.com/office/drawing/2014/main" id="{00000000-0008-0000-0F00-00007B010000}"/>
            </a:ext>
          </a:extLst>
        </xdr:cNvPr>
        <xdr:cNvSpPr txBox="1"/>
      </xdr:nvSpPr>
      <xdr:spPr>
        <a:xfrm>
          <a:off x="13500744" y="1423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57166</xdr:rowOff>
    </xdr:from>
    <xdr:ext cx="405111" cy="259045"/>
    <xdr:sp macro="" textlink="">
      <xdr:nvSpPr>
        <xdr:cNvPr id="380" name="n_4aveValue【消防施設】&#10;有形固定資産減価償却率">
          <a:extLst>
            <a:ext uri="{FF2B5EF4-FFF2-40B4-BE49-F238E27FC236}">
              <a16:creationId xmlns:a16="http://schemas.microsoft.com/office/drawing/2014/main" id="{00000000-0008-0000-0F00-00007C010000}"/>
            </a:ext>
          </a:extLst>
        </xdr:cNvPr>
        <xdr:cNvSpPr txBox="1"/>
      </xdr:nvSpPr>
      <xdr:spPr>
        <a:xfrm>
          <a:off x="126117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2557</xdr:rowOff>
    </xdr:from>
    <xdr:ext cx="405111" cy="259045"/>
    <xdr:sp macro="" textlink="">
      <xdr:nvSpPr>
        <xdr:cNvPr id="381" name="n_1mainValue【消防施設】&#10;有形固定資産減価償却率">
          <a:extLst>
            <a:ext uri="{FF2B5EF4-FFF2-40B4-BE49-F238E27FC236}">
              <a16:creationId xmlns:a16="http://schemas.microsoft.com/office/drawing/2014/main" id="{00000000-0008-0000-0F00-00007D010000}"/>
            </a:ext>
          </a:extLst>
        </xdr:cNvPr>
        <xdr:cNvSpPr txBox="1"/>
      </xdr:nvSpPr>
      <xdr:spPr>
        <a:xfrm>
          <a:off x="152660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116857</xdr:rowOff>
    </xdr:from>
    <xdr:ext cx="405111" cy="259045"/>
    <xdr:sp macro="" textlink="">
      <xdr:nvSpPr>
        <xdr:cNvPr id="382" name="n_2mainValue【消防施設】&#10;有形固定資産減価償却率">
          <a:extLst>
            <a:ext uri="{FF2B5EF4-FFF2-40B4-BE49-F238E27FC236}">
              <a16:creationId xmlns:a16="http://schemas.microsoft.com/office/drawing/2014/main" id="{00000000-0008-0000-0F00-00007E010000}"/>
            </a:ext>
          </a:extLst>
        </xdr:cNvPr>
        <xdr:cNvSpPr txBox="1"/>
      </xdr:nvSpPr>
      <xdr:spPr>
        <a:xfrm>
          <a:off x="14389744" y="1366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159311</xdr:rowOff>
    </xdr:from>
    <xdr:ext cx="405111" cy="259045"/>
    <xdr:sp macro="" textlink="">
      <xdr:nvSpPr>
        <xdr:cNvPr id="383" name="n_3mainValue【消防施設】&#10;有形固定資産減価償却率">
          <a:extLst>
            <a:ext uri="{FF2B5EF4-FFF2-40B4-BE49-F238E27FC236}">
              <a16:creationId xmlns:a16="http://schemas.microsoft.com/office/drawing/2014/main" id="{00000000-0008-0000-0F00-00007F010000}"/>
            </a:ext>
          </a:extLst>
        </xdr:cNvPr>
        <xdr:cNvSpPr txBox="1"/>
      </xdr:nvSpPr>
      <xdr:spPr>
        <a:xfrm>
          <a:off x="13500744" y="1370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102161</xdr:rowOff>
    </xdr:from>
    <xdr:ext cx="405111" cy="259045"/>
    <xdr:sp macro="" textlink="">
      <xdr:nvSpPr>
        <xdr:cNvPr id="384" name="n_4mainValue【消防施設】&#10;有形固定資産減価償却率">
          <a:extLst>
            <a:ext uri="{FF2B5EF4-FFF2-40B4-BE49-F238E27FC236}">
              <a16:creationId xmlns:a16="http://schemas.microsoft.com/office/drawing/2014/main" id="{00000000-0008-0000-0F00-000080010000}"/>
            </a:ext>
          </a:extLst>
        </xdr:cNvPr>
        <xdr:cNvSpPr txBox="1"/>
      </xdr:nvSpPr>
      <xdr:spPr>
        <a:xfrm>
          <a:off x="12611744" y="1364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91" name="正方形/長方形 390">
          <a:extLst>
            <a:ext uri="{FF2B5EF4-FFF2-40B4-BE49-F238E27FC236}">
              <a16:creationId xmlns:a16="http://schemas.microsoft.com/office/drawing/2014/main" id="{00000000-0008-0000-0F00-000087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92" name="正方形/長方形 391">
          <a:extLst>
            <a:ext uri="{FF2B5EF4-FFF2-40B4-BE49-F238E27FC236}">
              <a16:creationId xmlns:a16="http://schemas.microsoft.com/office/drawing/2014/main" id="{00000000-0008-0000-0F00-00008801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93" name="テキスト ボックス 392">
          <a:extLst>
            <a:ext uri="{FF2B5EF4-FFF2-40B4-BE49-F238E27FC236}">
              <a16:creationId xmlns:a16="http://schemas.microsoft.com/office/drawing/2014/main" id="{00000000-0008-0000-0F00-00008901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398" name="テキスト ボックス 397">
          <a:extLst>
            <a:ext uri="{FF2B5EF4-FFF2-40B4-BE49-F238E27FC236}">
              <a16:creationId xmlns:a16="http://schemas.microsoft.com/office/drawing/2014/main" id="{00000000-0008-0000-0F00-00008E01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399" name="直線コネクタ 398">
          <a:extLst>
            <a:ext uri="{FF2B5EF4-FFF2-40B4-BE49-F238E27FC236}">
              <a16:creationId xmlns:a16="http://schemas.microsoft.com/office/drawing/2014/main" id="{00000000-0008-0000-0F00-00008F01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00" name="テキスト ボックス 399">
          <a:extLst>
            <a:ext uri="{FF2B5EF4-FFF2-40B4-BE49-F238E27FC236}">
              <a16:creationId xmlns:a16="http://schemas.microsoft.com/office/drawing/2014/main" id="{00000000-0008-0000-0F00-00009001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02" name="テキスト ボックス 401">
          <a:extLst>
            <a:ext uri="{FF2B5EF4-FFF2-40B4-BE49-F238E27FC236}">
              <a16:creationId xmlns:a16="http://schemas.microsoft.com/office/drawing/2014/main" id="{00000000-0008-0000-0F00-00009201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04" name="テキスト ボックス 403">
          <a:extLst>
            <a:ext uri="{FF2B5EF4-FFF2-40B4-BE49-F238E27FC236}">
              <a16:creationId xmlns:a16="http://schemas.microsoft.com/office/drawing/2014/main" id="{00000000-0008-0000-0F00-00009401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406" name="テキスト ボックス 405">
          <a:extLst>
            <a:ext uri="{FF2B5EF4-FFF2-40B4-BE49-F238E27FC236}">
              <a16:creationId xmlns:a16="http://schemas.microsoft.com/office/drawing/2014/main" id="{00000000-0008-0000-0F00-00009601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07" name="直線コネクタ 406">
          <a:extLst>
            <a:ext uri="{FF2B5EF4-FFF2-40B4-BE49-F238E27FC236}">
              <a16:creationId xmlns:a16="http://schemas.microsoft.com/office/drawing/2014/main" id="{00000000-0008-0000-0F00-00009701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08" name="テキスト ボックス 407">
          <a:extLst>
            <a:ext uri="{FF2B5EF4-FFF2-40B4-BE49-F238E27FC236}">
              <a16:creationId xmlns:a16="http://schemas.microsoft.com/office/drawing/2014/main" id="{00000000-0008-0000-0F00-00009801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09" name="【消防施設】&#10;一人当たり面積グラフ枠">
          <a:extLst>
            <a:ext uri="{FF2B5EF4-FFF2-40B4-BE49-F238E27FC236}">
              <a16:creationId xmlns:a16="http://schemas.microsoft.com/office/drawing/2014/main" id="{00000000-0008-0000-0F00-00009901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410" name="直線コネクタ 409">
          <a:extLst>
            <a:ext uri="{FF2B5EF4-FFF2-40B4-BE49-F238E27FC236}">
              <a16:creationId xmlns:a16="http://schemas.microsoft.com/office/drawing/2014/main" id="{00000000-0008-0000-0F00-00009A010000}"/>
            </a:ext>
          </a:extLst>
        </xdr:cNvPr>
        <xdr:cNvCxnSpPr/>
      </xdr:nvCxnSpPr>
      <xdr:spPr>
        <a:xfrm flipV="1">
          <a:off x="22160864" y="13442877"/>
          <a:ext cx="0" cy="14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411" name="【消防施設】&#10;一人当たり面積最小値テキスト">
          <a:extLst>
            <a:ext uri="{FF2B5EF4-FFF2-40B4-BE49-F238E27FC236}">
              <a16:creationId xmlns:a16="http://schemas.microsoft.com/office/drawing/2014/main" id="{00000000-0008-0000-0F00-00009B010000}"/>
            </a:ext>
          </a:extLst>
        </xdr:cNvPr>
        <xdr:cNvSpPr txBox="1"/>
      </xdr:nvSpPr>
      <xdr:spPr>
        <a:xfrm>
          <a:off x="22199600" y="149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412" name="直線コネクタ 411">
          <a:extLst>
            <a:ext uri="{FF2B5EF4-FFF2-40B4-BE49-F238E27FC236}">
              <a16:creationId xmlns:a16="http://schemas.microsoft.com/office/drawing/2014/main" id="{00000000-0008-0000-0F00-00009C010000}"/>
            </a:ext>
          </a:extLst>
        </xdr:cNvPr>
        <xdr:cNvCxnSpPr/>
      </xdr:nvCxnSpPr>
      <xdr:spPr>
        <a:xfrm>
          <a:off x="22072600" y="14911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413" name="【消防施設】&#10;一人当たり面積最大値テキスト">
          <a:extLst>
            <a:ext uri="{FF2B5EF4-FFF2-40B4-BE49-F238E27FC236}">
              <a16:creationId xmlns:a16="http://schemas.microsoft.com/office/drawing/2014/main" id="{00000000-0008-0000-0F00-00009D010000}"/>
            </a:ext>
          </a:extLst>
        </xdr:cNvPr>
        <xdr:cNvSpPr txBox="1"/>
      </xdr:nvSpPr>
      <xdr:spPr>
        <a:xfrm>
          <a:off x="22199600" y="1321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414" name="直線コネクタ 413">
          <a:extLst>
            <a:ext uri="{FF2B5EF4-FFF2-40B4-BE49-F238E27FC236}">
              <a16:creationId xmlns:a16="http://schemas.microsoft.com/office/drawing/2014/main" id="{00000000-0008-0000-0F00-00009E010000}"/>
            </a:ext>
          </a:extLst>
        </xdr:cNvPr>
        <xdr:cNvCxnSpPr/>
      </xdr:nvCxnSpPr>
      <xdr:spPr>
        <a:xfrm>
          <a:off x="22072600" y="13442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7202</xdr:rowOff>
    </xdr:from>
    <xdr:ext cx="469744" cy="259045"/>
    <xdr:sp macro="" textlink="">
      <xdr:nvSpPr>
        <xdr:cNvPr id="415" name="【消防施設】&#10;一人当たり面積平均値テキスト">
          <a:extLst>
            <a:ext uri="{FF2B5EF4-FFF2-40B4-BE49-F238E27FC236}">
              <a16:creationId xmlns:a16="http://schemas.microsoft.com/office/drawing/2014/main" id="{00000000-0008-0000-0F00-00009F010000}"/>
            </a:ext>
          </a:extLst>
        </xdr:cNvPr>
        <xdr:cNvSpPr txBox="1"/>
      </xdr:nvSpPr>
      <xdr:spPr>
        <a:xfrm>
          <a:off x="22199600" y="14751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416" name="フローチャート: 判断 415">
          <a:extLst>
            <a:ext uri="{FF2B5EF4-FFF2-40B4-BE49-F238E27FC236}">
              <a16:creationId xmlns:a16="http://schemas.microsoft.com/office/drawing/2014/main" id="{00000000-0008-0000-0F00-0000A0010000}"/>
            </a:ext>
          </a:extLst>
        </xdr:cNvPr>
        <xdr:cNvSpPr/>
      </xdr:nvSpPr>
      <xdr:spPr>
        <a:xfrm>
          <a:off x="22110700" y="1477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417" name="フローチャート: 判断 416">
          <a:extLst>
            <a:ext uri="{FF2B5EF4-FFF2-40B4-BE49-F238E27FC236}">
              <a16:creationId xmlns:a16="http://schemas.microsoft.com/office/drawing/2014/main" id="{00000000-0008-0000-0F00-0000A1010000}"/>
            </a:ext>
          </a:extLst>
        </xdr:cNvPr>
        <xdr:cNvSpPr/>
      </xdr:nvSpPr>
      <xdr:spPr>
        <a:xfrm>
          <a:off x="21272500" y="1475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418" name="フローチャート: 判断 417">
          <a:extLst>
            <a:ext uri="{FF2B5EF4-FFF2-40B4-BE49-F238E27FC236}">
              <a16:creationId xmlns:a16="http://schemas.microsoft.com/office/drawing/2014/main" id="{00000000-0008-0000-0F00-0000A2010000}"/>
            </a:ext>
          </a:extLst>
        </xdr:cNvPr>
        <xdr:cNvSpPr/>
      </xdr:nvSpPr>
      <xdr:spPr>
        <a:xfrm>
          <a:off x="20383500" y="1476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419" name="フローチャート: 判断 418">
          <a:extLst>
            <a:ext uri="{FF2B5EF4-FFF2-40B4-BE49-F238E27FC236}">
              <a16:creationId xmlns:a16="http://schemas.microsoft.com/office/drawing/2014/main" id="{00000000-0008-0000-0F00-0000A3010000}"/>
            </a:ext>
          </a:extLst>
        </xdr:cNvPr>
        <xdr:cNvSpPr/>
      </xdr:nvSpPr>
      <xdr:spPr>
        <a:xfrm>
          <a:off x="19494500" y="1476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22896</xdr:rowOff>
    </xdr:from>
    <xdr:to>
      <xdr:col>98</xdr:col>
      <xdr:colOff>38100</xdr:colOff>
      <xdr:row>86</xdr:row>
      <xdr:rowOff>124496</xdr:rowOff>
    </xdr:to>
    <xdr:sp macro="" textlink="">
      <xdr:nvSpPr>
        <xdr:cNvPr id="420" name="フローチャート: 判断 419">
          <a:extLst>
            <a:ext uri="{FF2B5EF4-FFF2-40B4-BE49-F238E27FC236}">
              <a16:creationId xmlns:a16="http://schemas.microsoft.com/office/drawing/2014/main" id="{00000000-0008-0000-0F00-0000A4010000}"/>
            </a:ext>
          </a:extLst>
        </xdr:cNvPr>
        <xdr:cNvSpPr/>
      </xdr:nvSpPr>
      <xdr:spPr>
        <a:xfrm>
          <a:off x="18605500" y="14767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21" name="テキスト ボックス 420">
          <a:extLst>
            <a:ext uri="{FF2B5EF4-FFF2-40B4-BE49-F238E27FC236}">
              <a16:creationId xmlns:a16="http://schemas.microsoft.com/office/drawing/2014/main" id="{00000000-0008-0000-0F00-0000A501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22" name="テキスト ボックス 421">
          <a:extLst>
            <a:ext uri="{FF2B5EF4-FFF2-40B4-BE49-F238E27FC236}">
              <a16:creationId xmlns:a16="http://schemas.microsoft.com/office/drawing/2014/main" id="{00000000-0008-0000-0F00-0000A601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23" name="テキスト ボックス 422">
          <a:extLst>
            <a:ext uri="{FF2B5EF4-FFF2-40B4-BE49-F238E27FC236}">
              <a16:creationId xmlns:a16="http://schemas.microsoft.com/office/drawing/2014/main" id="{00000000-0008-0000-0F00-0000A701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24" name="テキスト ボックス 423">
          <a:extLst>
            <a:ext uri="{FF2B5EF4-FFF2-40B4-BE49-F238E27FC236}">
              <a16:creationId xmlns:a16="http://schemas.microsoft.com/office/drawing/2014/main" id="{00000000-0008-0000-0F00-0000A801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25" name="テキスト ボックス 424">
          <a:extLst>
            <a:ext uri="{FF2B5EF4-FFF2-40B4-BE49-F238E27FC236}">
              <a16:creationId xmlns:a16="http://schemas.microsoft.com/office/drawing/2014/main" id="{00000000-0008-0000-0F00-0000A901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150586</xdr:rowOff>
    </xdr:from>
    <xdr:to>
      <xdr:col>116</xdr:col>
      <xdr:colOff>114300</xdr:colOff>
      <xdr:row>86</xdr:row>
      <xdr:rowOff>80736</xdr:rowOff>
    </xdr:to>
    <xdr:sp macro="" textlink="">
      <xdr:nvSpPr>
        <xdr:cNvPr id="426" name="楕円 425">
          <a:extLst>
            <a:ext uri="{FF2B5EF4-FFF2-40B4-BE49-F238E27FC236}">
              <a16:creationId xmlns:a16="http://schemas.microsoft.com/office/drawing/2014/main" id="{00000000-0008-0000-0F00-0000AA010000}"/>
            </a:ext>
          </a:extLst>
        </xdr:cNvPr>
        <xdr:cNvSpPr/>
      </xdr:nvSpPr>
      <xdr:spPr>
        <a:xfrm>
          <a:off x="22110700" y="1472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2013</xdr:rowOff>
    </xdr:from>
    <xdr:ext cx="469744" cy="259045"/>
    <xdr:sp macro="" textlink="">
      <xdr:nvSpPr>
        <xdr:cNvPr id="427" name="【消防施設】&#10;一人当たり面積該当値テキスト">
          <a:extLst>
            <a:ext uri="{FF2B5EF4-FFF2-40B4-BE49-F238E27FC236}">
              <a16:creationId xmlns:a16="http://schemas.microsoft.com/office/drawing/2014/main" id="{00000000-0008-0000-0F00-0000AB010000}"/>
            </a:ext>
          </a:extLst>
        </xdr:cNvPr>
        <xdr:cNvSpPr txBox="1"/>
      </xdr:nvSpPr>
      <xdr:spPr>
        <a:xfrm>
          <a:off x="22199600" y="14575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10161</xdr:rowOff>
    </xdr:from>
    <xdr:to>
      <xdr:col>112</xdr:col>
      <xdr:colOff>38100</xdr:colOff>
      <xdr:row>86</xdr:row>
      <xdr:rowOff>111761</xdr:rowOff>
    </xdr:to>
    <xdr:sp macro="" textlink="">
      <xdr:nvSpPr>
        <xdr:cNvPr id="428" name="楕円 427">
          <a:extLst>
            <a:ext uri="{FF2B5EF4-FFF2-40B4-BE49-F238E27FC236}">
              <a16:creationId xmlns:a16="http://schemas.microsoft.com/office/drawing/2014/main" id="{00000000-0008-0000-0F00-0000AC010000}"/>
            </a:ext>
          </a:extLst>
        </xdr:cNvPr>
        <xdr:cNvSpPr/>
      </xdr:nvSpPr>
      <xdr:spPr>
        <a:xfrm>
          <a:off x="21272500" y="1475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29936</xdr:rowOff>
    </xdr:from>
    <xdr:to>
      <xdr:col>116</xdr:col>
      <xdr:colOff>63500</xdr:colOff>
      <xdr:row>86</xdr:row>
      <xdr:rowOff>60961</xdr:rowOff>
    </xdr:to>
    <xdr:cxnSp macro="">
      <xdr:nvCxnSpPr>
        <xdr:cNvPr id="429" name="直線コネクタ 428">
          <a:extLst>
            <a:ext uri="{FF2B5EF4-FFF2-40B4-BE49-F238E27FC236}">
              <a16:creationId xmlns:a16="http://schemas.microsoft.com/office/drawing/2014/main" id="{00000000-0008-0000-0F00-0000AD010000}"/>
            </a:ext>
          </a:extLst>
        </xdr:cNvPr>
        <xdr:cNvCxnSpPr/>
      </xdr:nvCxnSpPr>
      <xdr:spPr>
        <a:xfrm flipV="1">
          <a:off x="21323300" y="14774636"/>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8527</xdr:rowOff>
    </xdr:from>
    <xdr:to>
      <xdr:col>107</xdr:col>
      <xdr:colOff>101600</xdr:colOff>
      <xdr:row>86</xdr:row>
      <xdr:rowOff>110127</xdr:rowOff>
    </xdr:to>
    <xdr:sp macro="" textlink="">
      <xdr:nvSpPr>
        <xdr:cNvPr id="430" name="楕円 429">
          <a:extLst>
            <a:ext uri="{FF2B5EF4-FFF2-40B4-BE49-F238E27FC236}">
              <a16:creationId xmlns:a16="http://schemas.microsoft.com/office/drawing/2014/main" id="{00000000-0008-0000-0F00-0000AE010000}"/>
            </a:ext>
          </a:extLst>
        </xdr:cNvPr>
        <xdr:cNvSpPr/>
      </xdr:nvSpPr>
      <xdr:spPr>
        <a:xfrm>
          <a:off x="20383500" y="1475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59327</xdr:rowOff>
    </xdr:from>
    <xdr:to>
      <xdr:col>111</xdr:col>
      <xdr:colOff>177800</xdr:colOff>
      <xdr:row>86</xdr:row>
      <xdr:rowOff>60961</xdr:rowOff>
    </xdr:to>
    <xdr:cxnSp macro="">
      <xdr:nvCxnSpPr>
        <xdr:cNvPr id="431" name="直線コネクタ 430">
          <a:extLst>
            <a:ext uri="{FF2B5EF4-FFF2-40B4-BE49-F238E27FC236}">
              <a16:creationId xmlns:a16="http://schemas.microsoft.com/office/drawing/2014/main" id="{00000000-0008-0000-0F00-0000AF010000}"/>
            </a:ext>
          </a:extLst>
        </xdr:cNvPr>
        <xdr:cNvCxnSpPr/>
      </xdr:nvCxnSpPr>
      <xdr:spPr>
        <a:xfrm>
          <a:off x="20434300" y="14804027"/>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38246</xdr:rowOff>
    </xdr:from>
    <xdr:to>
      <xdr:col>102</xdr:col>
      <xdr:colOff>165100</xdr:colOff>
      <xdr:row>86</xdr:row>
      <xdr:rowOff>139846</xdr:rowOff>
    </xdr:to>
    <xdr:sp macro="" textlink="">
      <xdr:nvSpPr>
        <xdr:cNvPr id="432" name="楕円 431">
          <a:extLst>
            <a:ext uri="{FF2B5EF4-FFF2-40B4-BE49-F238E27FC236}">
              <a16:creationId xmlns:a16="http://schemas.microsoft.com/office/drawing/2014/main" id="{00000000-0008-0000-0F00-0000B0010000}"/>
            </a:ext>
          </a:extLst>
        </xdr:cNvPr>
        <xdr:cNvSpPr/>
      </xdr:nvSpPr>
      <xdr:spPr>
        <a:xfrm>
          <a:off x="19494500" y="1478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59327</xdr:rowOff>
    </xdr:from>
    <xdr:to>
      <xdr:col>107</xdr:col>
      <xdr:colOff>50800</xdr:colOff>
      <xdr:row>86</xdr:row>
      <xdr:rowOff>89046</xdr:rowOff>
    </xdr:to>
    <xdr:cxnSp macro="">
      <xdr:nvCxnSpPr>
        <xdr:cNvPr id="433" name="直線コネクタ 432">
          <a:extLst>
            <a:ext uri="{FF2B5EF4-FFF2-40B4-BE49-F238E27FC236}">
              <a16:creationId xmlns:a16="http://schemas.microsoft.com/office/drawing/2014/main" id="{00000000-0008-0000-0F00-0000B1010000}"/>
            </a:ext>
          </a:extLst>
        </xdr:cNvPr>
        <xdr:cNvCxnSpPr/>
      </xdr:nvCxnSpPr>
      <xdr:spPr>
        <a:xfrm flipV="1">
          <a:off x="19545300" y="14804027"/>
          <a:ext cx="889000" cy="29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38571</xdr:rowOff>
    </xdr:from>
    <xdr:to>
      <xdr:col>98</xdr:col>
      <xdr:colOff>38100</xdr:colOff>
      <xdr:row>86</xdr:row>
      <xdr:rowOff>140171</xdr:rowOff>
    </xdr:to>
    <xdr:sp macro="" textlink="">
      <xdr:nvSpPr>
        <xdr:cNvPr id="434" name="楕円 433">
          <a:extLst>
            <a:ext uri="{FF2B5EF4-FFF2-40B4-BE49-F238E27FC236}">
              <a16:creationId xmlns:a16="http://schemas.microsoft.com/office/drawing/2014/main" id="{00000000-0008-0000-0F00-0000B2010000}"/>
            </a:ext>
          </a:extLst>
        </xdr:cNvPr>
        <xdr:cNvSpPr/>
      </xdr:nvSpPr>
      <xdr:spPr>
        <a:xfrm>
          <a:off x="18605500" y="14783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89046</xdr:rowOff>
    </xdr:from>
    <xdr:to>
      <xdr:col>102</xdr:col>
      <xdr:colOff>114300</xdr:colOff>
      <xdr:row>86</xdr:row>
      <xdr:rowOff>89371</xdr:rowOff>
    </xdr:to>
    <xdr:cxnSp macro="">
      <xdr:nvCxnSpPr>
        <xdr:cNvPr id="435" name="直線コネクタ 434">
          <a:extLst>
            <a:ext uri="{FF2B5EF4-FFF2-40B4-BE49-F238E27FC236}">
              <a16:creationId xmlns:a16="http://schemas.microsoft.com/office/drawing/2014/main" id="{00000000-0008-0000-0F00-0000B3010000}"/>
            </a:ext>
          </a:extLst>
        </xdr:cNvPr>
        <xdr:cNvCxnSpPr/>
      </xdr:nvCxnSpPr>
      <xdr:spPr>
        <a:xfrm flipV="1">
          <a:off x="18656300" y="14833746"/>
          <a:ext cx="889000" cy="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103540</xdr:rowOff>
    </xdr:from>
    <xdr:ext cx="469744" cy="259045"/>
    <xdr:sp macro="" textlink="">
      <xdr:nvSpPr>
        <xdr:cNvPr id="436" name="n_1aveValue【消防施設】&#10;一人当たり面積">
          <a:extLst>
            <a:ext uri="{FF2B5EF4-FFF2-40B4-BE49-F238E27FC236}">
              <a16:creationId xmlns:a16="http://schemas.microsoft.com/office/drawing/2014/main" id="{00000000-0008-0000-0F00-0000B4010000}"/>
            </a:ext>
          </a:extLst>
        </xdr:cNvPr>
        <xdr:cNvSpPr txBox="1"/>
      </xdr:nvSpPr>
      <xdr:spPr>
        <a:xfrm>
          <a:off x="21075727" y="1484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113664</xdr:rowOff>
    </xdr:from>
    <xdr:ext cx="469744" cy="259045"/>
    <xdr:sp macro="" textlink="">
      <xdr:nvSpPr>
        <xdr:cNvPr id="437" name="n_2aveValue【消防施設】&#10;一人当たり面積">
          <a:extLst>
            <a:ext uri="{FF2B5EF4-FFF2-40B4-BE49-F238E27FC236}">
              <a16:creationId xmlns:a16="http://schemas.microsoft.com/office/drawing/2014/main" id="{00000000-0008-0000-0F00-0000B5010000}"/>
            </a:ext>
          </a:extLst>
        </xdr:cNvPr>
        <xdr:cNvSpPr txBox="1"/>
      </xdr:nvSpPr>
      <xdr:spPr>
        <a:xfrm>
          <a:off x="20199427" y="1485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438" name="n_3aveValue【消防施設】&#10;一人当たり面積">
          <a:extLst>
            <a:ext uri="{FF2B5EF4-FFF2-40B4-BE49-F238E27FC236}">
              <a16:creationId xmlns:a16="http://schemas.microsoft.com/office/drawing/2014/main" id="{00000000-0008-0000-0F00-0000B6010000}"/>
            </a:ext>
          </a:extLst>
        </xdr:cNvPr>
        <xdr:cNvSpPr txBox="1"/>
      </xdr:nvSpPr>
      <xdr:spPr>
        <a:xfrm>
          <a:off x="19310427" y="1454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141023</xdr:rowOff>
    </xdr:from>
    <xdr:ext cx="469744" cy="259045"/>
    <xdr:sp macro="" textlink="">
      <xdr:nvSpPr>
        <xdr:cNvPr id="439" name="n_4aveValue【消防施設】&#10;一人当たり面積">
          <a:extLst>
            <a:ext uri="{FF2B5EF4-FFF2-40B4-BE49-F238E27FC236}">
              <a16:creationId xmlns:a16="http://schemas.microsoft.com/office/drawing/2014/main" id="{00000000-0008-0000-0F00-0000B7010000}"/>
            </a:ext>
          </a:extLst>
        </xdr:cNvPr>
        <xdr:cNvSpPr txBox="1"/>
      </xdr:nvSpPr>
      <xdr:spPr>
        <a:xfrm>
          <a:off x="18421427" y="14542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128288</xdr:rowOff>
    </xdr:from>
    <xdr:ext cx="469744" cy="259045"/>
    <xdr:sp macro="" textlink="">
      <xdr:nvSpPr>
        <xdr:cNvPr id="440" name="n_1mainValue【消防施設】&#10;一人当たり面積">
          <a:extLst>
            <a:ext uri="{FF2B5EF4-FFF2-40B4-BE49-F238E27FC236}">
              <a16:creationId xmlns:a16="http://schemas.microsoft.com/office/drawing/2014/main" id="{00000000-0008-0000-0F00-0000B8010000}"/>
            </a:ext>
          </a:extLst>
        </xdr:cNvPr>
        <xdr:cNvSpPr txBox="1"/>
      </xdr:nvSpPr>
      <xdr:spPr>
        <a:xfrm>
          <a:off x="21075727" y="14530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126654</xdr:rowOff>
    </xdr:from>
    <xdr:ext cx="469744" cy="259045"/>
    <xdr:sp macro="" textlink="">
      <xdr:nvSpPr>
        <xdr:cNvPr id="441" name="n_2mainValue【消防施設】&#10;一人当たり面積">
          <a:extLst>
            <a:ext uri="{FF2B5EF4-FFF2-40B4-BE49-F238E27FC236}">
              <a16:creationId xmlns:a16="http://schemas.microsoft.com/office/drawing/2014/main" id="{00000000-0008-0000-0F00-0000B9010000}"/>
            </a:ext>
          </a:extLst>
        </xdr:cNvPr>
        <xdr:cNvSpPr txBox="1"/>
      </xdr:nvSpPr>
      <xdr:spPr>
        <a:xfrm>
          <a:off x="20199427" y="14528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130973</xdr:rowOff>
    </xdr:from>
    <xdr:ext cx="469744" cy="259045"/>
    <xdr:sp macro="" textlink="">
      <xdr:nvSpPr>
        <xdr:cNvPr id="442" name="n_3mainValue【消防施設】&#10;一人当たり面積">
          <a:extLst>
            <a:ext uri="{FF2B5EF4-FFF2-40B4-BE49-F238E27FC236}">
              <a16:creationId xmlns:a16="http://schemas.microsoft.com/office/drawing/2014/main" id="{00000000-0008-0000-0F00-0000BA010000}"/>
            </a:ext>
          </a:extLst>
        </xdr:cNvPr>
        <xdr:cNvSpPr txBox="1"/>
      </xdr:nvSpPr>
      <xdr:spPr>
        <a:xfrm>
          <a:off x="19310427" y="14875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131298</xdr:rowOff>
    </xdr:from>
    <xdr:ext cx="469744" cy="259045"/>
    <xdr:sp macro="" textlink="">
      <xdr:nvSpPr>
        <xdr:cNvPr id="443" name="n_4mainValue【消防施設】&#10;一人当たり面積">
          <a:extLst>
            <a:ext uri="{FF2B5EF4-FFF2-40B4-BE49-F238E27FC236}">
              <a16:creationId xmlns:a16="http://schemas.microsoft.com/office/drawing/2014/main" id="{00000000-0008-0000-0F00-0000BB010000}"/>
            </a:ext>
          </a:extLst>
        </xdr:cNvPr>
        <xdr:cNvSpPr txBox="1"/>
      </xdr:nvSpPr>
      <xdr:spPr>
        <a:xfrm>
          <a:off x="18421427" y="14875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44" name="正方形/長方形 443">
          <a:extLst>
            <a:ext uri="{FF2B5EF4-FFF2-40B4-BE49-F238E27FC236}">
              <a16:creationId xmlns:a16="http://schemas.microsoft.com/office/drawing/2014/main" id="{00000000-0008-0000-0F00-0000BC01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5" name="正方形/長方形 444">
          <a:extLst>
            <a:ext uri="{FF2B5EF4-FFF2-40B4-BE49-F238E27FC236}">
              <a16:creationId xmlns:a16="http://schemas.microsoft.com/office/drawing/2014/main" id="{00000000-0008-0000-0F00-0000BD01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6" name="正方形/長方形 445">
          <a:extLst>
            <a:ext uri="{FF2B5EF4-FFF2-40B4-BE49-F238E27FC236}">
              <a16:creationId xmlns:a16="http://schemas.microsoft.com/office/drawing/2014/main" id="{00000000-0008-0000-0F00-0000BE01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7" name="正方形/長方形 446">
          <a:extLst>
            <a:ext uri="{FF2B5EF4-FFF2-40B4-BE49-F238E27FC236}">
              <a16:creationId xmlns:a16="http://schemas.microsoft.com/office/drawing/2014/main" id="{00000000-0008-0000-0F00-0000BF01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8" name="正方形/長方形 447">
          <a:extLst>
            <a:ext uri="{FF2B5EF4-FFF2-40B4-BE49-F238E27FC236}">
              <a16:creationId xmlns:a16="http://schemas.microsoft.com/office/drawing/2014/main" id="{00000000-0008-0000-0F00-0000C001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9" name="正方形/長方形 448">
          <a:extLst>
            <a:ext uri="{FF2B5EF4-FFF2-40B4-BE49-F238E27FC236}">
              <a16:creationId xmlns:a16="http://schemas.microsoft.com/office/drawing/2014/main" id="{00000000-0008-0000-0F00-0000C101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50" name="正方形/長方形 449">
          <a:extLst>
            <a:ext uri="{FF2B5EF4-FFF2-40B4-BE49-F238E27FC236}">
              <a16:creationId xmlns:a16="http://schemas.microsoft.com/office/drawing/2014/main" id="{00000000-0008-0000-0F00-0000C201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51" name="正方形/長方形 450">
          <a:extLst>
            <a:ext uri="{FF2B5EF4-FFF2-40B4-BE49-F238E27FC236}">
              <a16:creationId xmlns:a16="http://schemas.microsoft.com/office/drawing/2014/main" id="{00000000-0008-0000-0F00-0000C301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56" name="テキスト ボックス 455">
          <a:extLst>
            <a:ext uri="{FF2B5EF4-FFF2-40B4-BE49-F238E27FC236}">
              <a16:creationId xmlns:a16="http://schemas.microsoft.com/office/drawing/2014/main" id="{00000000-0008-0000-0F00-0000C801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7" name="直線コネクタ 456">
          <a:extLst>
            <a:ext uri="{FF2B5EF4-FFF2-40B4-BE49-F238E27FC236}">
              <a16:creationId xmlns:a16="http://schemas.microsoft.com/office/drawing/2014/main" id="{00000000-0008-0000-0F00-0000C901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58" name="テキスト ボックス 457">
          <a:extLst>
            <a:ext uri="{FF2B5EF4-FFF2-40B4-BE49-F238E27FC236}">
              <a16:creationId xmlns:a16="http://schemas.microsoft.com/office/drawing/2014/main" id="{00000000-0008-0000-0F00-0000CA01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59" name="直線コネクタ 458">
          <a:extLst>
            <a:ext uri="{FF2B5EF4-FFF2-40B4-BE49-F238E27FC236}">
              <a16:creationId xmlns:a16="http://schemas.microsoft.com/office/drawing/2014/main" id="{00000000-0008-0000-0F00-0000CB01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60" name="テキスト ボックス 459">
          <a:extLst>
            <a:ext uri="{FF2B5EF4-FFF2-40B4-BE49-F238E27FC236}">
              <a16:creationId xmlns:a16="http://schemas.microsoft.com/office/drawing/2014/main" id="{00000000-0008-0000-0F00-0000CC01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61" name="直線コネクタ 460">
          <a:extLst>
            <a:ext uri="{FF2B5EF4-FFF2-40B4-BE49-F238E27FC236}">
              <a16:creationId xmlns:a16="http://schemas.microsoft.com/office/drawing/2014/main" id="{00000000-0008-0000-0F00-0000CD01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62" name="テキスト ボックス 461">
          <a:extLst>
            <a:ext uri="{FF2B5EF4-FFF2-40B4-BE49-F238E27FC236}">
              <a16:creationId xmlns:a16="http://schemas.microsoft.com/office/drawing/2014/main" id="{00000000-0008-0000-0F00-0000CE01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63" name="直線コネクタ 462">
          <a:extLst>
            <a:ext uri="{FF2B5EF4-FFF2-40B4-BE49-F238E27FC236}">
              <a16:creationId xmlns:a16="http://schemas.microsoft.com/office/drawing/2014/main" id="{00000000-0008-0000-0F00-0000CF01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5" name="直線コネクタ 464">
          <a:extLst>
            <a:ext uri="{FF2B5EF4-FFF2-40B4-BE49-F238E27FC236}">
              <a16:creationId xmlns:a16="http://schemas.microsoft.com/office/drawing/2014/main" id="{00000000-0008-0000-0F00-0000D101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66" name="テキスト ボックス 465">
          <a:extLst>
            <a:ext uri="{FF2B5EF4-FFF2-40B4-BE49-F238E27FC236}">
              <a16:creationId xmlns:a16="http://schemas.microsoft.com/office/drawing/2014/main" id="{00000000-0008-0000-0F00-0000D201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7" name="直線コネクタ 466">
          <a:extLst>
            <a:ext uri="{FF2B5EF4-FFF2-40B4-BE49-F238E27FC236}">
              <a16:creationId xmlns:a16="http://schemas.microsoft.com/office/drawing/2014/main" id="{00000000-0008-0000-0F00-0000D301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8" name="【庁舎】&#10;有形固定資産減価償却率グラフ枠">
          <a:extLst>
            <a:ext uri="{FF2B5EF4-FFF2-40B4-BE49-F238E27FC236}">
              <a16:creationId xmlns:a16="http://schemas.microsoft.com/office/drawing/2014/main" id="{00000000-0008-0000-0F00-0000D401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469" name="直線コネクタ 468">
          <a:extLst>
            <a:ext uri="{FF2B5EF4-FFF2-40B4-BE49-F238E27FC236}">
              <a16:creationId xmlns:a16="http://schemas.microsoft.com/office/drawing/2014/main" id="{00000000-0008-0000-0F00-0000D5010000}"/>
            </a:ext>
          </a:extLst>
        </xdr:cNvPr>
        <xdr:cNvCxnSpPr/>
      </xdr:nvCxnSpPr>
      <xdr:spPr>
        <a:xfrm flipV="1">
          <a:off x="16318864"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470" name="【庁舎】&#10;有形固定資産減価償却率最小値テキスト">
          <a:extLst>
            <a:ext uri="{FF2B5EF4-FFF2-40B4-BE49-F238E27FC236}">
              <a16:creationId xmlns:a16="http://schemas.microsoft.com/office/drawing/2014/main" id="{00000000-0008-0000-0F00-0000D601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471" name="直線コネクタ 470">
          <a:extLst>
            <a:ext uri="{FF2B5EF4-FFF2-40B4-BE49-F238E27FC236}">
              <a16:creationId xmlns:a16="http://schemas.microsoft.com/office/drawing/2014/main" id="{00000000-0008-0000-0F00-0000D701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472" name="【庁舎】&#10;有形固定資産減価償却率最大値テキスト">
          <a:extLst>
            <a:ext uri="{FF2B5EF4-FFF2-40B4-BE49-F238E27FC236}">
              <a16:creationId xmlns:a16="http://schemas.microsoft.com/office/drawing/2014/main" id="{00000000-0008-0000-0F00-0000D801000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473" name="直線コネクタ 472">
          <a:extLst>
            <a:ext uri="{FF2B5EF4-FFF2-40B4-BE49-F238E27FC236}">
              <a16:creationId xmlns:a16="http://schemas.microsoft.com/office/drawing/2014/main" id="{00000000-0008-0000-0F00-0000D9010000}"/>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474" name="【庁舎】&#10;有形固定資産減価償却率平均値テキスト">
          <a:extLst>
            <a:ext uri="{FF2B5EF4-FFF2-40B4-BE49-F238E27FC236}">
              <a16:creationId xmlns:a16="http://schemas.microsoft.com/office/drawing/2014/main" id="{00000000-0008-0000-0F00-0000DA010000}"/>
            </a:ext>
          </a:extLst>
        </xdr:cNvPr>
        <xdr:cNvSpPr txBox="1"/>
      </xdr:nvSpPr>
      <xdr:spPr>
        <a:xfrm>
          <a:off x="16357600" y="1766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475" name="フローチャート: 判断 474">
          <a:extLst>
            <a:ext uri="{FF2B5EF4-FFF2-40B4-BE49-F238E27FC236}">
              <a16:creationId xmlns:a16="http://schemas.microsoft.com/office/drawing/2014/main" id="{00000000-0008-0000-0F00-0000DB010000}"/>
            </a:ext>
          </a:extLst>
        </xdr:cNvPr>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476" name="フローチャート: 判断 475">
          <a:extLst>
            <a:ext uri="{FF2B5EF4-FFF2-40B4-BE49-F238E27FC236}">
              <a16:creationId xmlns:a16="http://schemas.microsoft.com/office/drawing/2014/main" id="{00000000-0008-0000-0F00-0000DC010000}"/>
            </a:ext>
          </a:extLst>
        </xdr:cNvPr>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477" name="フローチャート: 判断 476">
          <a:extLst>
            <a:ext uri="{FF2B5EF4-FFF2-40B4-BE49-F238E27FC236}">
              <a16:creationId xmlns:a16="http://schemas.microsoft.com/office/drawing/2014/main" id="{00000000-0008-0000-0F00-0000DD010000}"/>
            </a:ext>
          </a:extLst>
        </xdr:cNvPr>
        <xdr:cNvSpPr/>
      </xdr:nvSpPr>
      <xdr:spPr>
        <a:xfrm>
          <a:off x="14541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478" name="フローチャート: 判断 477">
          <a:extLst>
            <a:ext uri="{FF2B5EF4-FFF2-40B4-BE49-F238E27FC236}">
              <a16:creationId xmlns:a16="http://schemas.microsoft.com/office/drawing/2014/main" id="{00000000-0008-0000-0F00-0000DE010000}"/>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479" name="フローチャート: 判断 478">
          <a:extLst>
            <a:ext uri="{FF2B5EF4-FFF2-40B4-BE49-F238E27FC236}">
              <a16:creationId xmlns:a16="http://schemas.microsoft.com/office/drawing/2014/main" id="{00000000-0008-0000-0F00-0000DF010000}"/>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00000000-0008-0000-0F00-0000E001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00000000-0008-0000-0F00-0000E101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00000000-0008-0000-0F00-0000E201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id="{00000000-0008-0000-0F00-0000E301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id="{00000000-0008-0000-0F00-0000E401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76019</xdr:rowOff>
    </xdr:from>
    <xdr:to>
      <xdr:col>85</xdr:col>
      <xdr:colOff>177800</xdr:colOff>
      <xdr:row>105</xdr:row>
      <xdr:rowOff>6169</xdr:rowOff>
    </xdr:to>
    <xdr:sp macro="" textlink="">
      <xdr:nvSpPr>
        <xdr:cNvPr id="485" name="楕円 484">
          <a:extLst>
            <a:ext uri="{FF2B5EF4-FFF2-40B4-BE49-F238E27FC236}">
              <a16:creationId xmlns:a16="http://schemas.microsoft.com/office/drawing/2014/main" id="{00000000-0008-0000-0F00-0000E5010000}"/>
            </a:ext>
          </a:extLst>
        </xdr:cNvPr>
        <xdr:cNvSpPr/>
      </xdr:nvSpPr>
      <xdr:spPr>
        <a:xfrm>
          <a:off x="16268700" y="1790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54446</xdr:rowOff>
    </xdr:from>
    <xdr:ext cx="405111" cy="259045"/>
    <xdr:sp macro="" textlink="">
      <xdr:nvSpPr>
        <xdr:cNvPr id="486" name="【庁舎】&#10;有形固定資産減価償却率該当値テキスト">
          <a:extLst>
            <a:ext uri="{FF2B5EF4-FFF2-40B4-BE49-F238E27FC236}">
              <a16:creationId xmlns:a16="http://schemas.microsoft.com/office/drawing/2014/main" id="{00000000-0008-0000-0F00-0000E6010000}"/>
            </a:ext>
          </a:extLst>
        </xdr:cNvPr>
        <xdr:cNvSpPr txBox="1"/>
      </xdr:nvSpPr>
      <xdr:spPr>
        <a:xfrm>
          <a:off x="16357600" y="17885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43362</xdr:rowOff>
    </xdr:from>
    <xdr:to>
      <xdr:col>81</xdr:col>
      <xdr:colOff>101600</xdr:colOff>
      <xdr:row>104</xdr:row>
      <xdr:rowOff>144962</xdr:rowOff>
    </xdr:to>
    <xdr:sp macro="" textlink="">
      <xdr:nvSpPr>
        <xdr:cNvPr id="487" name="楕円 486">
          <a:extLst>
            <a:ext uri="{FF2B5EF4-FFF2-40B4-BE49-F238E27FC236}">
              <a16:creationId xmlns:a16="http://schemas.microsoft.com/office/drawing/2014/main" id="{00000000-0008-0000-0F00-0000E7010000}"/>
            </a:ext>
          </a:extLst>
        </xdr:cNvPr>
        <xdr:cNvSpPr/>
      </xdr:nvSpPr>
      <xdr:spPr>
        <a:xfrm>
          <a:off x="15430500" y="1787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94162</xdr:rowOff>
    </xdr:from>
    <xdr:to>
      <xdr:col>85</xdr:col>
      <xdr:colOff>127000</xdr:colOff>
      <xdr:row>104</xdr:row>
      <xdr:rowOff>126819</xdr:rowOff>
    </xdr:to>
    <xdr:cxnSp macro="">
      <xdr:nvCxnSpPr>
        <xdr:cNvPr id="488" name="直線コネクタ 487">
          <a:extLst>
            <a:ext uri="{FF2B5EF4-FFF2-40B4-BE49-F238E27FC236}">
              <a16:creationId xmlns:a16="http://schemas.microsoft.com/office/drawing/2014/main" id="{00000000-0008-0000-0F00-0000E8010000}"/>
            </a:ext>
          </a:extLst>
        </xdr:cNvPr>
        <xdr:cNvCxnSpPr/>
      </xdr:nvCxnSpPr>
      <xdr:spPr>
        <a:xfrm>
          <a:off x="15481300" y="17924962"/>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10705</xdr:rowOff>
    </xdr:from>
    <xdr:to>
      <xdr:col>76</xdr:col>
      <xdr:colOff>165100</xdr:colOff>
      <xdr:row>104</xdr:row>
      <xdr:rowOff>112305</xdr:rowOff>
    </xdr:to>
    <xdr:sp macro="" textlink="">
      <xdr:nvSpPr>
        <xdr:cNvPr id="489" name="楕円 488">
          <a:extLst>
            <a:ext uri="{FF2B5EF4-FFF2-40B4-BE49-F238E27FC236}">
              <a16:creationId xmlns:a16="http://schemas.microsoft.com/office/drawing/2014/main" id="{00000000-0008-0000-0F00-0000E9010000}"/>
            </a:ext>
          </a:extLst>
        </xdr:cNvPr>
        <xdr:cNvSpPr/>
      </xdr:nvSpPr>
      <xdr:spPr>
        <a:xfrm>
          <a:off x="14541500" y="1784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61505</xdr:rowOff>
    </xdr:from>
    <xdr:to>
      <xdr:col>81</xdr:col>
      <xdr:colOff>50800</xdr:colOff>
      <xdr:row>104</xdr:row>
      <xdr:rowOff>94162</xdr:rowOff>
    </xdr:to>
    <xdr:cxnSp macro="">
      <xdr:nvCxnSpPr>
        <xdr:cNvPr id="490" name="直線コネクタ 489">
          <a:extLst>
            <a:ext uri="{FF2B5EF4-FFF2-40B4-BE49-F238E27FC236}">
              <a16:creationId xmlns:a16="http://schemas.microsoft.com/office/drawing/2014/main" id="{00000000-0008-0000-0F00-0000EA010000}"/>
            </a:ext>
          </a:extLst>
        </xdr:cNvPr>
        <xdr:cNvCxnSpPr/>
      </xdr:nvCxnSpPr>
      <xdr:spPr>
        <a:xfrm>
          <a:off x="14592300" y="1789230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491" name="楕円 490">
          <a:extLst>
            <a:ext uri="{FF2B5EF4-FFF2-40B4-BE49-F238E27FC236}">
              <a16:creationId xmlns:a16="http://schemas.microsoft.com/office/drawing/2014/main" id="{00000000-0008-0000-0F00-0000EB010000}"/>
            </a:ext>
          </a:extLst>
        </xdr:cNvPr>
        <xdr:cNvSpPr/>
      </xdr:nvSpPr>
      <xdr:spPr>
        <a:xfrm>
          <a:off x="13652500" y="1783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58238</xdr:rowOff>
    </xdr:from>
    <xdr:to>
      <xdr:col>76</xdr:col>
      <xdr:colOff>114300</xdr:colOff>
      <xdr:row>104</xdr:row>
      <xdr:rowOff>61505</xdr:rowOff>
    </xdr:to>
    <xdr:cxnSp macro="">
      <xdr:nvCxnSpPr>
        <xdr:cNvPr id="492" name="直線コネクタ 491">
          <a:extLst>
            <a:ext uri="{FF2B5EF4-FFF2-40B4-BE49-F238E27FC236}">
              <a16:creationId xmlns:a16="http://schemas.microsoft.com/office/drawing/2014/main" id="{00000000-0008-0000-0F00-0000EC010000}"/>
            </a:ext>
          </a:extLst>
        </xdr:cNvPr>
        <xdr:cNvCxnSpPr/>
      </xdr:nvCxnSpPr>
      <xdr:spPr>
        <a:xfrm>
          <a:off x="13703300" y="17889038"/>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156029</xdr:rowOff>
    </xdr:from>
    <xdr:to>
      <xdr:col>67</xdr:col>
      <xdr:colOff>101600</xdr:colOff>
      <xdr:row>105</xdr:row>
      <xdr:rowOff>86179</xdr:rowOff>
    </xdr:to>
    <xdr:sp macro="" textlink="">
      <xdr:nvSpPr>
        <xdr:cNvPr id="493" name="楕円 492">
          <a:extLst>
            <a:ext uri="{FF2B5EF4-FFF2-40B4-BE49-F238E27FC236}">
              <a16:creationId xmlns:a16="http://schemas.microsoft.com/office/drawing/2014/main" id="{00000000-0008-0000-0F00-0000ED010000}"/>
            </a:ext>
          </a:extLst>
        </xdr:cNvPr>
        <xdr:cNvSpPr/>
      </xdr:nvSpPr>
      <xdr:spPr>
        <a:xfrm>
          <a:off x="12763500" y="179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58238</xdr:rowOff>
    </xdr:from>
    <xdr:to>
      <xdr:col>71</xdr:col>
      <xdr:colOff>177800</xdr:colOff>
      <xdr:row>105</xdr:row>
      <xdr:rowOff>35379</xdr:rowOff>
    </xdr:to>
    <xdr:cxnSp macro="">
      <xdr:nvCxnSpPr>
        <xdr:cNvPr id="494" name="直線コネクタ 493">
          <a:extLst>
            <a:ext uri="{FF2B5EF4-FFF2-40B4-BE49-F238E27FC236}">
              <a16:creationId xmlns:a16="http://schemas.microsoft.com/office/drawing/2014/main" id="{00000000-0008-0000-0F00-0000EE010000}"/>
            </a:ext>
          </a:extLst>
        </xdr:cNvPr>
        <xdr:cNvCxnSpPr/>
      </xdr:nvCxnSpPr>
      <xdr:spPr>
        <a:xfrm flipV="1">
          <a:off x="12814300" y="17889038"/>
          <a:ext cx="889000" cy="14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495" name="n_1aveValue【庁舎】&#10;有形固定資産減価償却率">
          <a:extLst>
            <a:ext uri="{FF2B5EF4-FFF2-40B4-BE49-F238E27FC236}">
              <a16:creationId xmlns:a16="http://schemas.microsoft.com/office/drawing/2014/main" id="{00000000-0008-0000-0F00-0000EF010000}"/>
            </a:ext>
          </a:extLst>
        </xdr:cNvPr>
        <xdr:cNvSpPr txBox="1"/>
      </xdr:nvSpPr>
      <xdr:spPr>
        <a:xfrm>
          <a:off x="152660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496" name="n_2aveValue【庁舎】&#10;有形固定資産減価償却率">
          <a:extLst>
            <a:ext uri="{FF2B5EF4-FFF2-40B4-BE49-F238E27FC236}">
              <a16:creationId xmlns:a16="http://schemas.microsoft.com/office/drawing/2014/main" id="{00000000-0008-0000-0F00-0000F0010000}"/>
            </a:ext>
          </a:extLst>
        </xdr:cNvPr>
        <xdr:cNvSpPr txBox="1"/>
      </xdr:nvSpPr>
      <xdr:spPr>
        <a:xfrm>
          <a:off x="14389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145885</xdr:rowOff>
    </xdr:from>
    <xdr:ext cx="405111" cy="259045"/>
    <xdr:sp macro="" textlink="">
      <xdr:nvSpPr>
        <xdr:cNvPr id="497" name="n_3aveValue【庁舎】&#10;有形固定資産減価償却率">
          <a:extLst>
            <a:ext uri="{FF2B5EF4-FFF2-40B4-BE49-F238E27FC236}">
              <a16:creationId xmlns:a16="http://schemas.microsoft.com/office/drawing/2014/main" id="{00000000-0008-0000-0F00-0000F1010000}"/>
            </a:ext>
          </a:extLst>
        </xdr:cNvPr>
        <xdr:cNvSpPr txBox="1"/>
      </xdr:nvSpPr>
      <xdr:spPr>
        <a:xfrm>
          <a:off x="13500744" y="17976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78939</xdr:rowOff>
    </xdr:from>
    <xdr:ext cx="405111" cy="259045"/>
    <xdr:sp macro="" textlink="">
      <xdr:nvSpPr>
        <xdr:cNvPr id="498" name="n_4aveValue【庁舎】&#10;有形固定資産減価償却率">
          <a:extLst>
            <a:ext uri="{FF2B5EF4-FFF2-40B4-BE49-F238E27FC236}">
              <a16:creationId xmlns:a16="http://schemas.microsoft.com/office/drawing/2014/main" id="{00000000-0008-0000-0F00-0000F2010000}"/>
            </a:ext>
          </a:extLst>
        </xdr:cNvPr>
        <xdr:cNvSpPr txBox="1"/>
      </xdr:nvSpPr>
      <xdr:spPr>
        <a:xfrm>
          <a:off x="12611744" y="1808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136089</xdr:rowOff>
    </xdr:from>
    <xdr:ext cx="405111" cy="259045"/>
    <xdr:sp macro="" textlink="">
      <xdr:nvSpPr>
        <xdr:cNvPr id="499" name="n_1mainValue【庁舎】&#10;有形固定資産減価償却率">
          <a:extLst>
            <a:ext uri="{FF2B5EF4-FFF2-40B4-BE49-F238E27FC236}">
              <a16:creationId xmlns:a16="http://schemas.microsoft.com/office/drawing/2014/main" id="{00000000-0008-0000-0F00-0000F3010000}"/>
            </a:ext>
          </a:extLst>
        </xdr:cNvPr>
        <xdr:cNvSpPr txBox="1"/>
      </xdr:nvSpPr>
      <xdr:spPr>
        <a:xfrm>
          <a:off x="15266044" y="1796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103432</xdr:rowOff>
    </xdr:from>
    <xdr:ext cx="405111" cy="259045"/>
    <xdr:sp macro="" textlink="">
      <xdr:nvSpPr>
        <xdr:cNvPr id="500" name="n_2mainValue【庁舎】&#10;有形固定資産減価償却率">
          <a:extLst>
            <a:ext uri="{FF2B5EF4-FFF2-40B4-BE49-F238E27FC236}">
              <a16:creationId xmlns:a16="http://schemas.microsoft.com/office/drawing/2014/main" id="{00000000-0008-0000-0F00-0000F4010000}"/>
            </a:ext>
          </a:extLst>
        </xdr:cNvPr>
        <xdr:cNvSpPr txBox="1"/>
      </xdr:nvSpPr>
      <xdr:spPr>
        <a:xfrm>
          <a:off x="14389744" y="1793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501" name="n_3mainValue【庁舎】&#10;有形固定資産減価償却率">
          <a:extLst>
            <a:ext uri="{FF2B5EF4-FFF2-40B4-BE49-F238E27FC236}">
              <a16:creationId xmlns:a16="http://schemas.microsoft.com/office/drawing/2014/main" id="{00000000-0008-0000-0F00-0000F5010000}"/>
            </a:ext>
          </a:extLst>
        </xdr:cNvPr>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102706</xdr:rowOff>
    </xdr:from>
    <xdr:ext cx="405111" cy="259045"/>
    <xdr:sp macro="" textlink="">
      <xdr:nvSpPr>
        <xdr:cNvPr id="502" name="n_4mainValue【庁舎】&#10;有形固定資産減価償却率">
          <a:extLst>
            <a:ext uri="{FF2B5EF4-FFF2-40B4-BE49-F238E27FC236}">
              <a16:creationId xmlns:a16="http://schemas.microsoft.com/office/drawing/2014/main" id="{00000000-0008-0000-0F00-0000F6010000}"/>
            </a:ext>
          </a:extLst>
        </xdr:cNvPr>
        <xdr:cNvSpPr txBox="1"/>
      </xdr:nvSpPr>
      <xdr:spPr>
        <a:xfrm>
          <a:off x="12611744" y="1776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3" name="正方形/長方形 502">
          <a:extLst>
            <a:ext uri="{FF2B5EF4-FFF2-40B4-BE49-F238E27FC236}">
              <a16:creationId xmlns:a16="http://schemas.microsoft.com/office/drawing/2014/main" id="{00000000-0008-0000-0F00-0000F701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4" name="正方形/長方形 503">
          <a:extLst>
            <a:ext uri="{FF2B5EF4-FFF2-40B4-BE49-F238E27FC236}">
              <a16:creationId xmlns:a16="http://schemas.microsoft.com/office/drawing/2014/main" id="{00000000-0008-0000-0F00-0000F801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5" name="正方形/長方形 504">
          <a:extLst>
            <a:ext uri="{FF2B5EF4-FFF2-40B4-BE49-F238E27FC236}">
              <a16:creationId xmlns:a16="http://schemas.microsoft.com/office/drawing/2014/main" id="{00000000-0008-0000-0F00-0000F901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6" name="正方形/長方形 505">
          <a:extLst>
            <a:ext uri="{FF2B5EF4-FFF2-40B4-BE49-F238E27FC236}">
              <a16:creationId xmlns:a16="http://schemas.microsoft.com/office/drawing/2014/main" id="{00000000-0008-0000-0F00-0000FA01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7" name="正方形/長方形 506">
          <a:extLst>
            <a:ext uri="{FF2B5EF4-FFF2-40B4-BE49-F238E27FC236}">
              <a16:creationId xmlns:a16="http://schemas.microsoft.com/office/drawing/2014/main" id="{00000000-0008-0000-0F00-0000FB01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8" name="正方形/長方形 507">
          <a:extLst>
            <a:ext uri="{FF2B5EF4-FFF2-40B4-BE49-F238E27FC236}">
              <a16:creationId xmlns:a16="http://schemas.microsoft.com/office/drawing/2014/main" id="{00000000-0008-0000-0F00-0000FC01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9" name="正方形/長方形 508">
          <a:extLst>
            <a:ext uri="{FF2B5EF4-FFF2-40B4-BE49-F238E27FC236}">
              <a16:creationId xmlns:a16="http://schemas.microsoft.com/office/drawing/2014/main" id="{00000000-0008-0000-0F00-0000FD01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10" name="正方形/長方形 509">
          <a:extLst>
            <a:ext uri="{FF2B5EF4-FFF2-40B4-BE49-F238E27FC236}">
              <a16:creationId xmlns:a16="http://schemas.microsoft.com/office/drawing/2014/main" id="{00000000-0008-0000-0F00-0000FE01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11" name="テキスト ボックス 510">
          <a:extLst>
            <a:ext uri="{FF2B5EF4-FFF2-40B4-BE49-F238E27FC236}">
              <a16:creationId xmlns:a16="http://schemas.microsoft.com/office/drawing/2014/main" id="{00000000-0008-0000-0F00-0000FF01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12" name="直線コネクタ 511">
          <a:extLst>
            <a:ext uri="{FF2B5EF4-FFF2-40B4-BE49-F238E27FC236}">
              <a16:creationId xmlns:a16="http://schemas.microsoft.com/office/drawing/2014/main" id="{00000000-0008-0000-0F00-000000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16" name="テキスト ボックス 515">
          <a:extLst>
            <a:ext uri="{FF2B5EF4-FFF2-40B4-BE49-F238E27FC236}">
              <a16:creationId xmlns:a16="http://schemas.microsoft.com/office/drawing/2014/main" id="{00000000-0008-0000-0F00-000004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18" name="テキスト ボックス 517">
          <a:extLst>
            <a:ext uri="{FF2B5EF4-FFF2-40B4-BE49-F238E27FC236}">
              <a16:creationId xmlns:a16="http://schemas.microsoft.com/office/drawing/2014/main" id="{00000000-0008-0000-0F00-000006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20" name="テキスト ボックス 519">
          <a:extLst>
            <a:ext uri="{FF2B5EF4-FFF2-40B4-BE49-F238E27FC236}">
              <a16:creationId xmlns:a16="http://schemas.microsoft.com/office/drawing/2014/main" id="{00000000-0008-0000-0F00-00000802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21" name="直線コネクタ 520">
          <a:extLst>
            <a:ext uri="{FF2B5EF4-FFF2-40B4-BE49-F238E27FC236}">
              <a16:creationId xmlns:a16="http://schemas.microsoft.com/office/drawing/2014/main" id="{00000000-0008-0000-0F00-000009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3" name="直線コネクタ 522">
          <a:extLst>
            <a:ext uri="{FF2B5EF4-FFF2-40B4-BE49-F238E27FC236}">
              <a16:creationId xmlns:a16="http://schemas.microsoft.com/office/drawing/2014/main" id="{00000000-0008-0000-0F00-00000B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524" name="テキスト ボックス 523">
          <a:extLst>
            <a:ext uri="{FF2B5EF4-FFF2-40B4-BE49-F238E27FC236}">
              <a16:creationId xmlns:a16="http://schemas.microsoft.com/office/drawing/2014/main" id="{00000000-0008-0000-0F00-00000C020000}"/>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5" name="【庁舎】&#10;一人当たり面積グラフ枠">
          <a:extLst>
            <a:ext uri="{FF2B5EF4-FFF2-40B4-BE49-F238E27FC236}">
              <a16:creationId xmlns:a16="http://schemas.microsoft.com/office/drawing/2014/main" id="{00000000-0008-0000-0F00-00000D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526" name="直線コネクタ 525">
          <a:extLst>
            <a:ext uri="{FF2B5EF4-FFF2-40B4-BE49-F238E27FC236}">
              <a16:creationId xmlns:a16="http://schemas.microsoft.com/office/drawing/2014/main" id="{00000000-0008-0000-0F00-00000E020000}"/>
            </a:ext>
          </a:extLst>
        </xdr:cNvPr>
        <xdr:cNvCxnSpPr/>
      </xdr:nvCxnSpPr>
      <xdr:spPr>
        <a:xfrm flipV="1">
          <a:off x="22160864" y="172720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527" name="【庁舎】&#10;一人当たり面積最小値テキスト">
          <a:extLst>
            <a:ext uri="{FF2B5EF4-FFF2-40B4-BE49-F238E27FC236}">
              <a16:creationId xmlns:a16="http://schemas.microsoft.com/office/drawing/2014/main" id="{00000000-0008-0000-0F00-00000F020000}"/>
            </a:ext>
          </a:extLst>
        </xdr:cNvPr>
        <xdr:cNvSpPr txBox="1"/>
      </xdr:nvSpPr>
      <xdr:spPr>
        <a:xfrm>
          <a:off x="22199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528" name="直線コネクタ 527">
          <a:extLst>
            <a:ext uri="{FF2B5EF4-FFF2-40B4-BE49-F238E27FC236}">
              <a16:creationId xmlns:a16="http://schemas.microsoft.com/office/drawing/2014/main" id="{00000000-0008-0000-0F00-000010020000}"/>
            </a:ext>
          </a:extLst>
        </xdr:cNvPr>
        <xdr:cNvCxnSpPr/>
      </xdr:nvCxnSpPr>
      <xdr:spPr>
        <a:xfrm>
          <a:off x="22072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529" name="【庁舎】&#10;一人当たり面積最大値テキスト">
          <a:extLst>
            <a:ext uri="{FF2B5EF4-FFF2-40B4-BE49-F238E27FC236}">
              <a16:creationId xmlns:a16="http://schemas.microsoft.com/office/drawing/2014/main" id="{00000000-0008-0000-0F00-000011020000}"/>
            </a:ext>
          </a:extLst>
        </xdr:cNvPr>
        <xdr:cNvSpPr txBox="1"/>
      </xdr:nvSpPr>
      <xdr:spPr>
        <a:xfrm>
          <a:off x="2219960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530" name="直線コネクタ 529">
          <a:extLst>
            <a:ext uri="{FF2B5EF4-FFF2-40B4-BE49-F238E27FC236}">
              <a16:creationId xmlns:a16="http://schemas.microsoft.com/office/drawing/2014/main" id="{00000000-0008-0000-0F00-000012020000}"/>
            </a:ext>
          </a:extLst>
        </xdr:cNvPr>
        <xdr:cNvCxnSpPr/>
      </xdr:nvCxnSpPr>
      <xdr:spPr>
        <a:xfrm>
          <a:off x="22072600" y="172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120287</xdr:rowOff>
    </xdr:from>
    <xdr:ext cx="469744" cy="259045"/>
    <xdr:sp macro="" textlink="">
      <xdr:nvSpPr>
        <xdr:cNvPr id="531" name="【庁舎】&#10;一人当たり面積平均値テキスト">
          <a:extLst>
            <a:ext uri="{FF2B5EF4-FFF2-40B4-BE49-F238E27FC236}">
              <a16:creationId xmlns:a16="http://schemas.microsoft.com/office/drawing/2014/main" id="{00000000-0008-0000-0F00-000013020000}"/>
            </a:ext>
          </a:extLst>
        </xdr:cNvPr>
        <xdr:cNvSpPr txBox="1"/>
      </xdr:nvSpPr>
      <xdr:spPr>
        <a:xfrm>
          <a:off x="22199600" y="18465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532" name="フローチャート: 判断 531">
          <a:extLst>
            <a:ext uri="{FF2B5EF4-FFF2-40B4-BE49-F238E27FC236}">
              <a16:creationId xmlns:a16="http://schemas.microsoft.com/office/drawing/2014/main" id="{00000000-0008-0000-0F00-000014020000}"/>
            </a:ext>
          </a:extLst>
        </xdr:cNvPr>
        <xdr:cNvSpPr/>
      </xdr:nvSpPr>
      <xdr:spPr>
        <a:xfrm>
          <a:off x="22110700" y="184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533" name="フローチャート: 判断 532">
          <a:extLst>
            <a:ext uri="{FF2B5EF4-FFF2-40B4-BE49-F238E27FC236}">
              <a16:creationId xmlns:a16="http://schemas.microsoft.com/office/drawing/2014/main" id="{00000000-0008-0000-0F00-000015020000}"/>
            </a:ext>
          </a:extLst>
        </xdr:cNvPr>
        <xdr:cNvSpPr/>
      </xdr:nvSpPr>
      <xdr:spPr>
        <a:xfrm>
          <a:off x="21272500" y="1848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534" name="フローチャート: 判断 533">
          <a:extLst>
            <a:ext uri="{FF2B5EF4-FFF2-40B4-BE49-F238E27FC236}">
              <a16:creationId xmlns:a16="http://schemas.microsoft.com/office/drawing/2014/main" id="{00000000-0008-0000-0F00-000016020000}"/>
            </a:ext>
          </a:extLst>
        </xdr:cNvPr>
        <xdr:cNvSpPr/>
      </xdr:nvSpPr>
      <xdr:spPr>
        <a:xfrm>
          <a:off x="20383500" y="1848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535" name="フローチャート: 判断 534">
          <a:extLst>
            <a:ext uri="{FF2B5EF4-FFF2-40B4-BE49-F238E27FC236}">
              <a16:creationId xmlns:a16="http://schemas.microsoft.com/office/drawing/2014/main" id="{00000000-0008-0000-0F00-000017020000}"/>
            </a:ext>
          </a:extLst>
        </xdr:cNvPr>
        <xdr:cNvSpPr/>
      </xdr:nvSpPr>
      <xdr:spPr>
        <a:xfrm>
          <a:off x="19494500" y="184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156211</xdr:rowOff>
    </xdr:from>
    <xdr:to>
      <xdr:col>98</xdr:col>
      <xdr:colOff>38100</xdr:colOff>
      <xdr:row>108</xdr:row>
      <xdr:rowOff>86361</xdr:rowOff>
    </xdr:to>
    <xdr:sp macro="" textlink="">
      <xdr:nvSpPr>
        <xdr:cNvPr id="536" name="フローチャート: 判断 535">
          <a:extLst>
            <a:ext uri="{FF2B5EF4-FFF2-40B4-BE49-F238E27FC236}">
              <a16:creationId xmlns:a16="http://schemas.microsoft.com/office/drawing/2014/main" id="{00000000-0008-0000-0F00-000018020000}"/>
            </a:ext>
          </a:extLst>
        </xdr:cNvPr>
        <xdr:cNvSpPr/>
      </xdr:nvSpPr>
      <xdr:spPr>
        <a:xfrm>
          <a:off x="18605500" y="1850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7" name="テキスト ボックス 536">
          <a:extLst>
            <a:ext uri="{FF2B5EF4-FFF2-40B4-BE49-F238E27FC236}">
              <a16:creationId xmlns:a16="http://schemas.microsoft.com/office/drawing/2014/main" id="{00000000-0008-0000-0F00-000019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8" name="テキスト ボックス 537">
          <a:extLst>
            <a:ext uri="{FF2B5EF4-FFF2-40B4-BE49-F238E27FC236}">
              <a16:creationId xmlns:a16="http://schemas.microsoft.com/office/drawing/2014/main" id="{00000000-0008-0000-0F00-00001A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9" name="テキスト ボックス 538">
          <a:extLst>
            <a:ext uri="{FF2B5EF4-FFF2-40B4-BE49-F238E27FC236}">
              <a16:creationId xmlns:a16="http://schemas.microsoft.com/office/drawing/2014/main" id="{00000000-0008-0000-0F00-00001B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40" name="テキスト ボックス 539">
          <a:extLst>
            <a:ext uri="{FF2B5EF4-FFF2-40B4-BE49-F238E27FC236}">
              <a16:creationId xmlns:a16="http://schemas.microsoft.com/office/drawing/2014/main" id="{00000000-0008-0000-0F00-00001C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41" name="テキスト ボックス 540">
          <a:extLst>
            <a:ext uri="{FF2B5EF4-FFF2-40B4-BE49-F238E27FC236}">
              <a16:creationId xmlns:a16="http://schemas.microsoft.com/office/drawing/2014/main" id="{00000000-0008-0000-0F00-00001D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33274</xdr:rowOff>
    </xdr:from>
    <xdr:to>
      <xdr:col>116</xdr:col>
      <xdr:colOff>114300</xdr:colOff>
      <xdr:row>106</xdr:row>
      <xdr:rowOff>134874</xdr:rowOff>
    </xdr:to>
    <xdr:sp macro="" textlink="">
      <xdr:nvSpPr>
        <xdr:cNvPr id="542" name="楕円 541">
          <a:extLst>
            <a:ext uri="{FF2B5EF4-FFF2-40B4-BE49-F238E27FC236}">
              <a16:creationId xmlns:a16="http://schemas.microsoft.com/office/drawing/2014/main" id="{00000000-0008-0000-0F00-00001E020000}"/>
            </a:ext>
          </a:extLst>
        </xdr:cNvPr>
        <xdr:cNvSpPr/>
      </xdr:nvSpPr>
      <xdr:spPr>
        <a:xfrm>
          <a:off x="22110700" y="18206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56151</xdr:rowOff>
    </xdr:from>
    <xdr:ext cx="469744" cy="259045"/>
    <xdr:sp macro="" textlink="">
      <xdr:nvSpPr>
        <xdr:cNvPr id="543" name="【庁舎】&#10;一人当たり面積該当値テキスト">
          <a:extLst>
            <a:ext uri="{FF2B5EF4-FFF2-40B4-BE49-F238E27FC236}">
              <a16:creationId xmlns:a16="http://schemas.microsoft.com/office/drawing/2014/main" id="{00000000-0008-0000-0F00-00001F020000}"/>
            </a:ext>
          </a:extLst>
        </xdr:cNvPr>
        <xdr:cNvSpPr txBox="1"/>
      </xdr:nvSpPr>
      <xdr:spPr>
        <a:xfrm>
          <a:off x="22199600" y="18058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28956</xdr:rowOff>
    </xdr:from>
    <xdr:to>
      <xdr:col>112</xdr:col>
      <xdr:colOff>38100</xdr:colOff>
      <xdr:row>106</xdr:row>
      <xdr:rowOff>130556</xdr:rowOff>
    </xdr:to>
    <xdr:sp macro="" textlink="">
      <xdr:nvSpPr>
        <xdr:cNvPr id="544" name="楕円 543">
          <a:extLst>
            <a:ext uri="{FF2B5EF4-FFF2-40B4-BE49-F238E27FC236}">
              <a16:creationId xmlns:a16="http://schemas.microsoft.com/office/drawing/2014/main" id="{00000000-0008-0000-0F00-000020020000}"/>
            </a:ext>
          </a:extLst>
        </xdr:cNvPr>
        <xdr:cNvSpPr/>
      </xdr:nvSpPr>
      <xdr:spPr>
        <a:xfrm>
          <a:off x="21272500" y="18202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79756</xdr:rowOff>
    </xdr:from>
    <xdr:to>
      <xdr:col>116</xdr:col>
      <xdr:colOff>63500</xdr:colOff>
      <xdr:row>106</xdr:row>
      <xdr:rowOff>84074</xdr:rowOff>
    </xdr:to>
    <xdr:cxnSp macro="">
      <xdr:nvCxnSpPr>
        <xdr:cNvPr id="545" name="直線コネクタ 544">
          <a:extLst>
            <a:ext uri="{FF2B5EF4-FFF2-40B4-BE49-F238E27FC236}">
              <a16:creationId xmlns:a16="http://schemas.microsoft.com/office/drawing/2014/main" id="{00000000-0008-0000-0F00-000021020000}"/>
            </a:ext>
          </a:extLst>
        </xdr:cNvPr>
        <xdr:cNvCxnSpPr/>
      </xdr:nvCxnSpPr>
      <xdr:spPr>
        <a:xfrm>
          <a:off x="21323300" y="18253456"/>
          <a:ext cx="8382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23240</xdr:rowOff>
    </xdr:from>
    <xdr:to>
      <xdr:col>107</xdr:col>
      <xdr:colOff>101600</xdr:colOff>
      <xdr:row>106</xdr:row>
      <xdr:rowOff>124840</xdr:rowOff>
    </xdr:to>
    <xdr:sp macro="" textlink="">
      <xdr:nvSpPr>
        <xdr:cNvPr id="546" name="楕円 545">
          <a:extLst>
            <a:ext uri="{FF2B5EF4-FFF2-40B4-BE49-F238E27FC236}">
              <a16:creationId xmlns:a16="http://schemas.microsoft.com/office/drawing/2014/main" id="{00000000-0008-0000-0F00-000022020000}"/>
            </a:ext>
          </a:extLst>
        </xdr:cNvPr>
        <xdr:cNvSpPr/>
      </xdr:nvSpPr>
      <xdr:spPr>
        <a:xfrm>
          <a:off x="20383500" y="181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74040</xdr:rowOff>
    </xdr:from>
    <xdr:to>
      <xdr:col>111</xdr:col>
      <xdr:colOff>177800</xdr:colOff>
      <xdr:row>106</xdr:row>
      <xdr:rowOff>79756</xdr:rowOff>
    </xdr:to>
    <xdr:cxnSp macro="">
      <xdr:nvCxnSpPr>
        <xdr:cNvPr id="547" name="直線コネクタ 546">
          <a:extLst>
            <a:ext uri="{FF2B5EF4-FFF2-40B4-BE49-F238E27FC236}">
              <a16:creationId xmlns:a16="http://schemas.microsoft.com/office/drawing/2014/main" id="{00000000-0008-0000-0F00-000023020000}"/>
            </a:ext>
          </a:extLst>
        </xdr:cNvPr>
        <xdr:cNvCxnSpPr/>
      </xdr:nvCxnSpPr>
      <xdr:spPr>
        <a:xfrm>
          <a:off x="20434300" y="1824774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38100</xdr:rowOff>
    </xdr:from>
    <xdr:to>
      <xdr:col>102</xdr:col>
      <xdr:colOff>165100</xdr:colOff>
      <xdr:row>106</xdr:row>
      <xdr:rowOff>139700</xdr:rowOff>
    </xdr:to>
    <xdr:sp macro="" textlink="">
      <xdr:nvSpPr>
        <xdr:cNvPr id="548" name="楕円 547">
          <a:extLst>
            <a:ext uri="{FF2B5EF4-FFF2-40B4-BE49-F238E27FC236}">
              <a16:creationId xmlns:a16="http://schemas.microsoft.com/office/drawing/2014/main" id="{00000000-0008-0000-0F00-000024020000}"/>
            </a:ext>
          </a:extLst>
        </xdr:cNvPr>
        <xdr:cNvSpPr/>
      </xdr:nvSpPr>
      <xdr:spPr>
        <a:xfrm>
          <a:off x="19494500" y="1821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74040</xdr:rowOff>
    </xdr:from>
    <xdr:to>
      <xdr:col>107</xdr:col>
      <xdr:colOff>50800</xdr:colOff>
      <xdr:row>106</xdr:row>
      <xdr:rowOff>88900</xdr:rowOff>
    </xdr:to>
    <xdr:cxnSp macro="">
      <xdr:nvCxnSpPr>
        <xdr:cNvPr id="549" name="直線コネクタ 548">
          <a:extLst>
            <a:ext uri="{FF2B5EF4-FFF2-40B4-BE49-F238E27FC236}">
              <a16:creationId xmlns:a16="http://schemas.microsoft.com/office/drawing/2014/main" id="{00000000-0008-0000-0F00-000025020000}"/>
            </a:ext>
          </a:extLst>
        </xdr:cNvPr>
        <xdr:cNvCxnSpPr/>
      </xdr:nvCxnSpPr>
      <xdr:spPr>
        <a:xfrm flipV="1">
          <a:off x="19545300" y="18247740"/>
          <a:ext cx="889000" cy="1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123698</xdr:rowOff>
    </xdr:from>
    <xdr:to>
      <xdr:col>98</xdr:col>
      <xdr:colOff>38100</xdr:colOff>
      <xdr:row>107</xdr:row>
      <xdr:rowOff>53848</xdr:rowOff>
    </xdr:to>
    <xdr:sp macro="" textlink="">
      <xdr:nvSpPr>
        <xdr:cNvPr id="550" name="楕円 549">
          <a:extLst>
            <a:ext uri="{FF2B5EF4-FFF2-40B4-BE49-F238E27FC236}">
              <a16:creationId xmlns:a16="http://schemas.microsoft.com/office/drawing/2014/main" id="{00000000-0008-0000-0F00-000026020000}"/>
            </a:ext>
          </a:extLst>
        </xdr:cNvPr>
        <xdr:cNvSpPr/>
      </xdr:nvSpPr>
      <xdr:spPr>
        <a:xfrm>
          <a:off x="18605500" y="1829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88900</xdr:rowOff>
    </xdr:from>
    <xdr:to>
      <xdr:col>102</xdr:col>
      <xdr:colOff>114300</xdr:colOff>
      <xdr:row>107</xdr:row>
      <xdr:rowOff>3048</xdr:rowOff>
    </xdr:to>
    <xdr:cxnSp macro="">
      <xdr:nvCxnSpPr>
        <xdr:cNvPr id="551" name="直線コネクタ 550">
          <a:extLst>
            <a:ext uri="{FF2B5EF4-FFF2-40B4-BE49-F238E27FC236}">
              <a16:creationId xmlns:a16="http://schemas.microsoft.com/office/drawing/2014/main" id="{00000000-0008-0000-0F00-000027020000}"/>
            </a:ext>
          </a:extLst>
        </xdr:cNvPr>
        <xdr:cNvCxnSpPr/>
      </xdr:nvCxnSpPr>
      <xdr:spPr>
        <a:xfrm flipV="1">
          <a:off x="18656300" y="18262600"/>
          <a:ext cx="889000" cy="85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58438</xdr:rowOff>
    </xdr:from>
    <xdr:ext cx="469744" cy="259045"/>
    <xdr:sp macro="" textlink="">
      <xdr:nvSpPr>
        <xdr:cNvPr id="552" name="n_1aveValue【庁舎】&#10;一人当たり面積">
          <a:extLst>
            <a:ext uri="{FF2B5EF4-FFF2-40B4-BE49-F238E27FC236}">
              <a16:creationId xmlns:a16="http://schemas.microsoft.com/office/drawing/2014/main" id="{00000000-0008-0000-0F00-000028020000}"/>
            </a:ext>
          </a:extLst>
        </xdr:cNvPr>
        <xdr:cNvSpPr txBox="1"/>
      </xdr:nvSpPr>
      <xdr:spPr>
        <a:xfrm>
          <a:off x="21075727" y="1857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65422</xdr:rowOff>
    </xdr:from>
    <xdr:ext cx="469744" cy="259045"/>
    <xdr:sp macro="" textlink="">
      <xdr:nvSpPr>
        <xdr:cNvPr id="553" name="n_2aveValue【庁舎】&#10;一人当たり面積">
          <a:extLst>
            <a:ext uri="{FF2B5EF4-FFF2-40B4-BE49-F238E27FC236}">
              <a16:creationId xmlns:a16="http://schemas.microsoft.com/office/drawing/2014/main" id="{00000000-0008-0000-0F00-000029020000}"/>
            </a:ext>
          </a:extLst>
        </xdr:cNvPr>
        <xdr:cNvSpPr txBox="1"/>
      </xdr:nvSpPr>
      <xdr:spPr>
        <a:xfrm>
          <a:off x="20199427" y="18582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72026</xdr:rowOff>
    </xdr:from>
    <xdr:ext cx="469744" cy="259045"/>
    <xdr:sp macro="" textlink="">
      <xdr:nvSpPr>
        <xdr:cNvPr id="554" name="n_3aveValue【庁舎】&#10;一人当たり面積">
          <a:extLst>
            <a:ext uri="{FF2B5EF4-FFF2-40B4-BE49-F238E27FC236}">
              <a16:creationId xmlns:a16="http://schemas.microsoft.com/office/drawing/2014/main" id="{00000000-0008-0000-0F00-00002A020000}"/>
            </a:ext>
          </a:extLst>
        </xdr:cNvPr>
        <xdr:cNvSpPr txBox="1"/>
      </xdr:nvSpPr>
      <xdr:spPr>
        <a:xfrm>
          <a:off x="19310427" y="18588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77488</xdr:rowOff>
    </xdr:from>
    <xdr:ext cx="469744" cy="259045"/>
    <xdr:sp macro="" textlink="">
      <xdr:nvSpPr>
        <xdr:cNvPr id="555" name="n_4aveValue【庁舎】&#10;一人当たり面積">
          <a:extLst>
            <a:ext uri="{FF2B5EF4-FFF2-40B4-BE49-F238E27FC236}">
              <a16:creationId xmlns:a16="http://schemas.microsoft.com/office/drawing/2014/main" id="{00000000-0008-0000-0F00-00002B020000}"/>
            </a:ext>
          </a:extLst>
        </xdr:cNvPr>
        <xdr:cNvSpPr txBox="1"/>
      </xdr:nvSpPr>
      <xdr:spPr>
        <a:xfrm>
          <a:off x="18421427" y="18594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147083</xdr:rowOff>
    </xdr:from>
    <xdr:ext cx="469744" cy="259045"/>
    <xdr:sp macro="" textlink="">
      <xdr:nvSpPr>
        <xdr:cNvPr id="556" name="n_1mainValue【庁舎】&#10;一人当たり面積">
          <a:extLst>
            <a:ext uri="{FF2B5EF4-FFF2-40B4-BE49-F238E27FC236}">
              <a16:creationId xmlns:a16="http://schemas.microsoft.com/office/drawing/2014/main" id="{00000000-0008-0000-0F00-00002C020000}"/>
            </a:ext>
          </a:extLst>
        </xdr:cNvPr>
        <xdr:cNvSpPr txBox="1"/>
      </xdr:nvSpPr>
      <xdr:spPr>
        <a:xfrm>
          <a:off x="21075727" y="17977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141367</xdr:rowOff>
    </xdr:from>
    <xdr:ext cx="469744" cy="259045"/>
    <xdr:sp macro="" textlink="">
      <xdr:nvSpPr>
        <xdr:cNvPr id="557" name="n_2mainValue【庁舎】&#10;一人当たり面積">
          <a:extLst>
            <a:ext uri="{FF2B5EF4-FFF2-40B4-BE49-F238E27FC236}">
              <a16:creationId xmlns:a16="http://schemas.microsoft.com/office/drawing/2014/main" id="{00000000-0008-0000-0F00-00002D020000}"/>
            </a:ext>
          </a:extLst>
        </xdr:cNvPr>
        <xdr:cNvSpPr txBox="1"/>
      </xdr:nvSpPr>
      <xdr:spPr>
        <a:xfrm>
          <a:off x="20199427" y="17972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156227</xdr:rowOff>
    </xdr:from>
    <xdr:ext cx="469744" cy="259045"/>
    <xdr:sp macro="" textlink="">
      <xdr:nvSpPr>
        <xdr:cNvPr id="558" name="n_3mainValue【庁舎】&#10;一人当たり面積">
          <a:extLst>
            <a:ext uri="{FF2B5EF4-FFF2-40B4-BE49-F238E27FC236}">
              <a16:creationId xmlns:a16="http://schemas.microsoft.com/office/drawing/2014/main" id="{00000000-0008-0000-0F00-00002E020000}"/>
            </a:ext>
          </a:extLst>
        </xdr:cNvPr>
        <xdr:cNvSpPr txBox="1"/>
      </xdr:nvSpPr>
      <xdr:spPr>
        <a:xfrm>
          <a:off x="19310427" y="1798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70375</xdr:rowOff>
    </xdr:from>
    <xdr:ext cx="469744" cy="259045"/>
    <xdr:sp macro="" textlink="">
      <xdr:nvSpPr>
        <xdr:cNvPr id="559" name="n_4mainValue【庁舎】&#10;一人当たり面積">
          <a:extLst>
            <a:ext uri="{FF2B5EF4-FFF2-40B4-BE49-F238E27FC236}">
              <a16:creationId xmlns:a16="http://schemas.microsoft.com/office/drawing/2014/main" id="{00000000-0008-0000-0F00-00002F020000}"/>
            </a:ext>
          </a:extLst>
        </xdr:cNvPr>
        <xdr:cNvSpPr txBox="1"/>
      </xdr:nvSpPr>
      <xdr:spPr>
        <a:xfrm>
          <a:off x="18421427" y="18072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60" name="正方形/長方形 559">
          <a:extLst>
            <a:ext uri="{FF2B5EF4-FFF2-40B4-BE49-F238E27FC236}">
              <a16:creationId xmlns:a16="http://schemas.microsoft.com/office/drawing/2014/main" id="{00000000-0008-0000-0F00-000030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61" name="正方形/長方形 560">
          <a:extLst>
            <a:ext uri="{FF2B5EF4-FFF2-40B4-BE49-F238E27FC236}">
              <a16:creationId xmlns:a16="http://schemas.microsoft.com/office/drawing/2014/main" id="{00000000-0008-0000-0F00-000031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庁舎以外の類型</a:t>
          </a:r>
          <a:r>
            <a:rPr kumimoji="1" lang="ja-JP" altLang="ja-JP" sz="1100">
              <a:solidFill>
                <a:schemeClr val="dk1"/>
              </a:solidFill>
              <a:effectLst/>
              <a:latin typeface="+mn-lt"/>
              <a:ea typeface="+mn-ea"/>
              <a:cs typeface="+mn-cs"/>
            </a:rPr>
            <a:t>において</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、有形固定資産減価償却率は類似団体平均を下回っており、資産の老朽化が比較的進行していない状況である。</a:t>
          </a:r>
          <a:endParaRPr lang="ja-JP" altLang="ja-JP" sz="1400">
            <a:effectLst/>
          </a:endParaRPr>
        </a:p>
        <a:p>
          <a:r>
            <a:rPr kumimoji="1" lang="ja-JP" altLang="ja-JP" sz="1100">
              <a:solidFill>
                <a:schemeClr val="dk1"/>
              </a:solidFill>
              <a:effectLst/>
              <a:latin typeface="+mn-lt"/>
              <a:ea typeface="+mn-ea"/>
              <a:cs typeface="+mn-cs"/>
            </a:rPr>
            <a:t>庁舎</a:t>
          </a:r>
          <a:r>
            <a:rPr kumimoji="1" lang="ja-JP" altLang="en-US" sz="1100">
              <a:solidFill>
                <a:schemeClr val="dk1"/>
              </a:solidFill>
              <a:effectLst/>
              <a:latin typeface="+mn-lt"/>
              <a:ea typeface="+mn-ea"/>
              <a:cs typeface="+mn-cs"/>
            </a:rPr>
            <a:t>については、</a:t>
          </a:r>
          <a:r>
            <a:rPr kumimoji="1" lang="en-US" altLang="ja-JP" sz="1100">
              <a:solidFill>
                <a:schemeClr val="dk1"/>
              </a:solidFill>
              <a:effectLst/>
              <a:latin typeface="+mn-lt"/>
              <a:ea typeface="+mn-ea"/>
              <a:cs typeface="+mn-cs"/>
            </a:rPr>
            <a:t>R4</a:t>
          </a:r>
          <a:r>
            <a:rPr kumimoji="1" lang="ja-JP" altLang="en-US" sz="1100">
              <a:solidFill>
                <a:schemeClr val="dk1"/>
              </a:solidFill>
              <a:effectLst/>
              <a:latin typeface="+mn-lt"/>
              <a:ea typeface="+mn-ea"/>
              <a:cs typeface="+mn-cs"/>
            </a:rPr>
            <a:t>年度から</a:t>
          </a:r>
          <a:r>
            <a:rPr kumimoji="1" lang="ja-JP" altLang="ja-JP" sz="1100">
              <a:solidFill>
                <a:schemeClr val="dk1"/>
              </a:solidFill>
              <a:effectLst/>
              <a:latin typeface="+mn-lt"/>
              <a:ea typeface="+mn-ea"/>
              <a:cs typeface="+mn-cs"/>
            </a:rPr>
            <a:t>有形固定資産減価償却率が類似団体平均を</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回っている。これは、</a:t>
          </a:r>
          <a:r>
            <a:rPr kumimoji="1" lang="ja-JP" altLang="en-US" sz="1100">
              <a:solidFill>
                <a:schemeClr val="dk1"/>
              </a:solidFill>
              <a:effectLst/>
              <a:latin typeface="+mn-lt"/>
              <a:ea typeface="+mn-ea"/>
              <a:cs typeface="+mn-cs"/>
            </a:rPr>
            <a:t>役場本</a:t>
          </a:r>
          <a:r>
            <a:rPr kumimoji="1" lang="ja-JP" altLang="ja-JP" sz="1100">
              <a:solidFill>
                <a:schemeClr val="dk1"/>
              </a:solidFill>
              <a:effectLst/>
              <a:latin typeface="+mn-lt"/>
              <a:ea typeface="+mn-ea"/>
              <a:cs typeface="+mn-cs"/>
            </a:rPr>
            <a:t>庁舎の</a:t>
          </a:r>
          <a:r>
            <a:rPr kumimoji="1" lang="ja-JP" altLang="en-US" sz="1100">
              <a:solidFill>
                <a:schemeClr val="dk1"/>
              </a:solidFill>
              <a:effectLst/>
              <a:latin typeface="+mn-lt"/>
              <a:ea typeface="+mn-ea"/>
              <a:cs typeface="+mn-cs"/>
            </a:rPr>
            <a:t>耐用年数である</a:t>
          </a:r>
          <a:r>
            <a:rPr kumimoji="1" lang="en-US" altLang="ja-JP" sz="1100">
              <a:solidFill>
                <a:schemeClr val="dk1"/>
              </a:solidFill>
              <a:effectLst/>
              <a:latin typeface="+mn-lt"/>
              <a:ea typeface="+mn-ea"/>
              <a:cs typeface="+mn-cs"/>
            </a:rPr>
            <a:t>50</a:t>
          </a:r>
          <a:r>
            <a:rPr kumimoji="1" lang="ja-JP" altLang="en-US" sz="1100">
              <a:solidFill>
                <a:schemeClr val="dk1"/>
              </a:solidFill>
              <a:effectLst/>
              <a:latin typeface="+mn-lt"/>
              <a:ea typeface="+mn-ea"/>
              <a:cs typeface="+mn-cs"/>
            </a:rPr>
            <a:t>年に迫ってきている</a:t>
          </a:r>
          <a:r>
            <a:rPr kumimoji="1" lang="ja-JP" altLang="ja-JP" sz="1100">
              <a:solidFill>
                <a:schemeClr val="dk1"/>
              </a:solidFill>
              <a:effectLst/>
              <a:latin typeface="+mn-lt"/>
              <a:ea typeface="+mn-ea"/>
              <a:cs typeface="+mn-cs"/>
            </a:rPr>
            <a:t>こと</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によるものである。</a:t>
          </a:r>
          <a:endParaRPr lang="ja-JP" altLang="ja-JP" sz="1400">
            <a:effectLst/>
          </a:endParaRPr>
        </a:p>
        <a:p>
          <a:r>
            <a:rPr kumimoji="1" lang="ja-JP" altLang="ja-JP" sz="1100">
              <a:solidFill>
                <a:schemeClr val="dk1"/>
              </a:solidFill>
              <a:effectLst/>
              <a:latin typeface="+mn-lt"/>
              <a:ea typeface="+mn-ea"/>
              <a:cs typeface="+mn-cs"/>
            </a:rPr>
            <a:t>老朽化した施設については，公共施設等総合管理計画に基づき，予防保全型の修繕に切替え，施設の長寿命化を図っていく。</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pc0004a\Desktop\&#12304;&#20381;&#38972;99&#12294;&#12305;&#20196;&#21644;&#65302;&#24180;&#24230;&#36001;&#25919;&#29366;&#27841;&#36039;&#26009;&#38598;&#12398;&#20316;&#25104;&#12395;&#12388;&#12356;&#12390;&#65288;&#65298;&#22238;&#30446;&#65306;&#65305;&#26376;&#20013;&#20844;&#34920;&#20104;&#23450;&#29992;&#65289;\&#12304;&#36001;&#25919;&#29366;&#27841;&#36039;&#26009;&#38598;&#12305;_463043_&#21313;&#23798;&#26449;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50.7</v>
          </cell>
          <cell r="BX53">
            <v>51.5</v>
          </cell>
          <cell r="CF53">
            <v>52.9</v>
          </cell>
          <cell r="CN53">
            <v>54.6</v>
          </cell>
          <cell r="CV53">
            <v>55.7</v>
          </cell>
        </row>
        <row r="55">
          <cell r="AN55" t="str">
            <v>類似団体内平均値</v>
          </cell>
          <cell r="BP55">
            <v>0</v>
          </cell>
          <cell r="BX55">
            <v>0</v>
          </cell>
          <cell r="CF55">
            <v>0</v>
          </cell>
          <cell r="CN55">
            <v>0</v>
          </cell>
          <cell r="CV55">
            <v>0</v>
          </cell>
        </row>
        <row r="57">
          <cell r="BP57">
            <v>61</v>
          </cell>
          <cell r="BX57">
            <v>60.8</v>
          </cell>
          <cell r="CF57">
            <v>62.2</v>
          </cell>
          <cell r="CN57">
            <v>62.6</v>
          </cell>
          <cell r="CV57">
            <v>62.9</v>
          </cell>
        </row>
        <row r="72">
          <cell r="BP72" t="str">
            <v>R02</v>
          </cell>
          <cell r="BX72" t="str">
            <v>R03</v>
          </cell>
          <cell r="CF72" t="str">
            <v>R04</v>
          </cell>
          <cell r="CN72" t="str">
            <v>R05</v>
          </cell>
          <cell r="CV72" t="str">
            <v>R06</v>
          </cell>
        </row>
        <row r="73">
          <cell r="AN73" t="str">
            <v>当該団体値</v>
          </cell>
        </row>
        <row r="75">
          <cell r="BP75">
            <v>10.1</v>
          </cell>
          <cell r="BX75">
            <v>6.5</v>
          </cell>
          <cell r="CF75">
            <v>4.0999999999999996</v>
          </cell>
          <cell r="CN75">
            <v>3.4</v>
          </cell>
          <cell r="CV75">
            <v>4.8</v>
          </cell>
        </row>
        <row r="77">
          <cell r="AN77" t="str">
            <v>類似団体内平均値</v>
          </cell>
          <cell r="BP77">
            <v>0</v>
          </cell>
          <cell r="BX77">
            <v>0</v>
          </cell>
          <cell r="CF77">
            <v>0</v>
          </cell>
          <cell r="CN77">
            <v>0</v>
          </cell>
          <cell r="CV77">
            <v>0</v>
          </cell>
        </row>
        <row r="79">
          <cell r="BP79">
            <v>7.4</v>
          </cell>
          <cell r="BX79">
            <v>6.6</v>
          </cell>
          <cell r="CF79">
            <v>6.8</v>
          </cell>
          <cell r="CN79">
            <v>7.2</v>
          </cell>
          <cell r="CV79">
            <v>7.3</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5961581</v>
      </c>
      <c r="BO4" s="462"/>
      <c r="BP4" s="462"/>
      <c r="BQ4" s="462"/>
      <c r="BR4" s="462"/>
      <c r="BS4" s="462"/>
      <c r="BT4" s="462"/>
      <c r="BU4" s="463"/>
      <c r="BV4" s="461">
        <v>4818750</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0.4</v>
      </c>
      <c r="CU4" s="602"/>
      <c r="CV4" s="602"/>
      <c r="CW4" s="602"/>
      <c r="CX4" s="602"/>
      <c r="CY4" s="602"/>
      <c r="CZ4" s="602"/>
      <c r="DA4" s="603"/>
      <c r="DB4" s="601">
        <v>3.5</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5900686</v>
      </c>
      <c r="BO5" s="433"/>
      <c r="BP5" s="433"/>
      <c r="BQ5" s="433"/>
      <c r="BR5" s="433"/>
      <c r="BS5" s="433"/>
      <c r="BT5" s="433"/>
      <c r="BU5" s="434"/>
      <c r="BV5" s="432">
        <v>4633801</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91.5</v>
      </c>
      <c r="CU5" s="430"/>
      <c r="CV5" s="430"/>
      <c r="CW5" s="430"/>
      <c r="CX5" s="430"/>
      <c r="CY5" s="430"/>
      <c r="CZ5" s="430"/>
      <c r="DA5" s="431"/>
      <c r="DB5" s="429">
        <v>87.7</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60895</v>
      </c>
      <c r="BO6" s="433"/>
      <c r="BP6" s="433"/>
      <c r="BQ6" s="433"/>
      <c r="BR6" s="433"/>
      <c r="BS6" s="433"/>
      <c r="BT6" s="433"/>
      <c r="BU6" s="434"/>
      <c r="BV6" s="432">
        <v>184949</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91.6</v>
      </c>
      <c r="CU6" s="576"/>
      <c r="CV6" s="576"/>
      <c r="CW6" s="576"/>
      <c r="CX6" s="576"/>
      <c r="CY6" s="576"/>
      <c r="CZ6" s="576"/>
      <c r="DA6" s="577"/>
      <c r="DB6" s="575">
        <v>87.9</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54775</v>
      </c>
      <c r="BO7" s="433"/>
      <c r="BP7" s="433"/>
      <c r="BQ7" s="433"/>
      <c r="BR7" s="433"/>
      <c r="BS7" s="433"/>
      <c r="BT7" s="433"/>
      <c r="BU7" s="434"/>
      <c r="BV7" s="432">
        <v>126162</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1745279</v>
      </c>
      <c r="CU7" s="433"/>
      <c r="CV7" s="433"/>
      <c r="CW7" s="433"/>
      <c r="CX7" s="433"/>
      <c r="CY7" s="433"/>
      <c r="CZ7" s="433"/>
      <c r="DA7" s="434"/>
      <c r="DB7" s="432">
        <v>1699203</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6120</v>
      </c>
      <c r="BO8" s="433"/>
      <c r="BP8" s="433"/>
      <c r="BQ8" s="433"/>
      <c r="BR8" s="433"/>
      <c r="BS8" s="433"/>
      <c r="BT8" s="433"/>
      <c r="BU8" s="434"/>
      <c r="BV8" s="432">
        <v>58787</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7.0000000000000007E-2</v>
      </c>
      <c r="CU8" s="536"/>
      <c r="CV8" s="536"/>
      <c r="CW8" s="536"/>
      <c r="CX8" s="536"/>
      <c r="CY8" s="536"/>
      <c r="CZ8" s="536"/>
      <c r="DA8" s="537"/>
      <c r="DB8" s="535">
        <v>7.0000000000000007E-2</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740</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-52667</v>
      </c>
      <c r="BO9" s="433"/>
      <c r="BP9" s="433"/>
      <c r="BQ9" s="433"/>
      <c r="BR9" s="433"/>
      <c r="BS9" s="433"/>
      <c r="BT9" s="433"/>
      <c r="BU9" s="434"/>
      <c r="BV9" s="432">
        <v>-16712</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20</v>
      </c>
      <c r="CU9" s="430"/>
      <c r="CV9" s="430"/>
      <c r="CW9" s="430"/>
      <c r="CX9" s="430"/>
      <c r="CY9" s="430"/>
      <c r="CZ9" s="430"/>
      <c r="DA9" s="431"/>
      <c r="DB9" s="429">
        <v>21.1</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756</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77979</v>
      </c>
      <c r="BO10" s="433"/>
      <c r="BP10" s="433"/>
      <c r="BQ10" s="433"/>
      <c r="BR10" s="433"/>
      <c r="BS10" s="433"/>
      <c r="BT10" s="433"/>
      <c r="BU10" s="434"/>
      <c r="BV10" s="432">
        <v>53664</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673</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69000</v>
      </c>
      <c r="BO12" s="433"/>
      <c r="BP12" s="433"/>
      <c r="BQ12" s="433"/>
      <c r="BR12" s="433"/>
      <c r="BS12" s="433"/>
      <c r="BT12" s="433"/>
      <c r="BU12" s="434"/>
      <c r="BV12" s="432">
        <v>114561</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659</v>
      </c>
      <c r="S13" s="520"/>
      <c r="T13" s="520"/>
      <c r="U13" s="520"/>
      <c r="V13" s="521"/>
      <c r="W13" s="522" t="s">
        <v>131</v>
      </c>
      <c r="X13" s="418"/>
      <c r="Y13" s="418"/>
      <c r="Z13" s="418"/>
      <c r="AA13" s="418"/>
      <c r="AB13" s="419"/>
      <c r="AC13" s="385">
        <v>75</v>
      </c>
      <c r="AD13" s="386"/>
      <c r="AE13" s="386"/>
      <c r="AF13" s="386"/>
      <c r="AG13" s="387"/>
      <c r="AH13" s="385">
        <v>113</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-43688</v>
      </c>
      <c r="BO13" s="433"/>
      <c r="BP13" s="433"/>
      <c r="BQ13" s="433"/>
      <c r="BR13" s="433"/>
      <c r="BS13" s="433"/>
      <c r="BT13" s="433"/>
      <c r="BU13" s="434"/>
      <c r="BV13" s="432">
        <v>-77609</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4.8</v>
      </c>
      <c r="CU13" s="430"/>
      <c r="CV13" s="430"/>
      <c r="CW13" s="430"/>
      <c r="CX13" s="430"/>
      <c r="CY13" s="430"/>
      <c r="CZ13" s="430"/>
      <c r="DA13" s="431"/>
      <c r="DB13" s="429">
        <v>3.4</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666</v>
      </c>
      <c r="S14" s="520"/>
      <c r="T14" s="520"/>
      <c r="U14" s="520"/>
      <c r="V14" s="521"/>
      <c r="W14" s="523"/>
      <c r="X14" s="421"/>
      <c r="Y14" s="421"/>
      <c r="Z14" s="421"/>
      <c r="AA14" s="421"/>
      <c r="AB14" s="422"/>
      <c r="AC14" s="512">
        <v>17.899999999999999</v>
      </c>
      <c r="AD14" s="513"/>
      <c r="AE14" s="513"/>
      <c r="AF14" s="513"/>
      <c r="AG14" s="514"/>
      <c r="AH14" s="512">
        <v>29.4</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655</v>
      </c>
      <c r="S15" s="520"/>
      <c r="T15" s="520"/>
      <c r="U15" s="520"/>
      <c r="V15" s="521"/>
      <c r="W15" s="522" t="s">
        <v>137</v>
      </c>
      <c r="X15" s="418"/>
      <c r="Y15" s="418"/>
      <c r="Z15" s="418"/>
      <c r="AA15" s="418"/>
      <c r="AB15" s="419"/>
      <c r="AC15" s="385">
        <v>75</v>
      </c>
      <c r="AD15" s="386"/>
      <c r="AE15" s="386"/>
      <c r="AF15" s="386"/>
      <c r="AG15" s="387"/>
      <c r="AH15" s="385">
        <v>64</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119551</v>
      </c>
      <c r="BO15" s="462"/>
      <c r="BP15" s="462"/>
      <c r="BQ15" s="462"/>
      <c r="BR15" s="462"/>
      <c r="BS15" s="462"/>
      <c r="BT15" s="462"/>
      <c r="BU15" s="463"/>
      <c r="BV15" s="461">
        <v>116183</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17.899999999999999</v>
      </c>
      <c r="AD16" s="513"/>
      <c r="AE16" s="513"/>
      <c r="AF16" s="513"/>
      <c r="AG16" s="514"/>
      <c r="AH16" s="512">
        <v>16.600000000000001</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1720271</v>
      </c>
      <c r="BO16" s="433"/>
      <c r="BP16" s="433"/>
      <c r="BQ16" s="433"/>
      <c r="BR16" s="433"/>
      <c r="BS16" s="433"/>
      <c r="BT16" s="433"/>
      <c r="BU16" s="434"/>
      <c r="BV16" s="432">
        <v>1668683</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270</v>
      </c>
      <c r="AD17" s="386"/>
      <c r="AE17" s="386"/>
      <c r="AF17" s="386"/>
      <c r="AG17" s="387"/>
      <c r="AH17" s="385">
        <v>208</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144992</v>
      </c>
      <c r="BO17" s="433"/>
      <c r="BP17" s="433"/>
      <c r="BQ17" s="433"/>
      <c r="BR17" s="433"/>
      <c r="BS17" s="433"/>
      <c r="BT17" s="433"/>
      <c r="BU17" s="434"/>
      <c r="BV17" s="432">
        <v>141283</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101.15</v>
      </c>
      <c r="M18" s="485"/>
      <c r="N18" s="485"/>
      <c r="O18" s="485"/>
      <c r="P18" s="485"/>
      <c r="Q18" s="485"/>
      <c r="R18" s="486"/>
      <c r="S18" s="486"/>
      <c r="T18" s="486"/>
      <c r="U18" s="486"/>
      <c r="V18" s="487"/>
      <c r="W18" s="503"/>
      <c r="X18" s="504"/>
      <c r="Y18" s="504"/>
      <c r="Z18" s="504"/>
      <c r="AA18" s="504"/>
      <c r="AB18" s="528"/>
      <c r="AC18" s="402">
        <v>64.3</v>
      </c>
      <c r="AD18" s="403"/>
      <c r="AE18" s="403"/>
      <c r="AF18" s="403"/>
      <c r="AG18" s="488"/>
      <c r="AH18" s="402">
        <v>54</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1602735</v>
      </c>
      <c r="BO18" s="433"/>
      <c r="BP18" s="433"/>
      <c r="BQ18" s="433"/>
      <c r="BR18" s="433"/>
      <c r="BS18" s="433"/>
      <c r="BT18" s="433"/>
      <c r="BU18" s="434"/>
      <c r="BV18" s="432">
        <v>1502363</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7</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2789102</v>
      </c>
      <c r="BO19" s="433"/>
      <c r="BP19" s="433"/>
      <c r="BQ19" s="433"/>
      <c r="BR19" s="433"/>
      <c r="BS19" s="433"/>
      <c r="BT19" s="433"/>
      <c r="BU19" s="434"/>
      <c r="BV19" s="432">
        <v>2563719</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426</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6414126</v>
      </c>
      <c r="BO22" s="462"/>
      <c r="BP22" s="462"/>
      <c r="BQ22" s="462"/>
      <c r="BR22" s="462"/>
      <c r="BS22" s="462"/>
      <c r="BT22" s="462"/>
      <c r="BU22" s="463"/>
      <c r="BV22" s="461">
        <v>6011701</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6229167</v>
      </c>
      <c r="BO23" s="433"/>
      <c r="BP23" s="433"/>
      <c r="BQ23" s="433"/>
      <c r="BR23" s="433"/>
      <c r="BS23" s="433"/>
      <c r="BT23" s="433"/>
      <c r="BU23" s="434"/>
      <c r="BV23" s="432">
        <v>5808563</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6894</v>
      </c>
      <c r="R24" s="386"/>
      <c r="S24" s="386"/>
      <c r="T24" s="386"/>
      <c r="U24" s="386"/>
      <c r="V24" s="387"/>
      <c r="W24" s="475"/>
      <c r="X24" s="412"/>
      <c r="Y24" s="413"/>
      <c r="Z24" s="388" t="s">
        <v>162</v>
      </c>
      <c r="AA24" s="389"/>
      <c r="AB24" s="389"/>
      <c r="AC24" s="389"/>
      <c r="AD24" s="389"/>
      <c r="AE24" s="389"/>
      <c r="AF24" s="389"/>
      <c r="AG24" s="390"/>
      <c r="AH24" s="385">
        <v>48</v>
      </c>
      <c r="AI24" s="386"/>
      <c r="AJ24" s="386"/>
      <c r="AK24" s="386"/>
      <c r="AL24" s="387"/>
      <c r="AM24" s="385">
        <v>136368</v>
      </c>
      <c r="AN24" s="386"/>
      <c r="AO24" s="386"/>
      <c r="AP24" s="386"/>
      <c r="AQ24" s="386"/>
      <c r="AR24" s="387"/>
      <c r="AS24" s="385">
        <v>2841</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5904596</v>
      </c>
      <c r="BO24" s="433"/>
      <c r="BP24" s="433"/>
      <c r="BQ24" s="433"/>
      <c r="BR24" s="433"/>
      <c r="BS24" s="433"/>
      <c r="BT24" s="433"/>
      <c r="BU24" s="434"/>
      <c r="BV24" s="432">
        <v>5446451</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5757</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t="s">
        <v>122</v>
      </c>
      <c r="BO25" s="462"/>
      <c r="BP25" s="462"/>
      <c r="BQ25" s="462"/>
      <c r="BR25" s="462"/>
      <c r="BS25" s="462"/>
      <c r="BT25" s="462"/>
      <c r="BU25" s="463"/>
      <c r="BV25" s="461" t="s">
        <v>122</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5434</v>
      </c>
      <c r="R26" s="386"/>
      <c r="S26" s="386"/>
      <c r="T26" s="386"/>
      <c r="U26" s="386"/>
      <c r="V26" s="387"/>
      <c r="W26" s="475"/>
      <c r="X26" s="412"/>
      <c r="Y26" s="413"/>
      <c r="Z26" s="388" t="s">
        <v>168</v>
      </c>
      <c r="AA26" s="443"/>
      <c r="AB26" s="443"/>
      <c r="AC26" s="443"/>
      <c r="AD26" s="443"/>
      <c r="AE26" s="443"/>
      <c r="AF26" s="443"/>
      <c r="AG26" s="444"/>
      <c r="AH26" s="385" t="s">
        <v>122</v>
      </c>
      <c r="AI26" s="386"/>
      <c r="AJ26" s="386"/>
      <c r="AK26" s="386"/>
      <c r="AL26" s="387"/>
      <c r="AM26" s="385" t="s">
        <v>122</v>
      </c>
      <c r="AN26" s="386"/>
      <c r="AO26" s="386"/>
      <c r="AP26" s="386"/>
      <c r="AQ26" s="386"/>
      <c r="AR26" s="387"/>
      <c r="AS26" s="385" t="s">
        <v>122</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3070</v>
      </c>
      <c r="R27" s="386"/>
      <c r="S27" s="386"/>
      <c r="T27" s="386"/>
      <c r="U27" s="386"/>
      <c r="V27" s="387"/>
      <c r="W27" s="475"/>
      <c r="X27" s="412"/>
      <c r="Y27" s="413"/>
      <c r="Z27" s="388" t="s">
        <v>171</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2530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771713</v>
      </c>
      <c r="BO28" s="462"/>
      <c r="BP28" s="462"/>
      <c r="BQ28" s="462"/>
      <c r="BR28" s="462"/>
      <c r="BS28" s="462"/>
      <c r="BT28" s="462"/>
      <c r="BU28" s="463"/>
      <c r="BV28" s="461">
        <v>732734</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6</v>
      </c>
      <c r="M29" s="386"/>
      <c r="N29" s="386"/>
      <c r="O29" s="386"/>
      <c r="P29" s="387"/>
      <c r="Q29" s="385">
        <v>2327</v>
      </c>
      <c r="R29" s="386"/>
      <c r="S29" s="386"/>
      <c r="T29" s="386"/>
      <c r="U29" s="386"/>
      <c r="V29" s="387"/>
      <c r="W29" s="476"/>
      <c r="X29" s="477"/>
      <c r="Y29" s="478"/>
      <c r="Z29" s="388" t="s">
        <v>177</v>
      </c>
      <c r="AA29" s="389"/>
      <c r="AB29" s="389"/>
      <c r="AC29" s="389"/>
      <c r="AD29" s="389"/>
      <c r="AE29" s="389"/>
      <c r="AF29" s="389"/>
      <c r="AG29" s="390"/>
      <c r="AH29" s="385">
        <v>48</v>
      </c>
      <c r="AI29" s="386"/>
      <c r="AJ29" s="386"/>
      <c r="AK29" s="386"/>
      <c r="AL29" s="387"/>
      <c r="AM29" s="385">
        <v>136368</v>
      </c>
      <c r="AN29" s="386"/>
      <c r="AO29" s="386"/>
      <c r="AP29" s="386"/>
      <c r="AQ29" s="386"/>
      <c r="AR29" s="387"/>
      <c r="AS29" s="385">
        <v>2841</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503844</v>
      </c>
      <c r="BO29" s="433"/>
      <c r="BP29" s="433"/>
      <c r="BQ29" s="433"/>
      <c r="BR29" s="433"/>
      <c r="BS29" s="433"/>
      <c r="BT29" s="433"/>
      <c r="BU29" s="434"/>
      <c r="BV29" s="432">
        <v>453399</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95.2</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1400279</v>
      </c>
      <c r="BO30" s="467"/>
      <c r="BP30" s="467"/>
      <c r="BQ30" s="467"/>
      <c r="BR30" s="467"/>
      <c r="BS30" s="467"/>
      <c r="BT30" s="467"/>
      <c r="BU30" s="468"/>
      <c r="BV30" s="466">
        <v>1398714</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IF('各会計、関係団体の財政状況及び健全化判断比率'!B31="","",'各会計、関係団体の財政状況及び健全化判断比率'!B31)</f>
        <v>簡易水道特別会計</v>
      </c>
      <c r="AP34" s="381"/>
      <c r="AQ34" s="381"/>
      <c r="AR34" s="381"/>
      <c r="AS34" s="381"/>
      <c r="AT34" s="381"/>
      <c r="AU34" s="381"/>
      <c r="AV34" s="381"/>
      <c r="AW34" s="381"/>
      <c r="AX34" s="381"/>
      <c r="AY34" s="381"/>
      <c r="AZ34" s="381"/>
      <c r="BA34" s="381"/>
      <c r="BB34" s="381"/>
      <c r="BC34" s="381"/>
      <c r="BD34" s="163"/>
      <c r="BE34" s="380">
        <f>IF(BG34="","",MAX(C34:D43,U34:V43,AM34:AN43)+1)</f>
        <v>7</v>
      </c>
      <c r="BF34" s="380"/>
      <c r="BG34" s="381" t="str">
        <f>IF('各会計、関係団体の財政状況及び健全化判断比率'!B32="","",'各会計、関係団体の財政状況及び健全化判断比率'!B32)</f>
        <v>船舶交通特別会計</v>
      </c>
      <c r="BH34" s="381"/>
      <c r="BI34" s="381"/>
      <c r="BJ34" s="381"/>
      <c r="BK34" s="381"/>
      <c r="BL34" s="381"/>
      <c r="BM34" s="381"/>
      <c r="BN34" s="381"/>
      <c r="BO34" s="381"/>
      <c r="BP34" s="381"/>
      <c r="BQ34" s="381"/>
      <c r="BR34" s="381"/>
      <c r="BS34" s="381"/>
      <c r="BT34" s="381"/>
      <c r="BU34" s="381"/>
      <c r="BV34" s="163"/>
      <c r="BW34" s="380" t="str">
        <f>IF(BY34="","",MAX(C34:D43,U34:V43,AM34:AN43,BE34:BF43)+1)</f>
        <v/>
      </c>
      <c r="BX34" s="380"/>
      <c r="BY34" s="381" t="str">
        <f>IF('各会計、関係団体の財政状況及び健全化判断比率'!B68="","",'各会計、関係団体の財政状況及び健全化判断比率'!B68)</f>
        <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へき地診療所運営事業特別会計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t="str">
        <f t="shared" ref="BW35:BW43" si="2">IF(BY35="","",BW34+1)</f>
        <v/>
      </c>
      <c r="BX35" s="380"/>
      <c r="BY35" s="381" t="str">
        <f>IF('各会計、関係団体の財政状況及び健全化判断比率'!B69="","",'各会計、関係団体の財政状況及び健全化判断比率'!B69)</f>
        <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t="str">
        <f t="shared" si="2"/>
        <v/>
      </c>
      <c r="BX36" s="380"/>
      <c r="BY36" s="381" t="str">
        <f>IF('各会計、関係団体の財政状況及び健全化判断比率'!B70="","",'各会計、関係団体の財政状況及び健全化判断比率'!B70)</f>
        <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t="str">
        <f t="shared" si="2"/>
        <v/>
      </c>
      <c r="BX37" s="380"/>
      <c r="BY37" s="381" t="str">
        <f>IF('各会計、関係団体の財政状況及び健全化判断比率'!B71="","",'各会計、関係団体の財政状況及び健全化判断比率'!B71)</f>
        <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t="str">
        <f t="shared" si="2"/>
        <v/>
      </c>
      <c r="BX38" s="380"/>
      <c r="BY38" s="381" t="str">
        <f>IF('各会計、関係団体の財政状況及び健全化判断比率'!B72="","",'各会計、関係団体の財政状況及び健全化判断比率'!B72)</f>
        <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t="str">
        <f t="shared" si="2"/>
        <v/>
      </c>
      <c r="BX39" s="380"/>
      <c r="BY39" s="381" t="str">
        <f>IF('各会計、関係団体の財政状況及び健全化判断比率'!B73="","",'各会計、関係団体の財政状況及び健全化判断比率'!B73)</f>
        <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1iSUd+2SjXSlk+YkBU/JAOeVsT0MAPXjTS1KthUXU9EVDUD4FsWmtP025JBd6rxWxxJ1yMlkKZ+zQGXI0q1BQ==" saltValue="+G9XoF/03kaiOuCNJJMFy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90430</v>
      </c>
      <c r="S5" s="690"/>
      <c r="T5" s="690"/>
      <c r="U5" s="690"/>
      <c r="V5" s="690"/>
      <c r="W5" s="690"/>
      <c r="X5" s="690"/>
      <c r="Y5" s="715"/>
      <c r="Z5" s="728">
        <v>1.5</v>
      </c>
      <c r="AA5" s="728"/>
      <c r="AB5" s="728"/>
      <c r="AC5" s="728"/>
      <c r="AD5" s="729">
        <v>90430</v>
      </c>
      <c r="AE5" s="729"/>
      <c r="AF5" s="729"/>
      <c r="AG5" s="729"/>
      <c r="AH5" s="729"/>
      <c r="AI5" s="729"/>
      <c r="AJ5" s="729"/>
      <c r="AK5" s="729"/>
      <c r="AL5" s="716">
        <v>5.2</v>
      </c>
      <c r="AM5" s="698"/>
      <c r="AN5" s="698"/>
      <c r="AO5" s="717"/>
      <c r="AP5" s="692" t="s">
        <v>216</v>
      </c>
      <c r="AQ5" s="693"/>
      <c r="AR5" s="693"/>
      <c r="AS5" s="693"/>
      <c r="AT5" s="693"/>
      <c r="AU5" s="693"/>
      <c r="AV5" s="693"/>
      <c r="AW5" s="693"/>
      <c r="AX5" s="693"/>
      <c r="AY5" s="693"/>
      <c r="AZ5" s="693"/>
      <c r="BA5" s="693"/>
      <c r="BB5" s="693"/>
      <c r="BC5" s="693"/>
      <c r="BD5" s="693"/>
      <c r="BE5" s="693"/>
      <c r="BF5" s="694"/>
      <c r="BG5" s="634">
        <v>90430</v>
      </c>
      <c r="BH5" s="635"/>
      <c r="BI5" s="635"/>
      <c r="BJ5" s="635"/>
      <c r="BK5" s="635"/>
      <c r="BL5" s="635"/>
      <c r="BM5" s="635"/>
      <c r="BN5" s="636"/>
      <c r="BO5" s="672">
        <v>100</v>
      </c>
      <c r="BP5" s="672"/>
      <c r="BQ5" s="672"/>
      <c r="BR5" s="672"/>
      <c r="BS5" s="673" t="s">
        <v>122</v>
      </c>
      <c r="BT5" s="673"/>
      <c r="BU5" s="673"/>
      <c r="BV5" s="673"/>
      <c r="BW5" s="673"/>
      <c r="BX5" s="673"/>
      <c r="BY5" s="673"/>
      <c r="BZ5" s="673"/>
      <c r="CA5" s="673"/>
      <c r="CB5" s="711"/>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28277</v>
      </c>
      <c r="S6" s="635"/>
      <c r="T6" s="635"/>
      <c r="U6" s="635"/>
      <c r="V6" s="635"/>
      <c r="W6" s="635"/>
      <c r="X6" s="635"/>
      <c r="Y6" s="636"/>
      <c r="Z6" s="672">
        <v>0.5</v>
      </c>
      <c r="AA6" s="672"/>
      <c r="AB6" s="672"/>
      <c r="AC6" s="672"/>
      <c r="AD6" s="673">
        <v>28277</v>
      </c>
      <c r="AE6" s="673"/>
      <c r="AF6" s="673"/>
      <c r="AG6" s="673"/>
      <c r="AH6" s="673"/>
      <c r="AI6" s="673"/>
      <c r="AJ6" s="673"/>
      <c r="AK6" s="673"/>
      <c r="AL6" s="637">
        <v>1.6</v>
      </c>
      <c r="AM6" s="638"/>
      <c r="AN6" s="638"/>
      <c r="AO6" s="674"/>
      <c r="AP6" s="631" t="s">
        <v>221</v>
      </c>
      <c r="AQ6" s="632"/>
      <c r="AR6" s="632"/>
      <c r="AS6" s="632"/>
      <c r="AT6" s="632"/>
      <c r="AU6" s="632"/>
      <c r="AV6" s="632"/>
      <c r="AW6" s="632"/>
      <c r="AX6" s="632"/>
      <c r="AY6" s="632"/>
      <c r="AZ6" s="632"/>
      <c r="BA6" s="632"/>
      <c r="BB6" s="632"/>
      <c r="BC6" s="632"/>
      <c r="BD6" s="632"/>
      <c r="BE6" s="632"/>
      <c r="BF6" s="633"/>
      <c r="BG6" s="634">
        <v>90430</v>
      </c>
      <c r="BH6" s="635"/>
      <c r="BI6" s="635"/>
      <c r="BJ6" s="635"/>
      <c r="BK6" s="635"/>
      <c r="BL6" s="635"/>
      <c r="BM6" s="635"/>
      <c r="BN6" s="636"/>
      <c r="BO6" s="672">
        <v>100</v>
      </c>
      <c r="BP6" s="672"/>
      <c r="BQ6" s="672"/>
      <c r="BR6" s="672"/>
      <c r="BS6" s="673" t="s">
        <v>122</v>
      </c>
      <c r="BT6" s="673"/>
      <c r="BU6" s="673"/>
      <c r="BV6" s="673"/>
      <c r="BW6" s="673"/>
      <c r="BX6" s="673"/>
      <c r="BY6" s="673"/>
      <c r="BZ6" s="673"/>
      <c r="CA6" s="673"/>
      <c r="CB6" s="711"/>
      <c r="CD6" s="692" t="s">
        <v>222</v>
      </c>
      <c r="CE6" s="693"/>
      <c r="CF6" s="693"/>
      <c r="CG6" s="693"/>
      <c r="CH6" s="693"/>
      <c r="CI6" s="693"/>
      <c r="CJ6" s="693"/>
      <c r="CK6" s="693"/>
      <c r="CL6" s="693"/>
      <c r="CM6" s="693"/>
      <c r="CN6" s="693"/>
      <c r="CO6" s="693"/>
      <c r="CP6" s="693"/>
      <c r="CQ6" s="694"/>
      <c r="CR6" s="634">
        <v>47110</v>
      </c>
      <c r="CS6" s="635"/>
      <c r="CT6" s="635"/>
      <c r="CU6" s="635"/>
      <c r="CV6" s="635"/>
      <c r="CW6" s="635"/>
      <c r="CX6" s="635"/>
      <c r="CY6" s="636"/>
      <c r="CZ6" s="716">
        <v>0.8</v>
      </c>
      <c r="DA6" s="698"/>
      <c r="DB6" s="698"/>
      <c r="DC6" s="718"/>
      <c r="DD6" s="640" t="s">
        <v>122</v>
      </c>
      <c r="DE6" s="635"/>
      <c r="DF6" s="635"/>
      <c r="DG6" s="635"/>
      <c r="DH6" s="635"/>
      <c r="DI6" s="635"/>
      <c r="DJ6" s="635"/>
      <c r="DK6" s="635"/>
      <c r="DL6" s="635"/>
      <c r="DM6" s="635"/>
      <c r="DN6" s="635"/>
      <c r="DO6" s="635"/>
      <c r="DP6" s="636"/>
      <c r="DQ6" s="640">
        <v>47110</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30</v>
      </c>
      <c r="S7" s="635"/>
      <c r="T7" s="635"/>
      <c r="U7" s="635"/>
      <c r="V7" s="635"/>
      <c r="W7" s="635"/>
      <c r="X7" s="635"/>
      <c r="Y7" s="636"/>
      <c r="Z7" s="672">
        <v>0</v>
      </c>
      <c r="AA7" s="672"/>
      <c r="AB7" s="672"/>
      <c r="AC7" s="672"/>
      <c r="AD7" s="673">
        <v>30</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36151</v>
      </c>
      <c r="BH7" s="635"/>
      <c r="BI7" s="635"/>
      <c r="BJ7" s="635"/>
      <c r="BK7" s="635"/>
      <c r="BL7" s="635"/>
      <c r="BM7" s="635"/>
      <c r="BN7" s="636"/>
      <c r="BO7" s="672">
        <v>40</v>
      </c>
      <c r="BP7" s="672"/>
      <c r="BQ7" s="672"/>
      <c r="BR7" s="672"/>
      <c r="BS7" s="673" t="s">
        <v>122</v>
      </c>
      <c r="BT7" s="673"/>
      <c r="BU7" s="673"/>
      <c r="BV7" s="673"/>
      <c r="BW7" s="673"/>
      <c r="BX7" s="673"/>
      <c r="BY7" s="673"/>
      <c r="BZ7" s="673"/>
      <c r="CA7" s="673"/>
      <c r="CB7" s="711"/>
      <c r="CD7" s="631" t="s">
        <v>225</v>
      </c>
      <c r="CE7" s="632"/>
      <c r="CF7" s="632"/>
      <c r="CG7" s="632"/>
      <c r="CH7" s="632"/>
      <c r="CI7" s="632"/>
      <c r="CJ7" s="632"/>
      <c r="CK7" s="632"/>
      <c r="CL7" s="632"/>
      <c r="CM7" s="632"/>
      <c r="CN7" s="632"/>
      <c r="CO7" s="632"/>
      <c r="CP7" s="632"/>
      <c r="CQ7" s="633"/>
      <c r="CR7" s="634">
        <v>1366047</v>
      </c>
      <c r="CS7" s="635"/>
      <c r="CT7" s="635"/>
      <c r="CU7" s="635"/>
      <c r="CV7" s="635"/>
      <c r="CW7" s="635"/>
      <c r="CX7" s="635"/>
      <c r="CY7" s="636"/>
      <c r="CZ7" s="672">
        <v>23.2</v>
      </c>
      <c r="DA7" s="672"/>
      <c r="DB7" s="672"/>
      <c r="DC7" s="672"/>
      <c r="DD7" s="640">
        <v>412472</v>
      </c>
      <c r="DE7" s="635"/>
      <c r="DF7" s="635"/>
      <c r="DG7" s="635"/>
      <c r="DH7" s="635"/>
      <c r="DI7" s="635"/>
      <c r="DJ7" s="635"/>
      <c r="DK7" s="635"/>
      <c r="DL7" s="635"/>
      <c r="DM7" s="635"/>
      <c r="DN7" s="635"/>
      <c r="DO7" s="635"/>
      <c r="DP7" s="636"/>
      <c r="DQ7" s="640">
        <v>829628</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368</v>
      </c>
      <c r="S8" s="635"/>
      <c r="T8" s="635"/>
      <c r="U8" s="635"/>
      <c r="V8" s="635"/>
      <c r="W8" s="635"/>
      <c r="X8" s="635"/>
      <c r="Y8" s="636"/>
      <c r="Z8" s="672">
        <v>0</v>
      </c>
      <c r="AA8" s="672"/>
      <c r="AB8" s="672"/>
      <c r="AC8" s="672"/>
      <c r="AD8" s="673">
        <v>368</v>
      </c>
      <c r="AE8" s="673"/>
      <c r="AF8" s="673"/>
      <c r="AG8" s="673"/>
      <c r="AH8" s="673"/>
      <c r="AI8" s="673"/>
      <c r="AJ8" s="673"/>
      <c r="AK8" s="673"/>
      <c r="AL8" s="637">
        <v>0</v>
      </c>
      <c r="AM8" s="638"/>
      <c r="AN8" s="638"/>
      <c r="AO8" s="674"/>
      <c r="AP8" s="631" t="s">
        <v>227</v>
      </c>
      <c r="AQ8" s="632"/>
      <c r="AR8" s="632"/>
      <c r="AS8" s="632"/>
      <c r="AT8" s="632"/>
      <c r="AU8" s="632"/>
      <c r="AV8" s="632"/>
      <c r="AW8" s="632"/>
      <c r="AX8" s="632"/>
      <c r="AY8" s="632"/>
      <c r="AZ8" s="632"/>
      <c r="BA8" s="632"/>
      <c r="BB8" s="632"/>
      <c r="BC8" s="632"/>
      <c r="BD8" s="632"/>
      <c r="BE8" s="632"/>
      <c r="BF8" s="633"/>
      <c r="BG8" s="634">
        <v>852</v>
      </c>
      <c r="BH8" s="635"/>
      <c r="BI8" s="635"/>
      <c r="BJ8" s="635"/>
      <c r="BK8" s="635"/>
      <c r="BL8" s="635"/>
      <c r="BM8" s="635"/>
      <c r="BN8" s="636"/>
      <c r="BO8" s="672">
        <v>0.9</v>
      </c>
      <c r="BP8" s="672"/>
      <c r="BQ8" s="672"/>
      <c r="BR8" s="672"/>
      <c r="BS8" s="673" t="s">
        <v>122</v>
      </c>
      <c r="BT8" s="673"/>
      <c r="BU8" s="673"/>
      <c r="BV8" s="673"/>
      <c r="BW8" s="673"/>
      <c r="BX8" s="673"/>
      <c r="BY8" s="673"/>
      <c r="BZ8" s="673"/>
      <c r="CA8" s="673"/>
      <c r="CB8" s="711"/>
      <c r="CD8" s="631" t="s">
        <v>228</v>
      </c>
      <c r="CE8" s="632"/>
      <c r="CF8" s="632"/>
      <c r="CG8" s="632"/>
      <c r="CH8" s="632"/>
      <c r="CI8" s="632"/>
      <c r="CJ8" s="632"/>
      <c r="CK8" s="632"/>
      <c r="CL8" s="632"/>
      <c r="CM8" s="632"/>
      <c r="CN8" s="632"/>
      <c r="CO8" s="632"/>
      <c r="CP8" s="632"/>
      <c r="CQ8" s="633"/>
      <c r="CR8" s="634">
        <v>258588</v>
      </c>
      <c r="CS8" s="635"/>
      <c r="CT8" s="635"/>
      <c r="CU8" s="635"/>
      <c r="CV8" s="635"/>
      <c r="CW8" s="635"/>
      <c r="CX8" s="635"/>
      <c r="CY8" s="636"/>
      <c r="CZ8" s="672">
        <v>4.4000000000000004</v>
      </c>
      <c r="DA8" s="672"/>
      <c r="DB8" s="672"/>
      <c r="DC8" s="672"/>
      <c r="DD8" s="640">
        <v>616</v>
      </c>
      <c r="DE8" s="635"/>
      <c r="DF8" s="635"/>
      <c r="DG8" s="635"/>
      <c r="DH8" s="635"/>
      <c r="DI8" s="635"/>
      <c r="DJ8" s="635"/>
      <c r="DK8" s="635"/>
      <c r="DL8" s="635"/>
      <c r="DM8" s="635"/>
      <c r="DN8" s="635"/>
      <c r="DO8" s="635"/>
      <c r="DP8" s="636"/>
      <c r="DQ8" s="640">
        <v>153045</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516</v>
      </c>
      <c r="S9" s="635"/>
      <c r="T9" s="635"/>
      <c r="U9" s="635"/>
      <c r="V9" s="635"/>
      <c r="W9" s="635"/>
      <c r="X9" s="635"/>
      <c r="Y9" s="636"/>
      <c r="Z9" s="672">
        <v>0</v>
      </c>
      <c r="AA9" s="672"/>
      <c r="AB9" s="672"/>
      <c r="AC9" s="672"/>
      <c r="AD9" s="673">
        <v>516</v>
      </c>
      <c r="AE9" s="673"/>
      <c r="AF9" s="673"/>
      <c r="AG9" s="673"/>
      <c r="AH9" s="673"/>
      <c r="AI9" s="673"/>
      <c r="AJ9" s="673"/>
      <c r="AK9" s="673"/>
      <c r="AL9" s="637">
        <v>0</v>
      </c>
      <c r="AM9" s="638"/>
      <c r="AN9" s="638"/>
      <c r="AO9" s="674"/>
      <c r="AP9" s="631" t="s">
        <v>230</v>
      </c>
      <c r="AQ9" s="632"/>
      <c r="AR9" s="632"/>
      <c r="AS9" s="632"/>
      <c r="AT9" s="632"/>
      <c r="AU9" s="632"/>
      <c r="AV9" s="632"/>
      <c r="AW9" s="632"/>
      <c r="AX9" s="632"/>
      <c r="AY9" s="632"/>
      <c r="AZ9" s="632"/>
      <c r="BA9" s="632"/>
      <c r="BB9" s="632"/>
      <c r="BC9" s="632"/>
      <c r="BD9" s="632"/>
      <c r="BE9" s="632"/>
      <c r="BF9" s="633"/>
      <c r="BG9" s="634">
        <v>26805</v>
      </c>
      <c r="BH9" s="635"/>
      <c r="BI9" s="635"/>
      <c r="BJ9" s="635"/>
      <c r="BK9" s="635"/>
      <c r="BL9" s="635"/>
      <c r="BM9" s="635"/>
      <c r="BN9" s="636"/>
      <c r="BO9" s="672">
        <v>29.6</v>
      </c>
      <c r="BP9" s="672"/>
      <c r="BQ9" s="672"/>
      <c r="BR9" s="672"/>
      <c r="BS9" s="673" t="s">
        <v>122</v>
      </c>
      <c r="BT9" s="673"/>
      <c r="BU9" s="673"/>
      <c r="BV9" s="673"/>
      <c r="BW9" s="673"/>
      <c r="BX9" s="673"/>
      <c r="BY9" s="673"/>
      <c r="BZ9" s="673"/>
      <c r="CA9" s="673"/>
      <c r="CB9" s="711"/>
      <c r="CD9" s="631" t="s">
        <v>231</v>
      </c>
      <c r="CE9" s="632"/>
      <c r="CF9" s="632"/>
      <c r="CG9" s="632"/>
      <c r="CH9" s="632"/>
      <c r="CI9" s="632"/>
      <c r="CJ9" s="632"/>
      <c r="CK9" s="632"/>
      <c r="CL9" s="632"/>
      <c r="CM9" s="632"/>
      <c r="CN9" s="632"/>
      <c r="CO9" s="632"/>
      <c r="CP9" s="632"/>
      <c r="CQ9" s="633"/>
      <c r="CR9" s="634">
        <v>340213</v>
      </c>
      <c r="CS9" s="635"/>
      <c r="CT9" s="635"/>
      <c r="CU9" s="635"/>
      <c r="CV9" s="635"/>
      <c r="CW9" s="635"/>
      <c r="CX9" s="635"/>
      <c r="CY9" s="636"/>
      <c r="CZ9" s="672">
        <v>5.8</v>
      </c>
      <c r="DA9" s="672"/>
      <c r="DB9" s="672"/>
      <c r="DC9" s="672"/>
      <c r="DD9" s="640">
        <v>15235</v>
      </c>
      <c r="DE9" s="635"/>
      <c r="DF9" s="635"/>
      <c r="DG9" s="635"/>
      <c r="DH9" s="635"/>
      <c r="DI9" s="635"/>
      <c r="DJ9" s="635"/>
      <c r="DK9" s="635"/>
      <c r="DL9" s="635"/>
      <c r="DM9" s="635"/>
      <c r="DN9" s="635"/>
      <c r="DO9" s="635"/>
      <c r="DP9" s="636"/>
      <c r="DQ9" s="640">
        <v>313511</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1520</v>
      </c>
      <c r="BH10" s="635"/>
      <c r="BI10" s="635"/>
      <c r="BJ10" s="635"/>
      <c r="BK10" s="635"/>
      <c r="BL10" s="635"/>
      <c r="BM10" s="635"/>
      <c r="BN10" s="636"/>
      <c r="BO10" s="672">
        <v>1.7</v>
      </c>
      <c r="BP10" s="672"/>
      <c r="BQ10" s="672"/>
      <c r="BR10" s="672"/>
      <c r="BS10" s="673" t="s">
        <v>122</v>
      </c>
      <c r="BT10" s="673"/>
      <c r="BU10" s="673"/>
      <c r="BV10" s="673"/>
      <c r="BW10" s="673"/>
      <c r="BX10" s="673"/>
      <c r="BY10" s="673"/>
      <c r="BZ10" s="673"/>
      <c r="CA10" s="673"/>
      <c r="CB10" s="711"/>
      <c r="CD10" s="631" t="s">
        <v>234</v>
      </c>
      <c r="CE10" s="632"/>
      <c r="CF10" s="632"/>
      <c r="CG10" s="632"/>
      <c r="CH10" s="632"/>
      <c r="CI10" s="632"/>
      <c r="CJ10" s="632"/>
      <c r="CK10" s="632"/>
      <c r="CL10" s="632"/>
      <c r="CM10" s="632"/>
      <c r="CN10" s="632"/>
      <c r="CO10" s="632"/>
      <c r="CP10" s="632"/>
      <c r="CQ10" s="633"/>
      <c r="CR10" s="634">
        <v>52575</v>
      </c>
      <c r="CS10" s="635"/>
      <c r="CT10" s="635"/>
      <c r="CU10" s="635"/>
      <c r="CV10" s="635"/>
      <c r="CW10" s="635"/>
      <c r="CX10" s="635"/>
      <c r="CY10" s="636"/>
      <c r="CZ10" s="672">
        <v>0.9</v>
      </c>
      <c r="DA10" s="672"/>
      <c r="DB10" s="672"/>
      <c r="DC10" s="672"/>
      <c r="DD10" s="640" t="s">
        <v>122</v>
      </c>
      <c r="DE10" s="635"/>
      <c r="DF10" s="635"/>
      <c r="DG10" s="635"/>
      <c r="DH10" s="635"/>
      <c r="DI10" s="635"/>
      <c r="DJ10" s="635"/>
      <c r="DK10" s="635"/>
      <c r="DL10" s="635"/>
      <c r="DM10" s="635"/>
      <c r="DN10" s="635"/>
      <c r="DO10" s="635"/>
      <c r="DP10" s="636"/>
      <c r="DQ10" s="640">
        <v>52575</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17767</v>
      </c>
      <c r="S11" s="635"/>
      <c r="T11" s="635"/>
      <c r="U11" s="635"/>
      <c r="V11" s="635"/>
      <c r="W11" s="635"/>
      <c r="X11" s="635"/>
      <c r="Y11" s="636"/>
      <c r="Z11" s="637">
        <v>0.3</v>
      </c>
      <c r="AA11" s="638"/>
      <c r="AB11" s="638"/>
      <c r="AC11" s="639"/>
      <c r="AD11" s="640">
        <v>17767</v>
      </c>
      <c r="AE11" s="635"/>
      <c r="AF11" s="635"/>
      <c r="AG11" s="635"/>
      <c r="AH11" s="635"/>
      <c r="AI11" s="635"/>
      <c r="AJ11" s="635"/>
      <c r="AK11" s="636"/>
      <c r="AL11" s="637">
        <v>1</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6974</v>
      </c>
      <c r="BH11" s="635"/>
      <c r="BI11" s="635"/>
      <c r="BJ11" s="635"/>
      <c r="BK11" s="635"/>
      <c r="BL11" s="635"/>
      <c r="BM11" s="635"/>
      <c r="BN11" s="636"/>
      <c r="BO11" s="672">
        <v>7.7</v>
      </c>
      <c r="BP11" s="672"/>
      <c r="BQ11" s="672"/>
      <c r="BR11" s="672"/>
      <c r="BS11" s="673" t="s">
        <v>122</v>
      </c>
      <c r="BT11" s="673"/>
      <c r="BU11" s="673"/>
      <c r="BV11" s="673"/>
      <c r="BW11" s="673"/>
      <c r="BX11" s="673"/>
      <c r="BY11" s="673"/>
      <c r="BZ11" s="673"/>
      <c r="CA11" s="673"/>
      <c r="CB11" s="711"/>
      <c r="CD11" s="631" t="s">
        <v>237</v>
      </c>
      <c r="CE11" s="632"/>
      <c r="CF11" s="632"/>
      <c r="CG11" s="632"/>
      <c r="CH11" s="632"/>
      <c r="CI11" s="632"/>
      <c r="CJ11" s="632"/>
      <c r="CK11" s="632"/>
      <c r="CL11" s="632"/>
      <c r="CM11" s="632"/>
      <c r="CN11" s="632"/>
      <c r="CO11" s="632"/>
      <c r="CP11" s="632"/>
      <c r="CQ11" s="633"/>
      <c r="CR11" s="634">
        <v>392202</v>
      </c>
      <c r="CS11" s="635"/>
      <c r="CT11" s="635"/>
      <c r="CU11" s="635"/>
      <c r="CV11" s="635"/>
      <c r="CW11" s="635"/>
      <c r="CX11" s="635"/>
      <c r="CY11" s="636"/>
      <c r="CZ11" s="672">
        <v>6.6</v>
      </c>
      <c r="DA11" s="672"/>
      <c r="DB11" s="672"/>
      <c r="DC11" s="672"/>
      <c r="DD11" s="640">
        <v>185019</v>
      </c>
      <c r="DE11" s="635"/>
      <c r="DF11" s="635"/>
      <c r="DG11" s="635"/>
      <c r="DH11" s="635"/>
      <c r="DI11" s="635"/>
      <c r="DJ11" s="635"/>
      <c r="DK11" s="635"/>
      <c r="DL11" s="635"/>
      <c r="DM11" s="635"/>
      <c r="DN11" s="635"/>
      <c r="DO11" s="635"/>
      <c r="DP11" s="636"/>
      <c r="DQ11" s="640">
        <v>189959</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48162</v>
      </c>
      <c r="BH12" s="635"/>
      <c r="BI12" s="635"/>
      <c r="BJ12" s="635"/>
      <c r="BK12" s="635"/>
      <c r="BL12" s="635"/>
      <c r="BM12" s="635"/>
      <c r="BN12" s="636"/>
      <c r="BO12" s="672">
        <v>53.3</v>
      </c>
      <c r="BP12" s="672"/>
      <c r="BQ12" s="672"/>
      <c r="BR12" s="672"/>
      <c r="BS12" s="673" t="s">
        <v>122</v>
      </c>
      <c r="BT12" s="673"/>
      <c r="BU12" s="673"/>
      <c r="BV12" s="673"/>
      <c r="BW12" s="673"/>
      <c r="BX12" s="673"/>
      <c r="BY12" s="673"/>
      <c r="BZ12" s="673"/>
      <c r="CA12" s="673"/>
      <c r="CB12" s="711"/>
      <c r="CD12" s="631" t="s">
        <v>240</v>
      </c>
      <c r="CE12" s="632"/>
      <c r="CF12" s="632"/>
      <c r="CG12" s="632"/>
      <c r="CH12" s="632"/>
      <c r="CI12" s="632"/>
      <c r="CJ12" s="632"/>
      <c r="CK12" s="632"/>
      <c r="CL12" s="632"/>
      <c r="CM12" s="632"/>
      <c r="CN12" s="632"/>
      <c r="CO12" s="632"/>
      <c r="CP12" s="632"/>
      <c r="CQ12" s="633"/>
      <c r="CR12" s="634">
        <v>143337</v>
      </c>
      <c r="CS12" s="635"/>
      <c r="CT12" s="635"/>
      <c r="CU12" s="635"/>
      <c r="CV12" s="635"/>
      <c r="CW12" s="635"/>
      <c r="CX12" s="635"/>
      <c r="CY12" s="636"/>
      <c r="CZ12" s="672">
        <v>2.4</v>
      </c>
      <c r="DA12" s="672"/>
      <c r="DB12" s="672"/>
      <c r="DC12" s="672"/>
      <c r="DD12" s="640">
        <v>65819</v>
      </c>
      <c r="DE12" s="635"/>
      <c r="DF12" s="635"/>
      <c r="DG12" s="635"/>
      <c r="DH12" s="635"/>
      <c r="DI12" s="635"/>
      <c r="DJ12" s="635"/>
      <c r="DK12" s="635"/>
      <c r="DL12" s="635"/>
      <c r="DM12" s="635"/>
      <c r="DN12" s="635"/>
      <c r="DO12" s="635"/>
      <c r="DP12" s="636"/>
      <c r="DQ12" s="640">
        <v>54740</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48162</v>
      </c>
      <c r="BH13" s="635"/>
      <c r="BI13" s="635"/>
      <c r="BJ13" s="635"/>
      <c r="BK13" s="635"/>
      <c r="BL13" s="635"/>
      <c r="BM13" s="635"/>
      <c r="BN13" s="636"/>
      <c r="BO13" s="672">
        <v>53.3</v>
      </c>
      <c r="BP13" s="672"/>
      <c r="BQ13" s="672"/>
      <c r="BR13" s="672"/>
      <c r="BS13" s="673" t="s">
        <v>122</v>
      </c>
      <c r="BT13" s="673"/>
      <c r="BU13" s="673"/>
      <c r="BV13" s="673"/>
      <c r="BW13" s="673"/>
      <c r="BX13" s="673"/>
      <c r="BY13" s="673"/>
      <c r="BZ13" s="673"/>
      <c r="CA13" s="673"/>
      <c r="CB13" s="711"/>
      <c r="CD13" s="631" t="s">
        <v>243</v>
      </c>
      <c r="CE13" s="632"/>
      <c r="CF13" s="632"/>
      <c r="CG13" s="632"/>
      <c r="CH13" s="632"/>
      <c r="CI13" s="632"/>
      <c r="CJ13" s="632"/>
      <c r="CK13" s="632"/>
      <c r="CL13" s="632"/>
      <c r="CM13" s="632"/>
      <c r="CN13" s="632"/>
      <c r="CO13" s="632"/>
      <c r="CP13" s="632"/>
      <c r="CQ13" s="633"/>
      <c r="CR13" s="634">
        <v>1895353</v>
      </c>
      <c r="CS13" s="635"/>
      <c r="CT13" s="635"/>
      <c r="CU13" s="635"/>
      <c r="CV13" s="635"/>
      <c r="CW13" s="635"/>
      <c r="CX13" s="635"/>
      <c r="CY13" s="636"/>
      <c r="CZ13" s="672">
        <v>32.1</v>
      </c>
      <c r="DA13" s="672"/>
      <c r="DB13" s="672"/>
      <c r="DC13" s="672"/>
      <c r="DD13" s="640">
        <v>1862692</v>
      </c>
      <c r="DE13" s="635"/>
      <c r="DF13" s="635"/>
      <c r="DG13" s="635"/>
      <c r="DH13" s="635"/>
      <c r="DI13" s="635"/>
      <c r="DJ13" s="635"/>
      <c r="DK13" s="635"/>
      <c r="DL13" s="635"/>
      <c r="DM13" s="635"/>
      <c r="DN13" s="635"/>
      <c r="DO13" s="635"/>
      <c r="DP13" s="636"/>
      <c r="DQ13" s="640">
        <v>131379</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3123</v>
      </c>
      <c r="BH14" s="635"/>
      <c r="BI14" s="635"/>
      <c r="BJ14" s="635"/>
      <c r="BK14" s="635"/>
      <c r="BL14" s="635"/>
      <c r="BM14" s="635"/>
      <c r="BN14" s="636"/>
      <c r="BO14" s="672">
        <v>3.5</v>
      </c>
      <c r="BP14" s="672"/>
      <c r="BQ14" s="672"/>
      <c r="BR14" s="672"/>
      <c r="BS14" s="673" t="s">
        <v>122</v>
      </c>
      <c r="BT14" s="673"/>
      <c r="BU14" s="673"/>
      <c r="BV14" s="673"/>
      <c r="BW14" s="673"/>
      <c r="BX14" s="673"/>
      <c r="BY14" s="673"/>
      <c r="BZ14" s="673"/>
      <c r="CA14" s="673"/>
      <c r="CB14" s="711"/>
      <c r="CD14" s="631" t="s">
        <v>246</v>
      </c>
      <c r="CE14" s="632"/>
      <c r="CF14" s="632"/>
      <c r="CG14" s="632"/>
      <c r="CH14" s="632"/>
      <c r="CI14" s="632"/>
      <c r="CJ14" s="632"/>
      <c r="CK14" s="632"/>
      <c r="CL14" s="632"/>
      <c r="CM14" s="632"/>
      <c r="CN14" s="632"/>
      <c r="CO14" s="632"/>
      <c r="CP14" s="632"/>
      <c r="CQ14" s="633"/>
      <c r="CR14" s="634">
        <v>125988</v>
      </c>
      <c r="CS14" s="635"/>
      <c r="CT14" s="635"/>
      <c r="CU14" s="635"/>
      <c r="CV14" s="635"/>
      <c r="CW14" s="635"/>
      <c r="CX14" s="635"/>
      <c r="CY14" s="636"/>
      <c r="CZ14" s="672">
        <v>2.1</v>
      </c>
      <c r="DA14" s="672"/>
      <c r="DB14" s="672"/>
      <c r="DC14" s="672"/>
      <c r="DD14" s="640">
        <v>97961</v>
      </c>
      <c r="DE14" s="635"/>
      <c r="DF14" s="635"/>
      <c r="DG14" s="635"/>
      <c r="DH14" s="635"/>
      <c r="DI14" s="635"/>
      <c r="DJ14" s="635"/>
      <c r="DK14" s="635"/>
      <c r="DL14" s="635"/>
      <c r="DM14" s="635"/>
      <c r="DN14" s="635"/>
      <c r="DO14" s="635"/>
      <c r="DP14" s="636"/>
      <c r="DQ14" s="640">
        <v>36573</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2262</v>
      </c>
      <c r="S15" s="635"/>
      <c r="T15" s="635"/>
      <c r="U15" s="635"/>
      <c r="V15" s="635"/>
      <c r="W15" s="635"/>
      <c r="X15" s="635"/>
      <c r="Y15" s="636"/>
      <c r="Z15" s="672">
        <v>0</v>
      </c>
      <c r="AA15" s="672"/>
      <c r="AB15" s="672"/>
      <c r="AC15" s="672"/>
      <c r="AD15" s="673">
        <v>2262</v>
      </c>
      <c r="AE15" s="673"/>
      <c r="AF15" s="673"/>
      <c r="AG15" s="673"/>
      <c r="AH15" s="673"/>
      <c r="AI15" s="673"/>
      <c r="AJ15" s="673"/>
      <c r="AK15" s="673"/>
      <c r="AL15" s="637">
        <v>0.1</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2994</v>
      </c>
      <c r="BH15" s="635"/>
      <c r="BI15" s="635"/>
      <c r="BJ15" s="635"/>
      <c r="BK15" s="635"/>
      <c r="BL15" s="635"/>
      <c r="BM15" s="635"/>
      <c r="BN15" s="636"/>
      <c r="BO15" s="672">
        <v>3.3</v>
      </c>
      <c r="BP15" s="672"/>
      <c r="BQ15" s="672"/>
      <c r="BR15" s="672"/>
      <c r="BS15" s="673" t="s">
        <v>122</v>
      </c>
      <c r="BT15" s="673"/>
      <c r="BU15" s="673"/>
      <c r="BV15" s="673"/>
      <c r="BW15" s="673"/>
      <c r="BX15" s="673"/>
      <c r="BY15" s="673"/>
      <c r="BZ15" s="673"/>
      <c r="CA15" s="673"/>
      <c r="CB15" s="711"/>
      <c r="CD15" s="631" t="s">
        <v>249</v>
      </c>
      <c r="CE15" s="632"/>
      <c r="CF15" s="632"/>
      <c r="CG15" s="632"/>
      <c r="CH15" s="632"/>
      <c r="CI15" s="632"/>
      <c r="CJ15" s="632"/>
      <c r="CK15" s="632"/>
      <c r="CL15" s="632"/>
      <c r="CM15" s="632"/>
      <c r="CN15" s="632"/>
      <c r="CO15" s="632"/>
      <c r="CP15" s="632"/>
      <c r="CQ15" s="633"/>
      <c r="CR15" s="634">
        <v>575763</v>
      </c>
      <c r="CS15" s="635"/>
      <c r="CT15" s="635"/>
      <c r="CU15" s="635"/>
      <c r="CV15" s="635"/>
      <c r="CW15" s="635"/>
      <c r="CX15" s="635"/>
      <c r="CY15" s="636"/>
      <c r="CZ15" s="672">
        <v>9.8000000000000007</v>
      </c>
      <c r="DA15" s="672"/>
      <c r="DB15" s="672"/>
      <c r="DC15" s="672"/>
      <c r="DD15" s="640">
        <v>337308</v>
      </c>
      <c r="DE15" s="635"/>
      <c r="DF15" s="635"/>
      <c r="DG15" s="635"/>
      <c r="DH15" s="635"/>
      <c r="DI15" s="635"/>
      <c r="DJ15" s="635"/>
      <c r="DK15" s="635"/>
      <c r="DL15" s="635"/>
      <c r="DM15" s="635"/>
      <c r="DN15" s="635"/>
      <c r="DO15" s="635"/>
      <c r="DP15" s="636"/>
      <c r="DQ15" s="640">
        <v>219177</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956</v>
      </c>
      <c r="S16" s="635"/>
      <c r="T16" s="635"/>
      <c r="U16" s="635"/>
      <c r="V16" s="635"/>
      <c r="W16" s="635"/>
      <c r="X16" s="635"/>
      <c r="Y16" s="636"/>
      <c r="Z16" s="672">
        <v>0</v>
      </c>
      <c r="AA16" s="672"/>
      <c r="AB16" s="672"/>
      <c r="AC16" s="672"/>
      <c r="AD16" s="673">
        <v>956</v>
      </c>
      <c r="AE16" s="673"/>
      <c r="AF16" s="673"/>
      <c r="AG16" s="673"/>
      <c r="AH16" s="673"/>
      <c r="AI16" s="673"/>
      <c r="AJ16" s="673"/>
      <c r="AK16" s="673"/>
      <c r="AL16" s="637">
        <v>0.1</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1"/>
      <c r="CD16" s="631" t="s">
        <v>252</v>
      </c>
      <c r="CE16" s="632"/>
      <c r="CF16" s="632"/>
      <c r="CG16" s="632"/>
      <c r="CH16" s="632"/>
      <c r="CI16" s="632"/>
      <c r="CJ16" s="632"/>
      <c r="CK16" s="632"/>
      <c r="CL16" s="632"/>
      <c r="CM16" s="632"/>
      <c r="CN16" s="632"/>
      <c r="CO16" s="632"/>
      <c r="CP16" s="632"/>
      <c r="CQ16" s="633"/>
      <c r="CR16" s="634">
        <v>26197</v>
      </c>
      <c r="CS16" s="635"/>
      <c r="CT16" s="635"/>
      <c r="CU16" s="635"/>
      <c r="CV16" s="635"/>
      <c r="CW16" s="635"/>
      <c r="CX16" s="635"/>
      <c r="CY16" s="636"/>
      <c r="CZ16" s="672">
        <v>0.4</v>
      </c>
      <c r="DA16" s="672"/>
      <c r="DB16" s="672"/>
      <c r="DC16" s="672"/>
      <c r="DD16" s="640" t="s">
        <v>122</v>
      </c>
      <c r="DE16" s="635"/>
      <c r="DF16" s="635"/>
      <c r="DG16" s="635"/>
      <c r="DH16" s="635"/>
      <c r="DI16" s="635"/>
      <c r="DJ16" s="635"/>
      <c r="DK16" s="635"/>
      <c r="DL16" s="635"/>
      <c r="DM16" s="635"/>
      <c r="DN16" s="635"/>
      <c r="DO16" s="635"/>
      <c r="DP16" s="636"/>
      <c r="DQ16" s="640">
        <v>23197</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2568</v>
      </c>
      <c r="S17" s="635"/>
      <c r="T17" s="635"/>
      <c r="U17" s="635"/>
      <c r="V17" s="635"/>
      <c r="W17" s="635"/>
      <c r="X17" s="635"/>
      <c r="Y17" s="636"/>
      <c r="Z17" s="672">
        <v>0</v>
      </c>
      <c r="AA17" s="672"/>
      <c r="AB17" s="672"/>
      <c r="AC17" s="672"/>
      <c r="AD17" s="673">
        <v>2568</v>
      </c>
      <c r="AE17" s="673"/>
      <c r="AF17" s="673"/>
      <c r="AG17" s="673"/>
      <c r="AH17" s="673"/>
      <c r="AI17" s="673"/>
      <c r="AJ17" s="673"/>
      <c r="AK17" s="673"/>
      <c r="AL17" s="637">
        <v>0.1</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1"/>
      <c r="CD17" s="631" t="s">
        <v>255</v>
      </c>
      <c r="CE17" s="632"/>
      <c r="CF17" s="632"/>
      <c r="CG17" s="632"/>
      <c r="CH17" s="632"/>
      <c r="CI17" s="632"/>
      <c r="CJ17" s="632"/>
      <c r="CK17" s="632"/>
      <c r="CL17" s="632"/>
      <c r="CM17" s="632"/>
      <c r="CN17" s="632"/>
      <c r="CO17" s="632"/>
      <c r="CP17" s="632"/>
      <c r="CQ17" s="633"/>
      <c r="CR17" s="634">
        <v>557778</v>
      </c>
      <c r="CS17" s="635"/>
      <c r="CT17" s="635"/>
      <c r="CU17" s="635"/>
      <c r="CV17" s="635"/>
      <c r="CW17" s="635"/>
      <c r="CX17" s="635"/>
      <c r="CY17" s="636"/>
      <c r="CZ17" s="672">
        <v>9.5</v>
      </c>
      <c r="DA17" s="672"/>
      <c r="DB17" s="672"/>
      <c r="DC17" s="672"/>
      <c r="DD17" s="640" t="s">
        <v>122</v>
      </c>
      <c r="DE17" s="635"/>
      <c r="DF17" s="635"/>
      <c r="DG17" s="635"/>
      <c r="DH17" s="635"/>
      <c r="DI17" s="635"/>
      <c r="DJ17" s="635"/>
      <c r="DK17" s="635"/>
      <c r="DL17" s="635"/>
      <c r="DM17" s="635"/>
      <c r="DN17" s="635"/>
      <c r="DO17" s="635"/>
      <c r="DP17" s="636"/>
      <c r="DQ17" s="640">
        <v>557778</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t="s">
        <v>122</v>
      </c>
      <c r="S18" s="635"/>
      <c r="T18" s="635"/>
      <c r="U18" s="635"/>
      <c r="V18" s="635"/>
      <c r="W18" s="635"/>
      <c r="X18" s="635"/>
      <c r="Y18" s="636"/>
      <c r="Z18" s="672" t="s">
        <v>122</v>
      </c>
      <c r="AA18" s="672"/>
      <c r="AB18" s="672"/>
      <c r="AC18" s="672"/>
      <c r="AD18" s="673" t="s">
        <v>122</v>
      </c>
      <c r="AE18" s="673"/>
      <c r="AF18" s="673"/>
      <c r="AG18" s="673"/>
      <c r="AH18" s="673"/>
      <c r="AI18" s="673"/>
      <c r="AJ18" s="673"/>
      <c r="AK18" s="673"/>
      <c r="AL18" s="637" t="s">
        <v>122</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1"/>
      <c r="CD18" s="631" t="s">
        <v>258</v>
      </c>
      <c r="CE18" s="632"/>
      <c r="CF18" s="632"/>
      <c r="CG18" s="632"/>
      <c r="CH18" s="632"/>
      <c r="CI18" s="632"/>
      <c r="CJ18" s="632"/>
      <c r="CK18" s="632"/>
      <c r="CL18" s="632"/>
      <c r="CM18" s="632"/>
      <c r="CN18" s="632"/>
      <c r="CO18" s="632"/>
      <c r="CP18" s="632"/>
      <c r="CQ18" s="633"/>
      <c r="CR18" s="634">
        <v>119535</v>
      </c>
      <c r="CS18" s="635"/>
      <c r="CT18" s="635"/>
      <c r="CU18" s="635"/>
      <c r="CV18" s="635"/>
      <c r="CW18" s="635"/>
      <c r="CX18" s="635"/>
      <c r="CY18" s="636"/>
      <c r="CZ18" s="672">
        <v>2</v>
      </c>
      <c r="DA18" s="672"/>
      <c r="DB18" s="672"/>
      <c r="DC18" s="672"/>
      <c r="DD18" s="640" t="s">
        <v>122</v>
      </c>
      <c r="DE18" s="635"/>
      <c r="DF18" s="635"/>
      <c r="DG18" s="635"/>
      <c r="DH18" s="635"/>
      <c r="DI18" s="635"/>
      <c r="DJ18" s="635"/>
      <c r="DK18" s="635"/>
      <c r="DL18" s="635"/>
      <c r="DM18" s="635"/>
      <c r="DN18" s="635"/>
      <c r="DO18" s="635"/>
      <c r="DP18" s="636"/>
      <c r="DQ18" s="640">
        <v>119535</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2568</v>
      </c>
      <c r="S19" s="635"/>
      <c r="T19" s="635"/>
      <c r="U19" s="635"/>
      <c r="V19" s="635"/>
      <c r="W19" s="635"/>
      <c r="X19" s="635"/>
      <c r="Y19" s="636"/>
      <c r="Z19" s="672">
        <v>0</v>
      </c>
      <c r="AA19" s="672"/>
      <c r="AB19" s="672"/>
      <c r="AC19" s="672"/>
      <c r="AD19" s="673">
        <v>2568</v>
      </c>
      <c r="AE19" s="673"/>
      <c r="AF19" s="673"/>
      <c r="AG19" s="673"/>
      <c r="AH19" s="673"/>
      <c r="AI19" s="673"/>
      <c r="AJ19" s="673"/>
      <c r="AK19" s="673"/>
      <c r="AL19" s="637">
        <v>0.1</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1"/>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1"/>
      <c r="CD20" s="631" t="s">
        <v>264</v>
      </c>
      <c r="CE20" s="632"/>
      <c r="CF20" s="632"/>
      <c r="CG20" s="632"/>
      <c r="CH20" s="632"/>
      <c r="CI20" s="632"/>
      <c r="CJ20" s="632"/>
      <c r="CK20" s="632"/>
      <c r="CL20" s="632"/>
      <c r="CM20" s="632"/>
      <c r="CN20" s="632"/>
      <c r="CO20" s="632"/>
      <c r="CP20" s="632"/>
      <c r="CQ20" s="633"/>
      <c r="CR20" s="634">
        <v>5900686</v>
      </c>
      <c r="CS20" s="635"/>
      <c r="CT20" s="635"/>
      <c r="CU20" s="635"/>
      <c r="CV20" s="635"/>
      <c r="CW20" s="635"/>
      <c r="CX20" s="635"/>
      <c r="CY20" s="636"/>
      <c r="CZ20" s="672">
        <v>100</v>
      </c>
      <c r="DA20" s="672"/>
      <c r="DB20" s="672"/>
      <c r="DC20" s="672"/>
      <c r="DD20" s="640">
        <v>2977122</v>
      </c>
      <c r="DE20" s="635"/>
      <c r="DF20" s="635"/>
      <c r="DG20" s="635"/>
      <c r="DH20" s="635"/>
      <c r="DI20" s="635"/>
      <c r="DJ20" s="635"/>
      <c r="DK20" s="635"/>
      <c r="DL20" s="635"/>
      <c r="DM20" s="635"/>
      <c r="DN20" s="635"/>
      <c r="DO20" s="635"/>
      <c r="DP20" s="636"/>
      <c r="DQ20" s="640">
        <v>2728207</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1903355</v>
      </c>
      <c r="S21" s="635"/>
      <c r="T21" s="635"/>
      <c r="U21" s="635"/>
      <c r="V21" s="635"/>
      <c r="W21" s="635"/>
      <c r="X21" s="635"/>
      <c r="Y21" s="636"/>
      <c r="Z21" s="672">
        <v>31.9</v>
      </c>
      <c r="AA21" s="672"/>
      <c r="AB21" s="672"/>
      <c r="AC21" s="672"/>
      <c r="AD21" s="673">
        <v>1597641</v>
      </c>
      <c r="AE21" s="673"/>
      <c r="AF21" s="673"/>
      <c r="AG21" s="673"/>
      <c r="AH21" s="673"/>
      <c r="AI21" s="673"/>
      <c r="AJ21" s="673"/>
      <c r="AK21" s="673"/>
      <c r="AL21" s="637">
        <v>91.3</v>
      </c>
      <c r="AM21" s="638"/>
      <c r="AN21" s="638"/>
      <c r="AO21" s="674"/>
      <c r="AP21" s="631" t="s">
        <v>266</v>
      </c>
      <c r="AQ21" s="712"/>
      <c r="AR21" s="712"/>
      <c r="AS21" s="712"/>
      <c r="AT21" s="712"/>
      <c r="AU21" s="712"/>
      <c r="AV21" s="712"/>
      <c r="AW21" s="712"/>
      <c r="AX21" s="712"/>
      <c r="AY21" s="712"/>
      <c r="AZ21" s="712"/>
      <c r="BA21" s="712"/>
      <c r="BB21" s="712"/>
      <c r="BC21" s="712"/>
      <c r="BD21" s="712"/>
      <c r="BE21" s="712"/>
      <c r="BF21" s="713"/>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1"/>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1597641</v>
      </c>
      <c r="S22" s="635"/>
      <c r="T22" s="635"/>
      <c r="U22" s="635"/>
      <c r="V22" s="635"/>
      <c r="W22" s="635"/>
      <c r="X22" s="635"/>
      <c r="Y22" s="636"/>
      <c r="Z22" s="672">
        <v>26.8</v>
      </c>
      <c r="AA22" s="672"/>
      <c r="AB22" s="672"/>
      <c r="AC22" s="672"/>
      <c r="AD22" s="673">
        <v>1597641</v>
      </c>
      <c r="AE22" s="673"/>
      <c r="AF22" s="673"/>
      <c r="AG22" s="673"/>
      <c r="AH22" s="673"/>
      <c r="AI22" s="673"/>
      <c r="AJ22" s="673"/>
      <c r="AK22" s="673"/>
      <c r="AL22" s="637">
        <v>91.3</v>
      </c>
      <c r="AM22" s="638"/>
      <c r="AN22" s="638"/>
      <c r="AO22" s="674"/>
      <c r="AP22" s="631" t="s">
        <v>268</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1"/>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305714</v>
      </c>
      <c r="S23" s="635"/>
      <c r="T23" s="635"/>
      <c r="U23" s="635"/>
      <c r="V23" s="635"/>
      <c r="W23" s="635"/>
      <c r="X23" s="635"/>
      <c r="Y23" s="636"/>
      <c r="Z23" s="672">
        <v>5.0999999999999996</v>
      </c>
      <c r="AA23" s="672"/>
      <c r="AB23" s="672"/>
      <c r="AC23" s="672"/>
      <c r="AD23" s="673" t="s">
        <v>122</v>
      </c>
      <c r="AE23" s="673"/>
      <c r="AF23" s="673"/>
      <c r="AG23" s="673"/>
      <c r="AH23" s="673"/>
      <c r="AI23" s="673"/>
      <c r="AJ23" s="673"/>
      <c r="AK23" s="673"/>
      <c r="AL23" s="637" t="s">
        <v>122</v>
      </c>
      <c r="AM23" s="638"/>
      <c r="AN23" s="638"/>
      <c r="AO23" s="674"/>
      <c r="AP23" s="631" t="s">
        <v>271</v>
      </c>
      <c r="AQ23" s="712"/>
      <c r="AR23" s="712"/>
      <c r="AS23" s="712"/>
      <c r="AT23" s="712"/>
      <c r="AU23" s="712"/>
      <c r="AV23" s="712"/>
      <c r="AW23" s="712"/>
      <c r="AX23" s="712"/>
      <c r="AY23" s="712"/>
      <c r="AZ23" s="712"/>
      <c r="BA23" s="712"/>
      <c r="BB23" s="712"/>
      <c r="BC23" s="712"/>
      <c r="BD23" s="712"/>
      <c r="BE23" s="712"/>
      <c r="BF23" s="713"/>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1"/>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1"/>
      <c r="CD24" s="692" t="s">
        <v>279</v>
      </c>
      <c r="CE24" s="693"/>
      <c r="CF24" s="693"/>
      <c r="CG24" s="693"/>
      <c r="CH24" s="693"/>
      <c r="CI24" s="693"/>
      <c r="CJ24" s="693"/>
      <c r="CK24" s="693"/>
      <c r="CL24" s="693"/>
      <c r="CM24" s="693"/>
      <c r="CN24" s="693"/>
      <c r="CO24" s="693"/>
      <c r="CP24" s="693"/>
      <c r="CQ24" s="694"/>
      <c r="CR24" s="689">
        <v>1319366</v>
      </c>
      <c r="CS24" s="690"/>
      <c r="CT24" s="690"/>
      <c r="CU24" s="690"/>
      <c r="CV24" s="690"/>
      <c r="CW24" s="690"/>
      <c r="CX24" s="690"/>
      <c r="CY24" s="715"/>
      <c r="CZ24" s="716">
        <v>22.4</v>
      </c>
      <c r="DA24" s="698"/>
      <c r="DB24" s="698"/>
      <c r="DC24" s="718"/>
      <c r="DD24" s="714">
        <v>1223938</v>
      </c>
      <c r="DE24" s="690"/>
      <c r="DF24" s="690"/>
      <c r="DG24" s="690"/>
      <c r="DH24" s="690"/>
      <c r="DI24" s="690"/>
      <c r="DJ24" s="690"/>
      <c r="DK24" s="715"/>
      <c r="DL24" s="714">
        <v>1119405</v>
      </c>
      <c r="DM24" s="690"/>
      <c r="DN24" s="690"/>
      <c r="DO24" s="690"/>
      <c r="DP24" s="690"/>
      <c r="DQ24" s="690"/>
      <c r="DR24" s="690"/>
      <c r="DS24" s="690"/>
      <c r="DT24" s="690"/>
      <c r="DU24" s="690"/>
      <c r="DV24" s="715"/>
      <c r="DW24" s="716">
        <v>63.9</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2046529</v>
      </c>
      <c r="S25" s="635"/>
      <c r="T25" s="635"/>
      <c r="U25" s="635"/>
      <c r="V25" s="635"/>
      <c r="W25" s="635"/>
      <c r="X25" s="635"/>
      <c r="Y25" s="636"/>
      <c r="Z25" s="672">
        <v>34.299999999999997</v>
      </c>
      <c r="AA25" s="672"/>
      <c r="AB25" s="672"/>
      <c r="AC25" s="672"/>
      <c r="AD25" s="673">
        <v>1740815</v>
      </c>
      <c r="AE25" s="673"/>
      <c r="AF25" s="673"/>
      <c r="AG25" s="673"/>
      <c r="AH25" s="673"/>
      <c r="AI25" s="673"/>
      <c r="AJ25" s="673"/>
      <c r="AK25" s="673"/>
      <c r="AL25" s="637">
        <v>99.5</v>
      </c>
      <c r="AM25" s="638"/>
      <c r="AN25" s="638"/>
      <c r="AO25" s="674"/>
      <c r="AP25" s="631" t="s">
        <v>281</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1"/>
      <c r="CD25" s="631" t="s">
        <v>282</v>
      </c>
      <c r="CE25" s="632"/>
      <c r="CF25" s="632"/>
      <c r="CG25" s="632"/>
      <c r="CH25" s="632"/>
      <c r="CI25" s="632"/>
      <c r="CJ25" s="632"/>
      <c r="CK25" s="632"/>
      <c r="CL25" s="632"/>
      <c r="CM25" s="632"/>
      <c r="CN25" s="632"/>
      <c r="CO25" s="632"/>
      <c r="CP25" s="632"/>
      <c r="CQ25" s="633"/>
      <c r="CR25" s="634">
        <v>686427</v>
      </c>
      <c r="CS25" s="647"/>
      <c r="CT25" s="647"/>
      <c r="CU25" s="647"/>
      <c r="CV25" s="647"/>
      <c r="CW25" s="647"/>
      <c r="CX25" s="647"/>
      <c r="CY25" s="648"/>
      <c r="CZ25" s="637">
        <v>11.6</v>
      </c>
      <c r="DA25" s="649"/>
      <c r="DB25" s="649"/>
      <c r="DC25" s="650"/>
      <c r="DD25" s="640">
        <v>640934</v>
      </c>
      <c r="DE25" s="647"/>
      <c r="DF25" s="647"/>
      <c r="DG25" s="647"/>
      <c r="DH25" s="647"/>
      <c r="DI25" s="647"/>
      <c r="DJ25" s="647"/>
      <c r="DK25" s="648"/>
      <c r="DL25" s="640">
        <v>550007</v>
      </c>
      <c r="DM25" s="647"/>
      <c r="DN25" s="647"/>
      <c r="DO25" s="647"/>
      <c r="DP25" s="647"/>
      <c r="DQ25" s="647"/>
      <c r="DR25" s="647"/>
      <c r="DS25" s="647"/>
      <c r="DT25" s="647"/>
      <c r="DU25" s="647"/>
      <c r="DV25" s="648"/>
      <c r="DW25" s="637">
        <v>31.4</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t="s">
        <v>122</v>
      </c>
      <c r="S26" s="635"/>
      <c r="T26" s="635"/>
      <c r="U26" s="635"/>
      <c r="V26" s="635"/>
      <c r="W26" s="635"/>
      <c r="X26" s="635"/>
      <c r="Y26" s="636"/>
      <c r="Z26" s="672" t="s">
        <v>122</v>
      </c>
      <c r="AA26" s="672"/>
      <c r="AB26" s="672"/>
      <c r="AC26" s="672"/>
      <c r="AD26" s="673" t="s">
        <v>122</v>
      </c>
      <c r="AE26" s="673"/>
      <c r="AF26" s="673"/>
      <c r="AG26" s="673"/>
      <c r="AH26" s="673"/>
      <c r="AI26" s="673"/>
      <c r="AJ26" s="673"/>
      <c r="AK26" s="673"/>
      <c r="AL26" s="637" t="s">
        <v>122</v>
      </c>
      <c r="AM26" s="638"/>
      <c r="AN26" s="638"/>
      <c r="AO26" s="674"/>
      <c r="AP26" s="631" t="s">
        <v>284</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1"/>
      <c r="CD26" s="631" t="s">
        <v>285</v>
      </c>
      <c r="CE26" s="632"/>
      <c r="CF26" s="632"/>
      <c r="CG26" s="632"/>
      <c r="CH26" s="632"/>
      <c r="CI26" s="632"/>
      <c r="CJ26" s="632"/>
      <c r="CK26" s="632"/>
      <c r="CL26" s="632"/>
      <c r="CM26" s="632"/>
      <c r="CN26" s="632"/>
      <c r="CO26" s="632"/>
      <c r="CP26" s="632"/>
      <c r="CQ26" s="633"/>
      <c r="CR26" s="634">
        <v>277919</v>
      </c>
      <c r="CS26" s="635"/>
      <c r="CT26" s="635"/>
      <c r="CU26" s="635"/>
      <c r="CV26" s="635"/>
      <c r="CW26" s="635"/>
      <c r="CX26" s="635"/>
      <c r="CY26" s="636"/>
      <c r="CZ26" s="637">
        <v>4.7</v>
      </c>
      <c r="DA26" s="649"/>
      <c r="DB26" s="649"/>
      <c r="DC26" s="650"/>
      <c r="DD26" s="640">
        <v>272790</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83</v>
      </c>
      <c r="S27" s="635"/>
      <c r="T27" s="635"/>
      <c r="U27" s="635"/>
      <c r="V27" s="635"/>
      <c r="W27" s="635"/>
      <c r="X27" s="635"/>
      <c r="Y27" s="636"/>
      <c r="Z27" s="672">
        <v>0</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90430</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1"/>
      <c r="CD27" s="631" t="s">
        <v>288</v>
      </c>
      <c r="CE27" s="632"/>
      <c r="CF27" s="632"/>
      <c r="CG27" s="632"/>
      <c r="CH27" s="632"/>
      <c r="CI27" s="632"/>
      <c r="CJ27" s="632"/>
      <c r="CK27" s="632"/>
      <c r="CL27" s="632"/>
      <c r="CM27" s="632"/>
      <c r="CN27" s="632"/>
      <c r="CO27" s="632"/>
      <c r="CP27" s="632"/>
      <c r="CQ27" s="633"/>
      <c r="CR27" s="634">
        <v>75161</v>
      </c>
      <c r="CS27" s="647"/>
      <c r="CT27" s="647"/>
      <c r="CU27" s="647"/>
      <c r="CV27" s="647"/>
      <c r="CW27" s="647"/>
      <c r="CX27" s="647"/>
      <c r="CY27" s="648"/>
      <c r="CZ27" s="637">
        <v>1.3</v>
      </c>
      <c r="DA27" s="649"/>
      <c r="DB27" s="649"/>
      <c r="DC27" s="650"/>
      <c r="DD27" s="640">
        <v>25226</v>
      </c>
      <c r="DE27" s="647"/>
      <c r="DF27" s="647"/>
      <c r="DG27" s="647"/>
      <c r="DH27" s="647"/>
      <c r="DI27" s="647"/>
      <c r="DJ27" s="647"/>
      <c r="DK27" s="648"/>
      <c r="DL27" s="640">
        <v>11620</v>
      </c>
      <c r="DM27" s="647"/>
      <c r="DN27" s="647"/>
      <c r="DO27" s="647"/>
      <c r="DP27" s="647"/>
      <c r="DQ27" s="647"/>
      <c r="DR27" s="647"/>
      <c r="DS27" s="647"/>
      <c r="DT27" s="647"/>
      <c r="DU27" s="647"/>
      <c r="DV27" s="648"/>
      <c r="DW27" s="637">
        <v>0.7</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66092</v>
      </c>
      <c r="S28" s="635"/>
      <c r="T28" s="635"/>
      <c r="U28" s="635"/>
      <c r="V28" s="635"/>
      <c r="W28" s="635"/>
      <c r="X28" s="635"/>
      <c r="Y28" s="636"/>
      <c r="Z28" s="672">
        <v>1.1000000000000001</v>
      </c>
      <c r="AA28" s="672"/>
      <c r="AB28" s="672"/>
      <c r="AC28" s="672"/>
      <c r="AD28" s="673" t="s">
        <v>122</v>
      </c>
      <c r="AE28" s="673"/>
      <c r="AF28" s="673"/>
      <c r="AG28" s="673"/>
      <c r="AH28" s="673"/>
      <c r="AI28" s="673"/>
      <c r="AJ28" s="673"/>
      <c r="AK28" s="673"/>
      <c r="AL28" s="637" t="s">
        <v>122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557778</v>
      </c>
      <c r="CS28" s="635"/>
      <c r="CT28" s="635"/>
      <c r="CU28" s="635"/>
      <c r="CV28" s="635"/>
      <c r="CW28" s="635"/>
      <c r="CX28" s="635"/>
      <c r="CY28" s="636"/>
      <c r="CZ28" s="637">
        <v>9.5</v>
      </c>
      <c r="DA28" s="649"/>
      <c r="DB28" s="649"/>
      <c r="DC28" s="650"/>
      <c r="DD28" s="640">
        <v>557778</v>
      </c>
      <c r="DE28" s="635"/>
      <c r="DF28" s="635"/>
      <c r="DG28" s="635"/>
      <c r="DH28" s="635"/>
      <c r="DI28" s="635"/>
      <c r="DJ28" s="635"/>
      <c r="DK28" s="636"/>
      <c r="DL28" s="640">
        <v>557778</v>
      </c>
      <c r="DM28" s="635"/>
      <c r="DN28" s="635"/>
      <c r="DO28" s="635"/>
      <c r="DP28" s="635"/>
      <c r="DQ28" s="635"/>
      <c r="DR28" s="635"/>
      <c r="DS28" s="635"/>
      <c r="DT28" s="635"/>
      <c r="DU28" s="635"/>
      <c r="DV28" s="636"/>
      <c r="DW28" s="637">
        <v>31.8</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6078</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1"/>
      <c r="CD29" s="653" t="s">
        <v>292</v>
      </c>
      <c r="CE29" s="654"/>
      <c r="CF29" s="631" t="s">
        <v>66</v>
      </c>
      <c r="CG29" s="632"/>
      <c r="CH29" s="632"/>
      <c r="CI29" s="632"/>
      <c r="CJ29" s="632"/>
      <c r="CK29" s="632"/>
      <c r="CL29" s="632"/>
      <c r="CM29" s="632"/>
      <c r="CN29" s="632"/>
      <c r="CO29" s="632"/>
      <c r="CP29" s="632"/>
      <c r="CQ29" s="633"/>
      <c r="CR29" s="634">
        <v>557778</v>
      </c>
      <c r="CS29" s="647"/>
      <c r="CT29" s="647"/>
      <c r="CU29" s="647"/>
      <c r="CV29" s="647"/>
      <c r="CW29" s="647"/>
      <c r="CX29" s="647"/>
      <c r="CY29" s="648"/>
      <c r="CZ29" s="637">
        <v>9.5</v>
      </c>
      <c r="DA29" s="649"/>
      <c r="DB29" s="649"/>
      <c r="DC29" s="650"/>
      <c r="DD29" s="640">
        <v>557778</v>
      </c>
      <c r="DE29" s="647"/>
      <c r="DF29" s="647"/>
      <c r="DG29" s="647"/>
      <c r="DH29" s="647"/>
      <c r="DI29" s="647"/>
      <c r="DJ29" s="647"/>
      <c r="DK29" s="648"/>
      <c r="DL29" s="640">
        <v>557778</v>
      </c>
      <c r="DM29" s="647"/>
      <c r="DN29" s="647"/>
      <c r="DO29" s="647"/>
      <c r="DP29" s="647"/>
      <c r="DQ29" s="647"/>
      <c r="DR29" s="647"/>
      <c r="DS29" s="647"/>
      <c r="DT29" s="647"/>
      <c r="DU29" s="647"/>
      <c r="DV29" s="648"/>
      <c r="DW29" s="637">
        <v>31.8</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1559400</v>
      </c>
      <c r="S30" s="635"/>
      <c r="T30" s="635"/>
      <c r="U30" s="635"/>
      <c r="V30" s="635"/>
      <c r="W30" s="635"/>
      <c r="X30" s="635"/>
      <c r="Y30" s="636"/>
      <c r="Z30" s="672">
        <v>26.2</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9"/>
      <c r="BI30" s="709"/>
      <c r="BJ30" s="709"/>
      <c r="BK30" s="709"/>
      <c r="BL30" s="709"/>
      <c r="BM30" s="709"/>
      <c r="BN30" s="709"/>
      <c r="BO30" s="709"/>
      <c r="BP30" s="709"/>
      <c r="BQ30" s="710"/>
      <c r="BR30" s="686" t="s">
        <v>295</v>
      </c>
      <c r="BS30" s="709"/>
      <c r="BT30" s="709"/>
      <c r="BU30" s="709"/>
      <c r="BV30" s="709"/>
      <c r="BW30" s="709"/>
      <c r="BX30" s="709"/>
      <c r="BY30" s="709"/>
      <c r="BZ30" s="709"/>
      <c r="CA30" s="709"/>
      <c r="CB30" s="710"/>
      <c r="CD30" s="655"/>
      <c r="CE30" s="656"/>
      <c r="CF30" s="631" t="s">
        <v>296</v>
      </c>
      <c r="CG30" s="632"/>
      <c r="CH30" s="632"/>
      <c r="CI30" s="632"/>
      <c r="CJ30" s="632"/>
      <c r="CK30" s="632"/>
      <c r="CL30" s="632"/>
      <c r="CM30" s="632"/>
      <c r="CN30" s="632"/>
      <c r="CO30" s="632"/>
      <c r="CP30" s="632"/>
      <c r="CQ30" s="633"/>
      <c r="CR30" s="634">
        <v>535721</v>
      </c>
      <c r="CS30" s="635"/>
      <c r="CT30" s="635"/>
      <c r="CU30" s="635"/>
      <c r="CV30" s="635"/>
      <c r="CW30" s="635"/>
      <c r="CX30" s="635"/>
      <c r="CY30" s="636"/>
      <c r="CZ30" s="637">
        <v>9.1</v>
      </c>
      <c r="DA30" s="649"/>
      <c r="DB30" s="649"/>
      <c r="DC30" s="650"/>
      <c r="DD30" s="640">
        <v>535721</v>
      </c>
      <c r="DE30" s="635"/>
      <c r="DF30" s="635"/>
      <c r="DG30" s="635"/>
      <c r="DH30" s="635"/>
      <c r="DI30" s="635"/>
      <c r="DJ30" s="635"/>
      <c r="DK30" s="636"/>
      <c r="DL30" s="640">
        <v>535721</v>
      </c>
      <c r="DM30" s="635"/>
      <c r="DN30" s="635"/>
      <c r="DO30" s="635"/>
      <c r="DP30" s="635"/>
      <c r="DQ30" s="635"/>
      <c r="DR30" s="635"/>
      <c r="DS30" s="635"/>
      <c r="DT30" s="635"/>
      <c r="DU30" s="635"/>
      <c r="DV30" s="636"/>
      <c r="DW30" s="637">
        <v>30.6</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298</v>
      </c>
      <c r="AQ31" s="705"/>
      <c r="AR31" s="705"/>
      <c r="AS31" s="705"/>
      <c r="AT31" s="706" t="s">
        <v>299</v>
      </c>
      <c r="AU31" s="200"/>
      <c r="AV31" s="200"/>
      <c r="AW31" s="200"/>
      <c r="AX31" s="692" t="s">
        <v>177</v>
      </c>
      <c r="AY31" s="693"/>
      <c r="AZ31" s="693"/>
      <c r="BA31" s="693"/>
      <c r="BB31" s="693"/>
      <c r="BC31" s="693"/>
      <c r="BD31" s="693"/>
      <c r="BE31" s="693"/>
      <c r="BF31" s="694"/>
      <c r="BG31" s="696">
        <v>99.6</v>
      </c>
      <c r="BH31" s="697"/>
      <c r="BI31" s="697"/>
      <c r="BJ31" s="697"/>
      <c r="BK31" s="697"/>
      <c r="BL31" s="697"/>
      <c r="BM31" s="698">
        <v>99.5</v>
      </c>
      <c r="BN31" s="697"/>
      <c r="BO31" s="697"/>
      <c r="BP31" s="697"/>
      <c r="BQ31" s="699"/>
      <c r="BR31" s="696">
        <v>99.5</v>
      </c>
      <c r="BS31" s="697"/>
      <c r="BT31" s="697"/>
      <c r="BU31" s="697"/>
      <c r="BV31" s="697"/>
      <c r="BW31" s="697"/>
      <c r="BX31" s="698">
        <v>99.5</v>
      </c>
      <c r="BY31" s="697"/>
      <c r="BZ31" s="697"/>
      <c r="CA31" s="697"/>
      <c r="CB31" s="699"/>
      <c r="CD31" s="655"/>
      <c r="CE31" s="656"/>
      <c r="CF31" s="631" t="s">
        <v>300</v>
      </c>
      <c r="CG31" s="632"/>
      <c r="CH31" s="632"/>
      <c r="CI31" s="632"/>
      <c r="CJ31" s="632"/>
      <c r="CK31" s="632"/>
      <c r="CL31" s="632"/>
      <c r="CM31" s="632"/>
      <c r="CN31" s="632"/>
      <c r="CO31" s="632"/>
      <c r="CP31" s="632"/>
      <c r="CQ31" s="633"/>
      <c r="CR31" s="634">
        <v>22057</v>
      </c>
      <c r="CS31" s="647"/>
      <c r="CT31" s="647"/>
      <c r="CU31" s="647"/>
      <c r="CV31" s="647"/>
      <c r="CW31" s="647"/>
      <c r="CX31" s="647"/>
      <c r="CY31" s="648"/>
      <c r="CZ31" s="637">
        <v>0.4</v>
      </c>
      <c r="DA31" s="649"/>
      <c r="DB31" s="649"/>
      <c r="DC31" s="650"/>
      <c r="DD31" s="640">
        <v>22057</v>
      </c>
      <c r="DE31" s="647"/>
      <c r="DF31" s="647"/>
      <c r="DG31" s="647"/>
      <c r="DH31" s="647"/>
      <c r="DI31" s="647"/>
      <c r="DJ31" s="647"/>
      <c r="DK31" s="648"/>
      <c r="DL31" s="640">
        <v>22057</v>
      </c>
      <c r="DM31" s="647"/>
      <c r="DN31" s="647"/>
      <c r="DO31" s="647"/>
      <c r="DP31" s="647"/>
      <c r="DQ31" s="647"/>
      <c r="DR31" s="647"/>
      <c r="DS31" s="647"/>
      <c r="DT31" s="647"/>
      <c r="DU31" s="647"/>
      <c r="DV31" s="648"/>
      <c r="DW31" s="637">
        <v>1.3</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582033</v>
      </c>
      <c r="S32" s="635"/>
      <c r="T32" s="635"/>
      <c r="U32" s="635"/>
      <c r="V32" s="635"/>
      <c r="W32" s="635"/>
      <c r="X32" s="635"/>
      <c r="Y32" s="636"/>
      <c r="Z32" s="672">
        <v>9.8000000000000007</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302</v>
      </c>
      <c r="AX32" s="631" t="s">
        <v>303</v>
      </c>
      <c r="AY32" s="632"/>
      <c r="AZ32" s="632"/>
      <c r="BA32" s="632"/>
      <c r="BB32" s="632"/>
      <c r="BC32" s="632"/>
      <c r="BD32" s="632"/>
      <c r="BE32" s="632"/>
      <c r="BF32" s="633"/>
      <c r="BG32" s="700">
        <v>99.7</v>
      </c>
      <c r="BH32" s="647"/>
      <c r="BI32" s="647"/>
      <c r="BJ32" s="647"/>
      <c r="BK32" s="647"/>
      <c r="BL32" s="647"/>
      <c r="BM32" s="638">
        <v>99.5</v>
      </c>
      <c r="BN32" s="647"/>
      <c r="BO32" s="647"/>
      <c r="BP32" s="647"/>
      <c r="BQ32" s="670"/>
      <c r="BR32" s="700">
        <v>99.5</v>
      </c>
      <c r="BS32" s="647"/>
      <c r="BT32" s="647"/>
      <c r="BU32" s="647"/>
      <c r="BV32" s="647"/>
      <c r="BW32" s="647"/>
      <c r="BX32" s="638">
        <v>99.5</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55737</v>
      </c>
      <c r="S33" s="635"/>
      <c r="T33" s="635"/>
      <c r="U33" s="635"/>
      <c r="V33" s="635"/>
      <c r="W33" s="635"/>
      <c r="X33" s="635"/>
      <c r="Y33" s="636"/>
      <c r="Z33" s="672">
        <v>0.9</v>
      </c>
      <c r="AA33" s="672"/>
      <c r="AB33" s="672"/>
      <c r="AC33" s="672"/>
      <c r="AD33" s="673">
        <v>8291</v>
      </c>
      <c r="AE33" s="673"/>
      <c r="AF33" s="673"/>
      <c r="AG33" s="673"/>
      <c r="AH33" s="673"/>
      <c r="AI33" s="673"/>
      <c r="AJ33" s="673"/>
      <c r="AK33" s="673"/>
      <c r="AL33" s="637">
        <v>0.5</v>
      </c>
      <c r="AM33" s="638"/>
      <c r="AN33" s="638"/>
      <c r="AO33" s="674"/>
      <c r="AP33" s="677"/>
      <c r="AQ33" s="678"/>
      <c r="AR33" s="678"/>
      <c r="AS33" s="678"/>
      <c r="AT33" s="708"/>
      <c r="AU33" s="201"/>
      <c r="AV33" s="201"/>
      <c r="AW33" s="201"/>
      <c r="AX33" s="615" t="s">
        <v>306</v>
      </c>
      <c r="AY33" s="616"/>
      <c r="AZ33" s="616"/>
      <c r="BA33" s="616"/>
      <c r="BB33" s="616"/>
      <c r="BC33" s="616"/>
      <c r="BD33" s="616"/>
      <c r="BE33" s="616"/>
      <c r="BF33" s="617"/>
      <c r="BG33" s="695">
        <v>99.5</v>
      </c>
      <c r="BH33" s="619"/>
      <c r="BI33" s="619"/>
      <c r="BJ33" s="619"/>
      <c r="BK33" s="619"/>
      <c r="BL33" s="619"/>
      <c r="BM33" s="665">
        <v>99.4</v>
      </c>
      <c r="BN33" s="619"/>
      <c r="BO33" s="619"/>
      <c r="BP33" s="619"/>
      <c r="BQ33" s="682"/>
      <c r="BR33" s="695">
        <v>99.5</v>
      </c>
      <c r="BS33" s="619"/>
      <c r="BT33" s="619"/>
      <c r="BU33" s="619"/>
      <c r="BV33" s="619"/>
      <c r="BW33" s="619"/>
      <c r="BX33" s="665">
        <v>99.5</v>
      </c>
      <c r="BY33" s="619"/>
      <c r="BZ33" s="619"/>
      <c r="CA33" s="619"/>
      <c r="CB33" s="682"/>
      <c r="CD33" s="631" t="s">
        <v>307</v>
      </c>
      <c r="CE33" s="632"/>
      <c r="CF33" s="632"/>
      <c r="CG33" s="632"/>
      <c r="CH33" s="632"/>
      <c r="CI33" s="632"/>
      <c r="CJ33" s="632"/>
      <c r="CK33" s="632"/>
      <c r="CL33" s="632"/>
      <c r="CM33" s="632"/>
      <c r="CN33" s="632"/>
      <c r="CO33" s="632"/>
      <c r="CP33" s="632"/>
      <c r="CQ33" s="633"/>
      <c r="CR33" s="634">
        <v>1578001</v>
      </c>
      <c r="CS33" s="647"/>
      <c r="CT33" s="647"/>
      <c r="CU33" s="647"/>
      <c r="CV33" s="647"/>
      <c r="CW33" s="647"/>
      <c r="CX33" s="647"/>
      <c r="CY33" s="648"/>
      <c r="CZ33" s="637">
        <v>26.7</v>
      </c>
      <c r="DA33" s="649"/>
      <c r="DB33" s="649"/>
      <c r="DC33" s="650"/>
      <c r="DD33" s="640">
        <v>1253842</v>
      </c>
      <c r="DE33" s="647"/>
      <c r="DF33" s="647"/>
      <c r="DG33" s="647"/>
      <c r="DH33" s="647"/>
      <c r="DI33" s="647"/>
      <c r="DJ33" s="647"/>
      <c r="DK33" s="648"/>
      <c r="DL33" s="640">
        <v>483330</v>
      </c>
      <c r="DM33" s="647"/>
      <c r="DN33" s="647"/>
      <c r="DO33" s="647"/>
      <c r="DP33" s="647"/>
      <c r="DQ33" s="647"/>
      <c r="DR33" s="647"/>
      <c r="DS33" s="647"/>
      <c r="DT33" s="647"/>
      <c r="DU33" s="647"/>
      <c r="DV33" s="648"/>
      <c r="DW33" s="637">
        <v>27.6</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25164</v>
      </c>
      <c r="S34" s="635"/>
      <c r="T34" s="635"/>
      <c r="U34" s="635"/>
      <c r="V34" s="635"/>
      <c r="W34" s="635"/>
      <c r="X34" s="635"/>
      <c r="Y34" s="636"/>
      <c r="Z34" s="672">
        <v>0.4</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681293</v>
      </c>
      <c r="CS34" s="635"/>
      <c r="CT34" s="635"/>
      <c r="CU34" s="635"/>
      <c r="CV34" s="635"/>
      <c r="CW34" s="635"/>
      <c r="CX34" s="635"/>
      <c r="CY34" s="636"/>
      <c r="CZ34" s="637">
        <v>11.5</v>
      </c>
      <c r="DA34" s="649"/>
      <c r="DB34" s="649"/>
      <c r="DC34" s="650"/>
      <c r="DD34" s="640">
        <v>459027</v>
      </c>
      <c r="DE34" s="635"/>
      <c r="DF34" s="635"/>
      <c r="DG34" s="635"/>
      <c r="DH34" s="635"/>
      <c r="DI34" s="635"/>
      <c r="DJ34" s="635"/>
      <c r="DK34" s="636"/>
      <c r="DL34" s="640">
        <v>336354</v>
      </c>
      <c r="DM34" s="635"/>
      <c r="DN34" s="635"/>
      <c r="DO34" s="635"/>
      <c r="DP34" s="635"/>
      <c r="DQ34" s="635"/>
      <c r="DR34" s="635"/>
      <c r="DS34" s="635"/>
      <c r="DT34" s="635"/>
      <c r="DU34" s="635"/>
      <c r="DV34" s="636"/>
      <c r="DW34" s="637">
        <v>19.2</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438562</v>
      </c>
      <c r="S35" s="635"/>
      <c r="T35" s="635"/>
      <c r="U35" s="635"/>
      <c r="V35" s="635"/>
      <c r="W35" s="635"/>
      <c r="X35" s="635"/>
      <c r="Y35" s="636"/>
      <c r="Z35" s="672">
        <v>7.4</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6446</v>
      </c>
      <c r="CS35" s="647"/>
      <c r="CT35" s="647"/>
      <c r="CU35" s="647"/>
      <c r="CV35" s="647"/>
      <c r="CW35" s="647"/>
      <c r="CX35" s="647"/>
      <c r="CY35" s="648"/>
      <c r="CZ35" s="637">
        <v>0.1</v>
      </c>
      <c r="DA35" s="649"/>
      <c r="DB35" s="649"/>
      <c r="DC35" s="650"/>
      <c r="DD35" s="640">
        <v>3647</v>
      </c>
      <c r="DE35" s="647"/>
      <c r="DF35" s="647"/>
      <c r="DG35" s="647"/>
      <c r="DH35" s="647"/>
      <c r="DI35" s="647"/>
      <c r="DJ35" s="647"/>
      <c r="DK35" s="648"/>
      <c r="DL35" s="640">
        <v>847</v>
      </c>
      <c r="DM35" s="647"/>
      <c r="DN35" s="647"/>
      <c r="DO35" s="647"/>
      <c r="DP35" s="647"/>
      <c r="DQ35" s="647"/>
      <c r="DR35" s="647"/>
      <c r="DS35" s="647"/>
      <c r="DT35" s="647"/>
      <c r="DU35" s="647"/>
      <c r="DV35" s="648"/>
      <c r="DW35" s="637">
        <v>0</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154949</v>
      </c>
      <c r="S36" s="635"/>
      <c r="T36" s="635"/>
      <c r="U36" s="635"/>
      <c r="V36" s="635"/>
      <c r="W36" s="635"/>
      <c r="X36" s="635"/>
      <c r="Y36" s="636"/>
      <c r="Z36" s="672">
        <v>2.6</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253722</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2367</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195497</v>
      </c>
      <c r="CS36" s="635"/>
      <c r="CT36" s="635"/>
      <c r="CU36" s="635"/>
      <c r="CV36" s="635"/>
      <c r="CW36" s="635"/>
      <c r="CX36" s="635"/>
      <c r="CY36" s="636"/>
      <c r="CZ36" s="637">
        <v>3.3</v>
      </c>
      <c r="DA36" s="649"/>
      <c r="DB36" s="649"/>
      <c r="DC36" s="650"/>
      <c r="DD36" s="640">
        <v>110105</v>
      </c>
      <c r="DE36" s="635"/>
      <c r="DF36" s="635"/>
      <c r="DG36" s="635"/>
      <c r="DH36" s="635"/>
      <c r="DI36" s="635"/>
      <c r="DJ36" s="635"/>
      <c r="DK36" s="636"/>
      <c r="DL36" s="640">
        <v>54534</v>
      </c>
      <c r="DM36" s="635"/>
      <c r="DN36" s="635"/>
      <c r="DO36" s="635"/>
      <c r="DP36" s="635"/>
      <c r="DQ36" s="635"/>
      <c r="DR36" s="635"/>
      <c r="DS36" s="635"/>
      <c r="DT36" s="635"/>
      <c r="DU36" s="635"/>
      <c r="DV36" s="636"/>
      <c r="DW36" s="637">
        <v>3.1</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88808</v>
      </c>
      <c r="S37" s="635"/>
      <c r="T37" s="635"/>
      <c r="U37" s="635"/>
      <c r="V37" s="635"/>
      <c r="W37" s="635"/>
      <c r="X37" s="635"/>
      <c r="Y37" s="636"/>
      <c r="Z37" s="672">
        <v>1.5</v>
      </c>
      <c r="AA37" s="672"/>
      <c r="AB37" s="672"/>
      <c r="AC37" s="672"/>
      <c r="AD37" s="673">
        <v>159</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119535</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-5633</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2705</v>
      </c>
      <c r="CS37" s="647"/>
      <c r="CT37" s="647"/>
      <c r="CU37" s="647"/>
      <c r="CV37" s="647"/>
      <c r="CW37" s="647"/>
      <c r="CX37" s="647"/>
      <c r="CY37" s="648"/>
      <c r="CZ37" s="637">
        <v>0</v>
      </c>
      <c r="DA37" s="649"/>
      <c r="DB37" s="649"/>
      <c r="DC37" s="650"/>
      <c r="DD37" s="640">
        <v>2705</v>
      </c>
      <c r="DE37" s="647"/>
      <c r="DF37" s="647"/>
      <c r="DG37" s="647"/>
      <c r="DH37" s="647"/>
      <c r="DI37" s="647"/>
      <c r="DJ37" s="647"/>
      <c r="DK37" s="648"/>
      <c r="DL37" s="640">
        <v>2705</v>
      </c>
      <c r="DM37" s="647"/>
      <c r="DN37" s="647"/>
      <c r="DO37" s="647"/>
      <c r="DP37" s="647"/>
      <c r="DQ37" s="647"/>
      <c r="DR37" s="647"/>
      <c r="DS37" s="647"/>
      <c r="DT37" s="647"/>
      <c r="DU37" s="647"/>
      <c r="DV37" s="648"/>
      <c r="DW37" s="637">
        <v>0.2</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938146</v>
      </c>
      <c r="S38" s="635"/>
      <c r="T38" s="635"/>
      <c r="U38" s="635"/>
      <c r="V38" s="635"/>
      <c r="W38" s="635"/>
      <c r="X38" s="635"/>
      <c r="Y38" s="636"/>
      <c r="Z38" s="672">
        <v>15.7</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51168</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120</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253722</v>
      </c>
      <c r="CS38" s="635"/>
      <c r="CT38" s="635"/>
      <c r="CU38" s="635"/>
      <c r="CV38" s="635"/>
      <c r="CW38" s="635"/>
      <c r="CX38" s="635"/>
      <c r="CY38" s="636"/>
      <c r="CZ38" s="637">
        <v>4.3</v>
      </c>
      <c r="DA38" s="649"/>
      <c r="DB38" s="649"/>
      <c r="DC38" s="650"/>
      <c r="DD38" s="640">
        <v>247536</v>
      </c>
      <c r="DE38" s="635"/>
      <c r="DF38" s="635"/>
      <c r="DG38" s="635"/>
      <c r="DH38" s="635"/>
      <c r="DI38" s="635"/>
      <c r="DJ38" s="635"/>
      <c r="DK38" s="636"/>
      <c r="DL38" s="640">
        <v>91595</v>
      </c>
      <c r="DM38" s="635"/>
      <c r="DN38" s="635"/>
      <c r="DO38" s="635"/>
      <c r="DP38" s="635"/>
      <c r="DQ38" s="635"/>
      <c r="DR38" s="635"/>
      <c r="DS38" s="635"/>
      <c r="DT38" s="635"/>
      <c r="DU38" s="635"/>
      <c r="DV38" s="636"/>
      <c r="DW38" s="637">
        <v>5.2</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26261</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201</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441043</v>
      </c>
      <c r="CS39" s="647"/>
      <c r="CT39" s="647"/>
      <c r="CU39" s="647"/>
      <c r="CV39" s="647"/>
      <c r="CW39" s="647"/>
      <c r="CX39" s="647"/>
      <c r="CY39" s="648"/>
      <c r="CZ39" s="637">
        <v>7.5</v>
      </c>
      <c r="DA39" s="649"/>
      <c r="DB39" s="649"/>
      <c r="DC39" s="650"/>
      <c r="DD39" s="640">
        <v>433527</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2646</v>
      </c>
      <c r="S40" s="635"/>
      <c r="T40" s="635"/>
      <c r="U40" s="635"/>
      <c r="V40" s="635"/>
      <c r="W40" s="635"/>
      <c r="X40" s="635"/>
      <c r="Y40" s="636"/>
      <c r="Z40" s="672">
        <v>0</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80</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t="s">
        <v>122</v>
      </c>
      <c r="CS40" s="635"/>
      <c r="CT40" s="635"/>
      <c r="CU40" s="635"/>
      <c r="CV40" s="635"/>
      <c r="CW40" s="635"/>
      <c r="CX40" s="635"/>
      <c r="CY40" s="636"/>
      <c r="CZ40" s="637" t="s">
        <v>122</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5961581</v>
      </c>
      <c r="S41" s="659"/>
      <c r="T41" s="659"/>
      <c r="U41" s="659"/>
      <c r="V41" s="659"/>
      <c r="W41" s="659"/>
      <c r="X41" s="659"/>
      <c r="Y41" s="662"/>
      <c r="Z41" s="663">
        <v>100</v>
      </c>
      <c r="AA41" s="663"/>
      <c r="AB41" s="663"/>
      <c r="AC41" s="663"/>
      <c r="AD41" s="664">
        <v>1749265</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25477</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4</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323</v>
      </c>
      <c r="AR42" s="680"/>
      <c r="AS42" s="680"/>
      <c r="AT42" s="680"/>
      <c r="AU42" s="680"/>
      <c r="AV42" s="680"/>
      <c r="AW42" s="680"/>
      <c r="AX42" s="680"/>
      <c r="AY42" s="681"/>
      <c r="AZ42" s="618">
        <v>31281</v>
      </c>
      <c r="BA42" s="659"/>
      <c r="BB42" s="659"/>
      <c r="BC42" s="659"/>
      <c r="BD42" s="619"/>
      <c r="BE42" s="619"/>
      <c r="BF42" s="682"/>
      <c r="BG42" s="677"/>
      <c r="BH42" s="678"/>
      <c r="BI42" s="678"/>
      <c r="BJ42" s="678"/>
      <c r="BK42" s="678"/>
      <c r="BL42" s="206"/>
      <c r="BM42" s="616" t="s">
        <v>339</v>
      </c>
      <c r="BN42" s="616"/>
      <c r="BO42" s="616"/>
      <c r="BP42" s="616"/>
      <c r="BQ42" s="616"/>
      <c r="BR42" s="616"/>
      <c r="BS42" s="616"/>
      <c r="BT42" s="616"/>
      <c r="BU42" s="617"/>
      <c r="BV42" s="618">
        <v>435</v>
      </c>
      <c r="BW42" s="659"/>
      <c r="BX42" s="659"/>
      <c r="BY42" s="659"/>
      <c r="BZ42" s="659"/>
      <c r="CA42" s="659"/>
      <c r="CB42" s="660"/>
      <c r="CD42" s="631" t="s">
        <v>340</v>
      </c>
      <c r="CE42" s="632"/>
      <c r="CF42" s="632"/>
      <c r="CG42" s="632"/>
      <c r="CH42" s="632"/>
      <c r="CI42" s="632"/>
      <c r="CJ42" s="632"/>
      <c r="CK42" s="632"/>
      <c r="CL42" s="632"/>
      <c r="CM42" s="632"/>
      <c r="CN42" s="632"/>
      <c r="CO42" s="632"/>
      <c r="CP42" s="632"/>
      <c r="CQ42" s="633"/>
      <c r="CR42" s="634">
        <v>3003319</v>
      </c>
      <c r="CS42" s="647"/>
      <c r="CT42" s="647"/>
      <c r="CU42" s="647"/>
      <c r="CV42" s="647"/>
      <c r="CW42" s="647"/>
      <c r="CX42" s="647"/>
      <c r="CY42" s="648"/>
      <c r="CZ42" s="637">
        <v>50.9</v>
      </c>
      <c r="DA42" s="649"/>
      <c r="DB42" s="649"/>
      <c r="DC42" s="650"/>
      <c r="DD42" s="640">
        <v>250427</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341</v>
      </c>
      <c r="CD43" s="631" t="s">
        <v>342</v>
      </c>
      <c r="CE43" s="632"/>
      <c r="CF43" s="632"/>
      <c r="CG43" s="632"/>
      <c r="CH43" s="632"/>
      <c r="CI43" s="632"/>
      <c r="CJ43" s="632"/>
      <c r="CK43" s="632"/>
      <c r="CL43" s="632"/>
      <c r="CM43" s="632"/>
      <c r="CN43" s="632"/>
      <c r="CO43" s="632"/>
      <c r="CP43" s="632"/>
      <c r="CQ43" s="633"/>
      <c r="CR43" s="634">
        <v>21953</v>
      </c>
      <c r="CS43" s="647"/>
      <c r="CT43" s="647"/>
      <c r="CU43" s="647"/>
      <c r="CV43" s="647"/>
      <c r="CW43" s="647"/>
      <c r="CX43" s="647"/>
      <c r="CY43" s="648"/>
      <c r="CZ43" s="637">
        <v>0.4</v>
      </c>
      <c r="DA43" s="649"/>
      <c r="DB43" s="649"/>
      <c r="DC43" s="650"/>
      <c r="DD43" s="640">
        <v>21953</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343</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344</v>
      </c>
      <c r="CG44" s="632"/>
      <c r="CH44" s="632"/>
      <c r="CI44" s="632"/>
      <c r="CJ44" s="632"/>
      <c r="CK44" s="632"/>
      <c r="CL44" s="632"/>
      <c r="CM44" s="632"/>
      <c r="CN44" s="632"/>
      <c r="CO44" s="632"/>
      <c r="CP44" s="632"/>
      <c r="CQ44" s="633"/>
      <c r="CR44" s="634">
        <v>2977122</v>
      </c>
      <c r="CS44" s="635"/>
      <c r="CT44" s="635"/>
      <c r="CU44" s="635"/>
      <c r="CV44" s="635"/>
      <c r="CW44" s="635"/>
      <c r="CX44" s="635"/>
      <c r="CY44" s="636"/>
      <c r="CZ44" s="637">
        <v>50.5</v>
      </c>
      <c r="DA44" s="638"/>
      <c r="DB44" s="638"/>
      <c r="DC44" s="639"/>
      <c r="DD44" s="640">
        <v>227230</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345</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346</v>
      </c>
      <c r="CG45" s="632"/>
      <c r="CH45" s="632"/>
      <c r="CI45" s="632"/>
      <c r="CJ45" s="632"/>
      <c r="CK45" s="632"/>
      <c r="CL45" s="632"/>
      <c r="CM45" s="632"/>
      <c r="CN45" s="632"/>
      <c r="CO45" s="632"/>
      <c r="CP45" s="632"/>
      <c r="CQ45" s="633"/>
      <c r="CR45" s="634">
        <v>2078496</v>
      </c>
      <c r="CS45" s="647"/>
      <c r="CT45" s="647"/>
      <c r="CU45" s="647"/>
      <c r="CV45" s="647"/>
      <c r="CW45" s="647"/>
      <c r="CX45" s="647"/>
      <c r="CY45" s="648"/>
      <c r="CZ45" s="637">
        <v>35.200000000000003</v>
      </c>
      <c r="DA45" s="649"/>
      <c r="DB45" s="649"/>
      <c r="DC45" s="650"/>
      <c r="DD45" s="640">
        <v>42477</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347</v>
      </c>
      <c r="CG46" s="632"/>
      <c r="CH46" s="632"/>
      <c r="CI46" s="632"/>
      <c r="CJ46" s="632"/>
      <c r="CK46" s="632"/>
      <c r="CL46" s="632"/>
      <c r="CM46" s="632"/>
      <c r="CN46" s="632"/>
      <c r="CO46" s="632"/>
      <c r="CP46" s="632"/>
      <c r="CQ46" s="633"/>
      <c r="CR46" s="634">
        <v>893456</v>
      </c>
      <c r="CS46" s="635"/>
      <c r="CT46" s="635"/>
      <c r="CU46" s="635"/>
      <c r="CV46" s="635"/>
      <c r="CW46" s="635"/>
      <c r="CX46" s="635"/>
      <c r="CY46" s="636"/>
      <c r="CZ46" s="637">
        <v>15.1</v>
      </c>
      <c r="DA46" s="638"/>
      <c r="DB46" s="638"/>
      <c r="DC46" s="639"/>
      <c r="DD46" s="640">
        <v>179583</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348</v>
      </c>
      <c r="CG47" s="632"/>
      <c r="CH47" s="632"/>
      <c r="CI47" s="632"/>
      <c r="CJ47" s="632"/>
      <c r="CK47" s="632"/>
      <c r="CL47" s="632"/>
      <c r="CM47" s="632"/>
      <c r="CN47" s="632"/>
      <c r="CO47" s="632"/>
      <c r="CP47" s="632"/>
      <c r="CQ47" s="633"/>
      <c r="CR47" s="634">
        <v>26197</v>
      </c>
      <c r="CS47" s="647"/>
      <c r="CT47" s="647"/>
      <c r="CU47" s="647"/>
      <c r="CV47" s="647"/>
      <c r="CW47" s="647"/>
      <c r="CX47" s="647"/>
      <c r="CY47" s="648"/>
      <c r="CZ47" s="637">
        <v>0.4</v>
      </c>
      <c r="DA47" s="649"/>
      <c r="DB47" s="649"/>
      <c r="DC47" s="650"/>
      <c r="DD47" s="640">
        <v>23197</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349</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350</v>
      </c>
      <c r="CE49" s="616"/>
      <c r="CF49" s="616"/>
      <c r="CG49" s="616"/>
      <c r="CH49" s="616"/>
      <c r="CI49" s="616"/>
      <c r="CJ49" s="616"/>
      <c r="CK49" s="616"/>
      <c r="CL49" s="616"/>
      <c r="CM49" s="616"/>
      <c r="CN49" s="616"/>
      <c r="CO49" s="616"/>
      <c r="CP49" s="616"/>
      <c r="CQ49" s="617"/>
      <c r="CR49" s="618">
        <v>5900686</v>
      </c>
      <c r="CS49" s="619"/>
      <c r="CT49" s="619"/>
      <c r="CU49" s="619"/>
      <c r="CV49" s="619"/>
      <c r="CW49" s="619"/>
      <c r="CX49" s="619"/>
      <c r="CY49" s="620"/>
      <c r="CZ49" s="621">
        <v>100</v>
      </c>
      <c r="DA49" s="622"/>
      <c r="DB49" s="622"/>
      <c r="DC49" s="623"/>
      <c r="DD49" s="624">
        <v>2728207</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aXfm94rBY8FJA9AOeaSvLrtlwOaRGa/xny+wsps7cg42euLDFyI2lUd/fD6IvnUBHa6IX+SQ8c/5UGoFFG997w==" saltValue="XXH+i5cqh41roWv2ycVl3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351</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352</v>
      </c>
      <c r="DK2" s="1105"/>
      <c r="DL2" s="1105"/>
      <c r="DM2" s="1105"/>
      <c r="DN2" s="1105"/>
      <c r="DO2" s="1106"/>
      <c r="DP2" s="210"/>
      <c r="DQ2" s="1104" t="s">
        <v>353</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354</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355</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356</v>
      </c>
      <c r="B5" s="1009"/>
      <c r="C5" s="1009"/>
      <c r="D5" s="1009"/>
      <c r="E5" s="1009"/>
      <c r="F5" s="1009"/>
      <c r="G5" s="1009"/>
      <c r="H5" s="1009"/>
      <c r="I5" s="1009"/>
      <c r="J5" s="1009"/>
      <c r="K5" s="1009"/>
      <c r="L5" s="1009"/>
      <c r="M5" s="1009"/>
      <c r="N5" s="1009"/>
      <c r="O5" s="1009"/>
      <c r="P5" s="1010"/>
      <c r="Q5" s="1014" t="s">
        <v>357</v>
      </c>
      <c r="R5" s="1015"/>
      <c r="S5" s="1015"/>
      <c r="T5" s="1015"/>
      <c r="U5" s="1016"/>
      <c r="V5" s="1014" t="s">
        <v>358</v>
      </c>
      <c r="W5" s="1015"/>
      <c r="X5" s="1015"/>
      <c r="Y5" s="1015"/>
      <c r="Z5" s="1016"/>
      <c r="AA5" s="1014" t="s">
        <v>359</v>
      </c>
      <c r="AB5" s="1015"/>
      <c r="AC5" s="1015"/>
      <c r="AD5" s="1015"/>
      <c r="AE5" s="1015"/>
      <c r="AF5" s="1107" t="s">
        <v>360</v>
      </c>
      <c r="AG5" s="1015"/>
      <c r="AH5" s="1015"/>
      <c r="AI5" s="1015"/>
      <c r="AJ5" s="1028"/>
      <c r="AK5" s="1015" t="s">
        <v>361</v>
      </c>
      <c r="AL5" s="1015"/>
      <c r="AM5" s="1015"/>
      <c r="AN5" s="1015"/>
      <c r="AO5" s="1016"/>
      <c r="AP5" s="1014" t="s">
        <v>362</v>
      </c>
      <c r="AQ5" s="1015"/>
      <c r="AR5" s="1015"/>
      <c r="AS5" s="1015"/>
      <c r="AT5" s="1016"/>
      <c r="AU5" s="1014" t="s">
        <v>363</v>
      </c>
      <c r="AV5" s="1015"/>
      <c r="AW5" s="1015"/>
      <c r="AX5" s="1015"/>
      <c r="AY5" s="1028"/>
      <c r="AZ5" s="214"/>
      <c r="BA5" s="214"/>
      <c r="BB5" s="214"/>
      <c r="BC5" s="214"/>
      <c r="BD5" s="214"/>
      <c r="BE5" s="215"/>
      <c r="BF5" s="215"/>
      <c r="BG5" s="215"/>
      <c r="BH5" s="215"/>
      <c r="BI5" s="215"/>
      <c r="BJ5" s="215"/>
      <c r="BK5" s="215"/>
      <c r="BL5" s="215"/>
      <c r="BM5" s="215"/>
      <c r="BN5" s="215"/>
      <c r="BO5" s="215"/>
      <c r="BP5" s="215"/>
      <c r="BQ5" s="1008" t="s">
        <v>364</v>
      </c>
      <c r="BR5" s="1009"/>
      <c r="BS5" s="1009"/>
      <c r="BT5" s="1009"/>
      <c r="BU5" s="1009"/>
      <c r="BV5" s="1009"/>
      <c r="BW5" s="1009"/>
      <c r="BX5" s="1009"/>
      <c r="BY5" s="1009"/>
      <c r="BZ5" s="1009"/>
      <c r="CA5" s="1009"/>
      <c r="CB5" s="1009"/>
      <c r="CC5" s="1009"/>
      <c r="CD5" s="1009"/>
      <c r="CE5" s="1009"/>
      <c r="CF5" s="1009"/>
      <c r="CG5" s="1010"/>
      <c r="CH5" s="1014" t="s">
        <v>365</v>
      </c>
      <c r="CI5" s="1015"/>
      <c r="CJ5" s="1015"/>
      <c r="CK5" s="1015"/>
      <c r="CL5" s="1016"/>
      <c r="CM5" s="1014" t="s">
        <v>366</v>
      </c>
      <c r="CN5" s="1015"/>
      <c r="CO5" s="1015"/>
      <c r="CP5" s="1015"/>
      <c r="CQ5" s="1016"/>
      <c r="CR5" s="1014" t="s">
        <v>367</v>
      </c>
      <c r="CS5" s="1015"/>
      <c r="CT5" s="1015"/>
      <c r="CU5" s="1015"/>
      <c r="CV5" s="1016"/>
      <c r="CW5" s="1014" t="s">
        <v>368</v>
      </c>
      <c r="CX5" s="1015"/>
      <c r="CY5" s="1015"/>
      <c r="CZ5" s="1015"/>
      <c r="DA5" s="1016"/>
      <c r="DB5" s="1014" t="s">
        <v>369</v>
      </c>
      <c r="DC5" s="1015"/>
      <c r="DD5" s="1015"/>
      <c r="DE5" s="1015"/>
      <c r="DF5" s="1016"/>
      <c r="DG5" s="1097" t="s">
        <v>370</v>
      </c>
      <c r="DH5" s="1098"/>
      <c r="DI5" s="1098"/>
      <c r="DJ5" s="1098"/>
      <c r="DK5" s="1099"/>
      <c r="DL5" s="1097" t="s">
        <v>371</v>
      </c>
      <c r="DM5" s="1098"/>
      <c r="DN5" s="1098"/>
      <c r="DO5" s="1098"/>
      <c r="DP5" s="1099"/>
      <c r="DQ5" s="1014" t="s">
        <v>372</v>
      </c>
      <c r="DR5" s="1015"/>
      <c r="DS5" s="1015"/>
      <c r="DT5" s="1015"/>
      <c r="DU5" s="1016"/>
      <c r="DV5" s="1014" t="s">
        <v>363</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373</v>
      </c>
      <c r="C7" s="1061"/>
      <c r="D7" s="1061"/>
      <c r="E7" s="1061"/>
      <c r="F7" s="1061"/>
      <c r="G7" s="1061"/>
      <c r="H7" s="1061"/>
      <c r="I7" s="1061"/>
      <c r="J7" s="1061"/>
      <c r="K7" s="1061"/>
      <c r="L7" s="1061"/>
      <c r="M7" s="1061"/>
      <c r="N7" s="1061"/>
      <c r="O7" s="1061"/>
      <c r="P7" s="1062"/>
      <c r="Q7" s="1115">
        <v>5807</v>
      </c>
      <c r="R7" s="1116"/>
      <c r="S7" s="1116"/>
      <c r="T7" s="1116"/>
      <c r="U7" s="1116"/>
      <c r="V7" s="1116">
        <v>5691</v>
      </c>
      <c r="W7" s="1116"/>
      <c r="X7" s="1116"/>
      <c r="Y7" s="1116"/>
      <c r="Z7" s="1116"/>
      <c r="AA7" s="1116">
        <f>Q7-V7</f>
        <v>116</v>
      </c>
      <c r="AB7" s="1116"/>
      <c r="AC7" s="1116"/>
      <c r="AD7" s="1116"/>
      <c r="AE7" s="1117"/>
      <c r="AF7" s="1118">
        <v>61</v>
      </c>
      <c r="AG7" s="1119"/>
      <c r="AH7" s="1119"/>
      <c r="AI7" s="1119"/>
      <c r="AJ7" s="1120"/>
      <c r="AK7" s="1121"/>
      <c r="AL7" s="1122"/>
      <c r="AM7" s="1122"/>
      <c r="AN7" s="1122"/>
      <c r="AO7" s="1122"/>
      <c r="AP7" s="1122">
        <v>6359</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6"/>
    </row>
    <row r="8" spans="1:131" s="217" customFormat="1" ht="26.25" customHeight="1" x14ac:dyDescent="0.2">
      <c r="A8" s="220">
        <v>2</v>
      </c>
      <c r="B8" s="1043" t="s">
        <v>374</v>
      </c>
      <c r="C8" s="1044"/>
      <c r="D8" s="1044"/>
      <c r="E8" s="1044"/>
      <c r="F8" s="1044"/>
      <c r="G8" s="1044"/>
      <c r="H8" s="1044"/>
      <c r="I8" s="1044"/>
      <c r="J8" s="1044"/>
      <c r="K8" s="1044"/>
      <c r="L8" s="1044"/>
      <c r="M8" s="1044"/>
      <c r="N8" s="1044"/>
      <c r="O8" s="1044"/>
      <c r="P8" s="1045"/>
      <c r="Q8" s="1051">
        <v>154</v>
      </c>
      <c r="R8" s="1052"/>
      <c r="S8" s="1052"/>
      <c r="T8" s="1052"/>
      <c r="U8" s="1052"/>
      <c r="V8" s="1052">
        <v>209</v>
      </c>
      <c r="W8" s="1052"/>
      <c r="X8" s="1052"/>
      <c r="Y8" s="1052"/>
      <c r="Z8" s="1052"/>
      <c r="AA8" s="1052">
        <f>Q8-V8</f>
        <v>-55</v>
      </c>
      <c r="AB8" s="1052"/>
      <c r="AC8" s="1052"/>
      <c r="AD8" s="1052"/>
      <c r="AE8" s="1053"/>
      <c r="AF8" s="1048">
        <v>-55</v>
      </c>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376</v>
      </c>
      <c r="B23" s="950" t="s">
        <v>377</v>
      </c>
      <c r="C23" s="951"/>
      <c r="D23" s="951"/>
      <c r="E23" s="951"/>
      <c r="F23" s="951"/>
      <c r="G23" s="951"/>
      <c r="H23" s="951"/>
      <c r="I23" s="951"/>
      <c r="J23" s="951"/>
      <c r="K23" s="951"/>
      <c r="L23" s="951"/>
      <c r="M23" s="951"/>
      <c r="N23" s="951"/>
      <c r="O23" s="951"/>
      <c r="P23" s="961"/>
      <c r="Q23" s="1080"/>
      <c r="R23" s="1074"/>
      <c r="S23" s="1074"/>
      <c r="T23" s="1074"/>
      <c r="U23" s="1074"/>
      <c r="V23" s="1074"/>
      <c r="W23" s="1074"/>
      <c r="X23" s="1074"/>
      <c r="Y23" s="1074"/>
      <c r="Z23" s="1074"/>
      <c r="AA23" s="1074"/>
      <c r="AB23" s="1074"/>
      <c r="AC23" s="1074"/>
      <c r="AD23" s="1074"/>
      <c r="AE23" s="1081"/>
      <c r="AF23" s="1082">
        <v>6</v>
      </c>
      <c r="AG23" s="1074"/>
      <c r="AH23" s="1074"/>
      <c r="AI23" s="1074"/>
      <c r="AJ23" s="1083"/>
      <c r="AK23" s="1084"/>
      <c r="AL23" s="1085"/>
      <c r="AM23" s="1085"/>
      <c r="AN23" s="1085"/>
      <c r="AO23" s="1085"/>
      <c r="AP23" s="1074"/>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356</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363</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388</v>
      </c>
      <c r="C28" s="1061"/>
      <c r="D28" s="1061"/>
      <c r="E28" s="1061"/>
      <c r="F28" s="1061"/>
      <c r="G28" s="1061"/>
      <c r="H28" s="1061"/>
      <c r="I28" s="1061"/>
      <c r="J28" s="1061"/>
      <c r="K28" s="1061"/>
      <c r="L28" s="1061"/>
      <c r="M28" s="1061"/>
      <c r="N28" s="1061"/>
      <c r="O28" s="1061"/>
      <c r="P28" s="1062"/>
      <c r="Q28" s="1063">
        <v>164</v>
      </c>
      <c r="R28" s="1064"/>
      <c r="S28" s="1064"/>
      <c r="T28" s="1064"/>
      <c r="U28" s="1064"/>
      <c r="V28" s="1064">
        <v>162</v>
      </c>
      <c r="W28" s="1064"/>
      <c r="X28" s="1064"/>
      <c r="Y28" s="1064"/>
      <c r="Z28" s="1064"/>
      <c r="AA28" s="1064">
        <f>Q28-V28</f>
        <v>2</v>
      </c>
      <c r="AB28" s="1064"/>
      <c r="AC28" s="1064"/>
      <c r="AD28" s="1064"/>
      <c r="AE28" s="1065"/>
      <c r="AF28" s="1066">
        <v>2</v>
      </c>
      <c r="AG28" s="1064"/>
      <c r="AH28" s="1064"/>
      <c r="AI28" s="1064"/>
      <c r="AJ28" s="1067"/>
      <c r="AK28" s="1055">
        <v>25</v>
      </c>
      <c r="AL28" s="1056"/>
      <c r="AM28" s="1056"/>
      <c r="AN28" s="1056"/>
      <c r="AO28" s="1056"/>
      <c r="AP28" s="1056"/>
      <c r="AQ28" s="1056"/>
      <c r="AR28" s="1056"/>
      <c r="AS28" s="1056"/>
      <c r="AT28" s="1056"/>
      <c r="AU28" s="1056"/>
      <c r="AV28" s="1056"/>
      <c r="AW28" s="1056"/>
      <c r="AX28" s="1056"/>
      <c r="AY28" s="1056"/>
      <c r="AZ28" s="1057"/>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389</v>
      </c>
      <c r="C29" s="1044"/>
      <c r="D29" s="1044"/>
      <c r="E29" s="1044"/>
      <c r="F29" s="1044"/>
      <c r="G29" s="1044"/>
      <c r="H29" s="1044"/>
      <c r="I29" s="1044"/>
      <c r="J29" s="1044"/>
      <c r="K29" s="1044"/>
      <c r="L29" s="1044"/>
      <c r="M29" s="1044"/>
      <c r="N29" s="1044"/>
      <c r="O29" s="1044"/>
      <c r="P29" s="1045"/>
      <c r="Q29" s="1051">
        <v>78</v>
      </c>
      <c r="R29" s="1052"/>
      <c r="S29" s="1052"/>
      <c r="T29" s="1052"/>
      <c r="U29" s="1052"/>
      <c r="V29" s="1052">
        <v>69</v>
      </c>
      <c r="W29" s="1052"/>
      <c r="X29" s="1052"/>
      <c r="Y29" s="1052"/>
      <c r="Z29" s="1052"/>
      <c r="AA29" s="1052">
        <f>Q29-V29</f>
        <v>9</v>
      </c>
      <c r="AB29" s="1052"/>
      <c r="AC29" s="1052"/>
      <c r="AD29" s="1052"/>
      <c r="AE29" s="1053"/>
      <c r="AF29" s="1048">
        <v>9</v>
      </c>
      <c r="AG29" s="1049"/>
      <c r="AH29" s="1049"/>
      <c r="AI29" s="1049"/>
      <c r="AJ29" s="1050"/>
      <c r="AK29" s="993">
        <v>18</v>
      </c>
      <c r="AL29" s="984"/>
      <c r="AM29" s="984"/>
      <c r="AN29" s="984"/>
      <c r="AO29" s="984"/>
      <c r="AP29" s="984"/>
      <c r="AQ29" s="984"/>
      <c r="AR29" s="984"/>
      <c r="AS29" s="984"/>
      <c r="AT29" s="984"/>
      <c r="AU29" s="984"/>
      <c r="AV29" s="984"/>
      <c r="AW29" s="984"/>
      <c r="AX29" s="984"/>
      <c r="AY29" s="984"/>
      <c r="AZ29" s="1054"/>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390</v>
      </c>
      <c r="C30" s="1044"/>
      <c r="D30" s="1044"/>
      <c r="E30" s="1044"/>
      <c r="F30" s="1044"/>
      <c r="G30" s="1044"/>
      <c r="H30" s="1044"/>
      <c r="I30" s="1044"/>
      <c r="J30" s="1044"/>
      <c r="K30" s="1044"/>
      <c r="L30" s="1044"/>
      <c r="M30" s="1044"/>
      <c r="N30" s="1044"/>
      <c r="O30" s="1044"/>
      <c r="P30" s="1045"/>
      <c r="Q30" s="1051">
        <v>9</v>
      </c>
      <c r="R30" s="1052"/>
      <c r="S30" s="1052"/>
      <c r="T30" s="1052"/>
      <c r="U30" s="1052"/>
      <c r="V30" s="1052">
        <v>9</v>
      </c>
      <c r="W30" s="1052"/>
      <c r="X30" s="1052"/>
      <c r="Y30" s="1052"/>
      <c r="Z30" s="1052"/>
      <c r="AA30" s="1052">
        <f t="shared" ref="AA30:AA32" si="0">Q30-V30</f>
        <v>0</v>
      </c>
      <c r="AB30" s="1052"/>
      <c r="AC30" s="1052"/>
      <c r="AD30" s="1052"/>
      <c r="AE30" s="1053"/>
      <c r="AF30" s="1048">
        <v>0</v>
      </c>
      <c r="AG30" s="1049"/>
      <c r="AH30" s="1049"/>
      <c r="AI30" s="1049"/>
      <c r="AJ30" s="1050"/>
      <c r="AK30" s="993">
        <v>3</v>
      </c>
      <c r="AL30" s="984"/>
      <c r="AM30" s="984"/>
      <c r="AN30" s="984"/>
      <c r="AO30" s="984"/>
      <c r="AP30" s="984"/>
      <c r="AQ30" s="984"/>
      <c r="AR30" s="984"/>
      <c r="AS30" s="984"/>
      <c r="AT30" s="984"/>
      <c r="AU30" s="984"/>
      <c r="AV30" s="984"/>
      <c r="AW30" s="984"/>
      <c r="AX30" s="984"/>
      <c r="AY30" s="984"/>
      <c r="AZ30" s="1054"/>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391</v>
      </c>
      <c r="C31" s="1044"/>
      <c r="D31" s="1044"/>
      <c r="E31" s="1044"/>
      <c r="F31" s="1044"/>
      <c r="G31" s="1044"/>
      <c r="H31" s="1044"/>
      <c r="I31" s="1044"/>
      <c r="J31" s="1044"/>
      <c r="K31" s="1044"/>
      <c r="L31" s="1044"/>
      <c r="M31" s="1044"/>
      <c r="N31" s="1044"/>
      <c r="O31" s="1044"/>
      <c r="P31" s="1045"/>
      <c r="Q31" s="1051">
        <v>52</v>
      </c>
      <c r="R31" s="1052"/>
      <c r="S31" s="1052"/>
      <c r="T31" s="1052"/>
      <c r="U31" s="1052"/>
      <c r="V31" s="1052">
        <v>96</v>
      </c>
      <c r="W31" s="1052"/>
      <c r="X31" s="1052"/>
      <c r="Y31" s="1052"/>
      <c r="Z31" s="1052"/>
      <c r="AA31" s="1052">
        <f t="shared" si="0"/>
        <v>-44</v>
      </c>
      <c r="AB31" s="1052"/>
      <c r="AC31" s="1052"/>
      <c r="AD31" s="1052"/>
      <c r="AE31" s="1053"/>
      <c r="AF31" s="1048">
        <v>-15</v>
      </c>
      <c r="AG31" s="1049"/>
      <c r="AH31" s="1049"/>
      <c r="AI31" s="1049"/>
      <c r="AJ31" s="1050"/>
      <c r="AK31" s="993">
        <v>8</v>
      </c>
      <c r="AL31" s="984"/>
      <c r="AM31" s="984"/>
      <c r="AN31" s="984"/>
      <c r="AO31" s="984"/>
      <c r="AP31" s="984">
        <v>503</v>
      </c>
      <c r="AQ31" s="984"/>
      <c r="AR31" s="984"/>
      <c r="AS31" s="984"/>
      <c r="AT31" s="984"/>
      <c r="AU31" s="984">
        <v>427</v>
      </c>
      <c r="AV31" s="984"/>
      <c r="AW31" s="984"/>
      <c r="AX31" s="984"/>
      <c r="AY31" s="984"/>
      <c r="AZ31" s="1054"/>
      <c r="BA31" s="1054"/>
      <c r="BB31" s="1054"/>
      <c r="BC31" s="1054"/>
      <c r="BD31" s="1054"/>
      <c r="BE31" s="985" t="s">
        <v>392</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393</v>
      </c>
      <c r="C32" s="1044"/>
      <c r="D32" s="1044"/>
      <c r="E32" s="1044"/>
      <c r="F32" s="1044"/>
      <c r="G32" s="1044"/>
      <c r="H32" s="1044"/>
      <c r="I32" s="1044"/>
      <c r="J32" s="1044"/>
      <c r="K32" s="1044"/>
      <c r="L32" s="1044"/>
      <c r="M32" s="1044"/>
      <c r="N32" s="1044"/>
      <c r="O32" s="1044"/>
      <c r="P32" s="1045"/>
      <c r="Q32" s="1051">
        <v>1550</v>
      </c>
      <c r="R32" s="1052"/>
      <c r="S32" s="1052"/>
      <c r="T32" s="1052"/>
      <c r="U32" s="1052"/>
      <c r="V32" s="1052">
        <v>1494</v>
      </c>
      <c r="W32" s="1052"/>
      <c r="X32" s="1052"/>
      <c r="Y32" s="1052"/>
      <c r="Z32" s="1052"/>
      <c r="AA32" s="1052">
        <f t="shared" si="0"/>
        <v>56</v>
      </c>
      <c r="AB32" s="1052"/>
      <c r="AC32" s="1052"/>
      <c r="AD32" s="1052"/>
      <c r="AE32" s="1053"/>
      <c r="AF32" s="1048">
        <v>56</v>
      </c>
      <c r="AG32" s="1049"/>
      <c r="AH32" s="1049"/>
      <c r="AI32" s="1049"/>
      <c r="AJ32" s="1050"/>
      <c r="AK32" s="993">
        <v>26</v>
      </c>
      <c r="AL32" s="984"/>
      <c r="AM32" s="984"/>
      <c r="AN32" s="984"/>
      <c r="AO32" s="984"/>
      <c r="AP32" s="984">
        <v>1316</v>
      </c>
      <c r="AQ32" s="984"/>
      <c r="AR32" s="984"/>
      <c r="AS32" s="984"/>
      <c r="AT32" s="984"/>
      <c r="AU32" s="984">
        <v>115</v>
      </c>
      <c r="AV32" s="984"/>
      <c r="AW32" s="984"/>
      <c r="AX32" s="984"/>
      <c r="AY32" s="984"/>
      <c r="AZ32" s="1054"/>
      <c r="BA32" s="1054"/>
      <c r="BB32" s="1054"/>
      <c r="BC32" s="1054"/>
      <c r="BD32" s="1054"/>
      <c r="BE32" s="985" t="s">
        <v>394</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395</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376</v>
      </c>
      <c r="B63" s="950" t="s">
        <v>396</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53</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398</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399</v>
      </c>
      <c r="AV66" s="1015"/>
      <c r="AW66" s="1015"/>
      <c r="AX66" s="1015"/>
      <c r="AY66" s="1016"/>
      <c r="AZ66" s="1014" t="s">
        <v>363</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c r="C68" s="999"/>
      <c r="D68" s="999"/>
      <c r="E68" s="999"/>
      <c r="F68" s="999"/>
      <c r="G68" s="999"/>
      <c r="H68" s="999"/>
      <c r="I68" s="999"/>
      <c r="J68" s="999"/>
      <c r="K68" s="999"/>
      <c r="L68" s="999"/>
      <c r="M68" s="999"/>
      <c r="N68" s="999"/>
      <c r="O68" s="999"/>
      <c r="P68" s="1000"/>
      <c r="Q68" s="1001"/>
      <c r="R68" s="995"/>
      <c r="S68" s="995"/>
      <c r="T68" s="995"/>
      <c r="U68" s="995"/>
      <c r="V68" s="995"/>
      <c r="W68" s="995"/>
      <c r="X68" s="995"/>
      <c r="Y68" s="995"/>
      <c r="Z68" s="995"/>
      <c r="AA68" s="995"/>
      <c r="AB68" s="995"/>
      <c r="AC68" s="995"/>
      <c r="AD68" s="995"/>
      <c r="AE68" s="995"/>
      <c r="AF68" s="995"/>
      <c r="AG68" s="995"/>
      <c r="AH68" s="995"/>
      <c r="AI68" s="995"/>
      <c r="AJ68" s="995"/>
      <c r="AK68" s="995"/>
      <c r="AL68" s="995"/>
      <c r="AM68" s="995"/>
      <c r="AN68" s="995"/>
      <c r="AO68" s="995"/>
      <c r="AP68" s="995"/>
      <c r="AQ68" s="995"/>
      <c r="AR68" s="995"/>
      <c r="AS68" s="995"/>
      <c r="AT68" s="995"/>
      <c r="AU68" s="995"/>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c r="C69" s="988"/>
      <c r="D69" s="988"/>
      <c r="E69" s="988"/>
      <c r="F69" s="988"/>
      <c r="G69" s="988"/>
      <c r="H69" s="988"/>
      <c r="I69" s="988"/>
      <c r="J69" s="988"/>
      <c r="K69" s="988"/>
      <c r="L69" s="988"/>
      <c r="M69" s="988"/>
      <c r="N69" s="988"/>
      <c r="O69" s="988"/>
      <c r="P69" s="989"/>
      <c r="Q69" s="990"/>
      <c r="R69" s="984"/>
      <c r="S69" s="984"/>
      <c r="T69" s="984"/>
      <c r="U69" s="984"/>
      <c r="V69" s="984"/>
      <c r="W69" s="984"/>
      <c r="X69" s="984"/>
      <c r="Y69" s="984"/>
      <c r="Z69" s="984"/>
      <c r="AA69" s="984"/>
      <c r="AB69" s="984"/>
      <c r="AC69" s="984"/>
      <c r="AD69" s="984"/>
      <c r="AE69" s="984"/>
      <c r="AF69" s="984"/>
      <c r="AG69" s="984"/>
      <c r="AH69" s="984"/>
      <c r="AI69" s="984"/>
      <c r="AJ69" s="984"/>
      <c r="AK69" s="984"/>
      <c r="AL69" s="984"/>
      <c r="AM69" s="984"/>
      <c r="AN69" s="984"/>
      <c r="AO69" s="984"/>
      <c r="AP69" s="984"/>
      <c r="AQ69" s="984"/>
      <c r="AR69" s="984"/>
      <c r="AS69" s="984"/>
      <c r="AT69" s="984"/>
      <c r="AU69" s="984"/>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c r="C70" s="988"/>
      <c r="D70" s="988"/>
      <c r="E70" s="988"/>
      <c r="F70" s="988"/>
      <c r="G70" s="988"/>
      <c r="H70" s="988"/>
      <c r="I70" s="988"/>
      <c r="J70" s="988"/>
      <c r="K70" s="988"/>
      <c r="L70" s="988"/>
      <c r="M70" s="988"/>
      <c r="N70" s="988"/>
      <c r="O70" s="988"/>
      <c r="P70" s="989"/>
      <c r="Q70" s="990"/>
      <c r="R70" s="984"/>
      <c r="S70" s="984"/>
      <c r="T70" s="984"/>
      <c r="U70" s="984"/>
      <c r="V70" s="984"/>
      <c r="W70" s="984"/>
      <c r="X70" s="984"/>
      <c r="Y70" s="984"/>
      <c r="Z70" s="984"/>
      <c r="AA70" s="984"/>
      <c r="AB70" s="984"/>
      <c r="AC70" s="984"/>
      <c r="AD70" s="984"/>
      <c r="AE70" s="984"/>
      <c r="AF70" s="984"/>
      <c r="AG70" s="984"/>
      <c r="AH70" s="984"/>
      <c r="AI70" s="984"/>
      <c r="AJ70" s="984"/>
      <c r="AK70" s="984"/>
      <c r="AL70" s="984"/>
      <c r="AM70" s="984"/>
      <c r="AN70" s="984"/>
      <c r="AO70" s="984"/>
      <c r="AP70" s="984"/>
      <c r="AQ70" s="984"/>
      <c r="AR70" s="984"/>
      <c r="AS70" s="984"/>
      <c r="AT70" s="984"/>
      <c r="AU70" s="984"/>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c r="C71" s="988"/>
      <c r="D71" s="988"/>
      <c r="E71" s="988"/>
      <c r="F71" s="988"/>
      <c r="G71" s="988"/>
      <c r="H71" s="988"/>
      <c r="I71" s="988"/>
      <c r="J71" s="988"/>
      <c r="K71" s="988"/>
      <c r="L71" s="988"/>
      <c r="M71" s="988"/>
      <c r="N71" s="988"/>
      <c r="O71" s="988"/>
      <c r="P71" s="989"/>
      <c r="Q71" s="990"/>
      <c r="R71" s="984"/>
      <c r="S71" s="984"/>
      <c r="T71" s="984"/>
      <c r="U71" s="984"/>
      <c r="V71" s="984"/>
      <c r="W71" s="984"/>
      <c r="X71" s="984"/>
      <c r="Y71" s="984"/>
      <c r="Z71" s="984"/>
      <c r="AA71" s="984"/>
      <c r="AB71" s="984"/>
      <c r="AC71" s="984"/>
      <c r="AD71" s="984"/>
      <c r="AE71" s="984"/>
      <c r="AF71" s="984"/>
      <c r="AG71" s="984"/>
      <c r="AH71" s="984"/>
      <c r="AI71" s="984"/>
      <c r="AJ71" s="984"/>
      <c r="AK71" s="984"/>
      <c r="AL71" s="984"/>
      <c r="AM71" s="984"/>
      <c r="AN71" s="984"/>
      <c r="AO71" s="984"/>
      <c r="AP71" s="984"/>
      <c r="AQ71" s="984"/>
      <c r="AR71" s="984"/>
      <c r="AS71" s="984"/>
      <c r="AT71" s="984"/>
      <c r="AU71" s="984"/>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c r="C72" s="988"/>
      <c r="D72" s="988"/>
      <c r="E72" s="988"/>
      <c r="F72" s="988"/>
      <c r="G72" s="988"/>
      <c r="H72" s="988"/>
      <c r="I72" s="988"/>
      <c r="J72" s="988"/>
      <c r="K72" s="988"/>
      <c r="L72" s="988"/>
      <c r="M72" s="988"/>
      <c r="N72" s="988"/>
      <c r="O72" s="988"/>
      <c r="P72" s="989"/>
      <c r="Q72" s="990"/>
      <c r="R72" s="984"/>
      <c r="S72" s="984"/>
      <c r="T72" s="984"/>
      <c r="U72" s="984"/>
      <c r="V72" s="984"/>
      <c r="W72" s="984"/>
      <c r="X72" s="984"/>
      <c r="Y72" s="984"/>
      <c r="Z72" s="984"/>
      <c r="AA72" s="984"/>
      <c r="AB72" s="984"/>
      <c r="AC72" s="984"/>
      <c r="AD72" s="984"/>
      <c r="AE72" s="984"/>
      <c r="AF72" s="984"/>
      <c r="AG72" s="984"/>
      <c r="AH72" s="984"/>
      <c r="AI72" s="984"/>
      <c r="AJ72" s="984"/>
      <c r="AK72" s="984"/>
      <c r="AL72" s="984"/>
      <c r="AM72" s="984"/>
      <c r="AN72" s="984"/>
      <c r="AO72" s="984"/>
      <c r="AP72" s="984"/>
      <c r="AQ72" s="984"/>
      <c r="AR72" s="984"/>
      <c r="AS72" s="984"/>
      <c r="AT72" s="984"/>
      <c r="AU72" s="984"/>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c r="C73" s="988"/>
      <c r="D73" s="988"/>
      <c r="E73" s="988"/>
      <c r="F73" s="988"/>
      <c r="G73" s="988"/>
      <c r="H73" s="988"/>
      <c r="I73" s="988"/>
      <c r="J73" s="988"/>
      <c r="K73" s="988"/>
      <c r="L73" s="988"/>
      <c r="M73" s="988"/>
      <c r="N73" s="988"/>
      <c r="O73" s="988"/>
      <c r="P73" s="989"/>
      <c r="Q73" s="990"/>
      <c r="R73" s="984"/>
      <c r="S73" s="984"/>
      <c r="T73" s="984"/>
      <c r="U73" s="984"/>
      <c r="V73" s="984"/>
      <c r="W73" s="984"/>
      <c r="X73" s="984"/>
      <c r="Y73" s="984"/>
      <c r="Z73" s="984"/>
      <c r="AA73" s="984"/>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376</v>
      </c>
      <c r="B88" s="950" t="s">
        <v>400</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50" t="s">
        <v>401</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402</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403</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406</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407</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408</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409</v>
      </c>
      <c r="AB109" s="909"/>
      <c r="AC109" s="909"/>
      <c r="AD109" s="909"/>
      <c r="AE109" s="910"/>
      <c r="AF109" s="911" t="s">
        <v>410</v>
      </c>
      <c r="AG109" s="909"/>
      <c r="AH109" s="909"/>
      <c r="AI109" s="909"/>
      <c r="AJ109" s="910"/>
      <c r="AK109" s="911" t="s">
        <v>294</v>
      </c>
      <c r="AL109" s="909"/>
      <c r="AM109" s="909"/>
      <c r="AN109" s="909"/>
      <c r="AO109" s="910"/>
      <c r="AP109" s="911" t="s">
        <v>411</v>
      </c>
      <c r="AQ109" s="909"/>
      <c r="AR109" s="909"/>
      <c r="AS109" s="909"/>
      <c r="AT109" s="942"/>
      <c r="AU109" s="908" t="s">
        <v>408</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409</v>
      </c>
      <c r="BR109" s="909"/>
      <c r="BS109" s="909"/>
      <c r="BT109" s="909"/>
      <c r="BU109" s="910"/>
      <c r="BV109" s="911" t="s">
        <v>410</v>
      </c>
      <c r="BW109" s="909"/>
      <c r="BX109" s="909"/>
      <c r="BY109" s="909"/>
      <c r="BZ109" s="910"/>
      <c r="CA109" s="911" t="s">
        <v>294</v>
      </c>
      <c r="CB109" s="909"/>
      <c r="CC109" s="909"/>
      <c r="CD109" s="909"/>
      <c r="CE109" s="910"/>
      <c r="CF109" s="949" t="s">
        <v>411</v>
      </c>
      <c r="CG109" s="949"/>
      <c r="CH109" s="949"/>
      <c r="CI109" s="949"/>
      <c r="CJ109" s="949"/>
      <c r="CK109" s="911" t="s">
        <v>412</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409</v>
      </c>
      <c r="DH109" s="909"/>
      <c r="DI109" s="909"/>
      <c r="DJ109" s="909"/>
      <c r="DK109" s="910"/>
      <c r="DL109" s="911" t="s">
        <v>410</v>
      </c>
      <c r="DM109" s="909"/>
      <c r="DN109" s="909"/>
      <c r="DO109" s="909"/>
      <c r="DP109" s="910"/>
      <c r="DQ109" s="911" t="s">
        <v>294</v>
      </c>
      <c r="DR109" s="909"/>
      <c r="DS109" s="909"/>
      <c r="DT109" s="909"/>
      <c r="DU109" s="910"/>
      <c r="DV109" s="911" t="s">
        <v>411</v>
      </c>
      <c r="DW109" s="909"/>
      <c r="DX109" s="909"/>
      <c r="DY109" s="909"/>
      <c r="DZ109" s="942"/>
    </row>
    <row r="110" spans="1:131" s="212" customFormat="1" ht="26.25" customHeight="1" x14ac:dyDescent="0.2">
      <c r="A110" s="820" t="s">
        <v>413</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430342</v>
      </c>
      <c r="AB110" s="902"/>
      <c r="AC110" s="902"/>
      <c r="AD110" s="902"/>
      <c r="AE110" s="903"/>
      <c r="AF110" s="904">
        <v>539916</v>
      </c>
      <c r="AG110" s="902"/>
      <c r="AH110" s="902"/>
      <c r="AI110" s="902"/>
      <c r="AJ110" s="903"/>
      <c r="AK110" s="904">
        <v>557778</v>
      </c>
      <c r="AL110" s="902"/>
      <c r="AM110" s="902"/>
      <c r="AN110" s="902"/>
      <c r="AO110" s="903"/>
      <c r="AP110" s="905">
        <v>45.8</v>
      </c>
      <c r="AQ110" s="906"/>
      <c r="AR110" s="906"/>
      <c r="AS110" s="906"/>
      <c r="AT110" s="907"/>
      <c r="AU110" s="943" t="s">
        <v>69</v>
      </c>
      <c r="AV110" s="944"/>
      <c r="AW110" s="944"/>
      <c r="AX110" s="944"/>
      <c r="AY110" s="944"/>
      <c r="AZ110" s="873" t="s">
        <v>414</v>
      </c>
      <c r="BA110" s="821"/>
      <c r="BB110" s="821"/>
      <c r="BC110" s="821"/>
      <c r="BD110" s="821"/>
      <c r="BE110" s="821"/>
      <c r="BF110" s="821"/>
      <c r="BG110" s="821"/>
      <c r="BH110" s="821"/>
      <c r="BI110" s="821"/>
      <c r="BJ110" s="821"/>
      <c r="BK110" s="821"/>
      <c r="BL110" s="821"/>
      <c r="BM110" s="821"/>
      <c r="BN110" s="821"/>
      <c r="BO110" s="821"/>
      <c r="BP110" s="822"/>
      <c r="BQ110" s="874">
        <v>6017137</v>
      </c>
      <c r="BR110" s="855"/>
      <c r="BS110" s="855"/>
      <c r="BT110" s="855"/>
      <c r="BU110" s="855"/>
      <c r="BV110" s="855">
        <v>6011701</v>
      </c>
      <c r="BW110" s="855"/>
      <c r="BX110" s="855"/>
      <c r="BY110" s="855"/>
      <c r="BZ110" s="855"/>
      <c r="CA110" s="855">
        <v>6358526</v>
      </c>
      <c r="CB110" s="855"/>
      <c r="CC110" s="855"/>
      <c r="CD110" s="855"/>
      <c r="CE110" s="855"/>
      <c r="CF110" s="879">
        <v>521.5</v>
      </c>
      <c r="CG110" s="880"/>
      <c r="CH110" s="880"/>
      <c r="CI110" s="880"/>
      <c r="CJ110" s="880"/>
      <c r="CK110" s="939" t="s">
        <v>415</v>
      </c>
      <c r="CL110" s="832"/>
      <c r="CM110" s="873" t="s">
        <v>416</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417</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418</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419</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420</v>
      </c>
      <c r="B112" s="926"/>
      <c r="C112" s="765" t="s">
        <v>421</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422</v>
      </c>
      <c r="BA112" s="765"/>
      <c r="BB112" s="765"/>
      <c r="BC112" s="765"/>
      <c r="BD112" s="765"/>
      <c r="BE112" s="765"/>
      <c r="BF112" s="765"/>
      <c r="BG112" s="765"/>
      <c r="BH112" s="765"/>
      <c r="BI112" s="765"/>
      <c r="BJ112" s="765"/>
      <c r="BK112" s="765"/>
      <c r="BL112" s="765"/>
      <c r="BM112" s="765"/>
      <c r="BN112" s="765"/>
      <c r="BO112" s="765"/>
      <c r="BP112" s="766"/>
      <c r="BQ112" s="829">
        <v>248831</v>
      </c>
      <c r="BR112" s="830"/>
      <c r="BS112" s="830"/>
      <c r="BT112" s="830"/>
      <c r="BU112" s="830"/>
      <c r="BV112" s="830">
        <v>439135</v>
      </c>
      <c r="BW112" s="830"/>
      <c r="BX112" s="830"/>
      <c r="BY112" s="830"/>
      <c r="BZ112" s="830"/>
      <c r="CA112" s="830">
        <v>541642</v>
      </c>
      <c r="CB112" s="830"/>
      <c r="CC112" s="830"/>
      <c r="CD112" s="830"/>
      <c r="CE112" s="830"/>
      <c r="CF112" s="888">
        <v>44.4</v>
      </c>
      <c r="CG112" s="889"/>
      <c r="CH112" s="889"/>
      <c r="CI112" s="889"/>
      <c r="CJ112" s="889"/>
      <c r="CK112" s="940"/>
      <c r="CL112" s="834"/>
      <c r="CM112" s="828" t="s">
        <v>423</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424</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37040</v>
      </c>
      <c r="AB113" s="932"/>
      <c r="AC113" s="932"/>
      <c r="AD113" s="932"/>
      <c r="AE113" s="933"/>
      <c r="AF113" s="934">
        <v>36988</v>
      </c>
      <c r="AG113" s="932"/>
      <c r="AH113" s="932"/>
      <c r="AI113" s="932"/>
      <c r="AJ113" s="933"/>
      <c r="AK113" s="934">
        <v>38396</v>
      </c>
      <c r="AL113" s="932"/>
      <c r="AM113" s="932"/>
      <c r="AN113" s="932"/>
      <c r="AO113" s="933"/>
      <c r="AP113" s="935">
        <v>3.1</v>
      </c>
      <c r="AQ113" s="936"/>
      <c r="AR113" s="936"/>
      <c r="AS113" s="936"/>
      <c r="AT113" s="937"/>
      <c r="AU113" s="945"/>
      <c r="AV113" s="946"/>
      <c r="AW113" s="946"/>
      <c r="AX113" s="946"/>
      <c r="AY113" s="946"/>
      <c r="AZ113" s="828" t="s">
        <v>425</v>
      </c>
      <c r="BA113" s="765"/>
      <c r="BB113" s="765"/>
      <c r="BC113" s="765"/>
      <c r="BD113" s="765"/>
      <c r="BE113" s="765"/>
      <c r="BF113" s="765"/>
      <c r="BG113" s="765"/>
      <c r="BH113" s="765"/>
      <c r="BI113" s="765"/>
      <c r="BJ113" s="765"/>
      <c r="BK113" s="765"/>
      <c r="BL113" s="765"/>
      <c r="BM113" s="765"/>
      <c r="BN113" s="765"/>
      <c r="BO113" s="765"/>
      <c r="BP113" s="766"/>
      <c r="BQ113" s="829" t="s">
        <v>122</v>
      </c>
      <c r="BR113" s="830"/>
      <c r="BS113" s="830"/>
      <c r="BT113" s="830"/>
      <c r="BU113" s="830"/>
      <c r="BV113" s="830" t="s">
        <v>122</v>
      </c>
      <c r="BW113" s="830"/>
      <c r="BX113" s="830"/>
      <c r="BY113" s="830"/>
      <c r="BZ113" s="830"/>
      <c r="CA113" s="830" t="s">
        <v>122</v>
      </c>
      <c r="CB113" s="830"/>
      <c r="CC113" s="830"/>
      <c r="CD113" s="830"/>
      <c r="CE113" s="830"/>
      <c r="CF113" s="888" t="s">
        <v>122</v>
      </c>
      <c r="CG113" s="889"/>
      <c r="CH113" s="889"/>
      <c r="CI113" s="889"/>
      <c r="CJ113" s="889"/>
      <c r="CK113" s="940"/>
      <c r="CL113" s="834"/>
      <c r="CM113" s="828" t="s">
        <v>426</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427</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t="s">
        <v>122</v>
      </c>
      <c r="AB114" s="793"/>
      <c r="AC114" s="793"/>
      <c r="AD114" s="793"/>
      <c r="AE114" s="794"/>
      <c r="AF114" s="795" t="s">
        <v>122</v>
      </c>
      <c r="AG114" s="793"/>
      <c r="AH114" s="793"/>
      <c r="AI114" s="793"/>
      <c r="AJ114" s="794"/>
      <c r="AK114" s="795" t="s">
        <v>122</v>
      </c>
      <c r="AL114" s="793"/>
      <c r="AM114" s="793"/>
      <c r="AN114" s="793"/>
      <c r="AO114" s="794"/>
      <c r="AP114" s="837" t="s">
        <v>122</v>
      </c>
      <c r="AQ114" s="838"/>
      <c r="AR114" s="838"/>
      <c r="AS114" s="838"/>
      <c r="AT114" s="839"/>
      <c r="AU114" s="945"/>
      <c r="AV114" s="946"/>
      <c r="AW114" s="946"/>
      <c r="AX114" s="946"/>
      <c r="AY114" s="946"/>
      <c r="AZ114" s="828" t="s">
        <v>428</v>
      </c>
      <c r="BA114" s="765"/>
      <c r="BB114" s="765"/>
      <c r="BC114" s="765"/>
      <c r="BD114" s="765"/>
      <c r="BE114" s="765"/>
      <c r="BF114" s="765"/>
      <c r="BG114" s="765"/>
      <c r="BH114" s="765"/>
      <c r="BI114" s="765"/>
      <c r="BJ114" s="765"/>
      <c r="BK114" s="765"/>
      <c r="BL114" s="765"/>
      <c r="BM114" s="765"/>
      <c r="BN114" s="765"/>
      <c r="BO114" s="765"/>
      <c r="BP114" s="766"/>
      <c r="BQ114" s="829">
        <v>52897</v>
      </c>
      <c r="BR114" s="830"/>
      <c r="BS114" s="830"/>
      <c r="BT114" s="830"/>
      <c r="BU114" s="830"/>
      <c r="BV114" s="830" t="s">
        <v>122</v>
      </c>
      <c r="BW114" s="830"/>
      <c r="BX114" s="830"/>
      <c r="BY114" s="830"/>
      <c r="BZ114" s="830"/>
      <c r="CA114" s="830" t="s">
        <v>122</v>
      </c>
      <c r="CB114" s="830"/>
      <c r="CC114" s="830"/>
      <c r="CD114" s="830"/>
      <c r="CE114" s="830"/>
      <c r="CF114" s="888" t="s">
        <v>122</v>
      </c>
      <c r="CG114" s="889"/>
      <c r="CH114" s="889"/>
      <c r="CI114" s="889"/>
      <c r="CJ114" s="889"/>
      <c r="CK114" s="940"/>
      <c r="CL114" s="834"/>
      <c r="CM114" s="828" t="s">
        <v>429</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430</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431</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432</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433</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434</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435</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436</v>
      </c>
      <c r="Z117" s="910"/>
      <c r="AA117" s="915">
        <v>467382</v>
      </c>
      <c r="AB117" s="916"/>
      <c r="AC117" s="916"/>
      <c r="AD117" s="916"/>
      <c r="AE117" s="917"/>
      <c r="AF117" s="918">
        <v>576904</v>
      </c>
      <c r="AG117" s="916"/>
      <c r="AH117" s="916"/>
      <c r="AI117" s="916"/>
      <c r="AJ117" s="917"/>
      <c r="AK117" s="918">
        <v>596174</v>
      </c>
      <c r="AL117" s="916"/>
      <c r="AM117" s="916"/>
      <c r="AN117" s="916"/>
      <c r="AO117" s="917"/>
      <c r="AP117" s="919"/>
      <c r="AQ117" s="920"/>
      <c r="AR117" s="920"/>
      <c r="AS117" s="920"/>
      <c r="AT117" s="921"/>
      <c r="AU117" s="945"/>
      <c r="AV117" s="946"/>
      <c r="AW117" s="946"/>
      <c r="AX117" s="946"/>
      <c r="AY117" s="946"/>
      <c r="AZ117" s="876" t="s">
        <v>437</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438</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412</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409</v>
      </c>
      <c r="AB118" s="909"/>
      <c r="AC118" s="909"/>
      <c r="AD118" s="909"/>
      <c r="AE118" s="910"/>
      <c r="AF118" s="911" t="s">
        <v>410</v>
      </c>
      <c r="AG118" s="909"/>
      <c r="AH118" s="909"/>
      <c r="AI118" s="909"/>
      <c r="AJ118" s="910"/>
      <c r="AK118" s="911" t="s">
        <v>294</v>
      </c>
      <c r="AL118" s="909"/>
      <c r="AM118" s="909"/>
      <c r="AN118" s="909"/>
      <c r="AO118" s="910"/>
      <c r="AP118" s="912" t="s">
        <v>411</v>
      </c>
      <c r="AQ118" s="913"/>
      <c r="AR118" s="913"/>
      <c r="AS118" s="913"/>
      <c r="AT118" s="914"/>
      <c r="AU118" s="945"/>
      <c r="AV118" s="946"/>
      <c r="AW118" s="946"/>
      <c r="AX118" s="946"/>
      <c r="AY118" s="946"/>
      <c r="AZ118" s="851" t="s">
        <v>439</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440</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415</v>
      </c>
      <c r="B119" s="832"/>
      <c r="C119" s="873" t="s">
        <v>416</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441</v>
      </c>
      <c r="BP119" s="891"/>
      <c r="BQ119" s="892">
        <v>6318865</v>
      </c>
      <c r="BR119" s="858"/>
      <c r="BS119" s="858"/>
      <c r="BT119" s="858"/>
      <c r="BU119" s="858"/>
      <c r="BV119" s="858">
        <v>6450836</v>
      </c>
      <c r="BW119" s="858"/>
      <c r="BX119" s="858"/>
      <c r="BY119" s="858"/>
      <c r="BZ119" s="858"/>
      <c r="CA119" s="858">
        <v>6900168</v>
      </c>
      <c r="CB119" s="858"/>
      <c r="CC119" s="858"/>
      <c r="CD119" s="858"/>
      <c r="CE119" s="858"/>
      <c r="CF119" s="761"/>
      <c r="CG119" s="762"/>
      <c r="CH119" s="762"/>
      <c r="CI119" s="762"/>
      <c r="CJ119" s="847"/>
      <c r="CK119" s="941"/>
      <c r="CL119" s="836"/>
      <c r="CM119" s="851" t="s">
        <v>442</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419</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443</v>
      </c>
      <c r="AV120" s="894"/>
      <c r="AW120" s="894"/>
      <c r="AX120" s="894"/>
      <c r="AY120" s="895"/>
      <c r="AZ120" s="873" t="s">
        <v>444</v>
      </c>
      <c r="BA120" s="821"/>
      <c r="BB120" s="821"/>
      <c r="BC120" s="821"/>
      <c r="BD120" s="821"/>
      <c r="BE120" s="821"/>
      <c r="BF120" s="821"/>
      <c r="BG120" s="821"/>
      <c r="BH120" s="821"/>
      <c r="BI120" s="821"/>
      <c r="BJ120" s="821"/>
      <c r="BK120" s="821"/>
      <c r="BL120" s="821"/>
      <c r="BM120" s="821"/>
      <c r="BN120" s="821"/>
      <c r="BO120" s="821"/>
      <c r="BP120" s="822"/>
      <c r="BQ120" s="874">
        <v>2910805</v>
      </c>
      <c r="BR120" s="855"/>
      <c r="BS120" s="855"/>
      <c r="BT120" s="855"/>
      <c r="BU120" s="855"/>
      <c r="BV120" s="855">
        <v>1959365</v>
      </c>
      <c r="BW120" s="855"/>
      <c r="BX120" s="855"/>
      <c r="BY120" s="855"/>
      <c r="BZ120" s="855"/>
      <c r="CA120" s="855">
        <v>1838779</v>
      </c>
      <c r="CB120" s="855"/>
      <c r="CC120" s="855"/>
      <c r="CD120" s="855"/>
      <c r="CE120" s="855"/>
      <c r="CF120" s="879">
        <v>150.80000000000001</v>
      </c>
      <c r="CG120" s="880"/>
      <c r="CH120" s="880"/>
      <c r="CI120" s="880"/>
      <c r="CJ120" s="880"/>
      <c r="CK120" s="881" t="s">
        <v>445</v>
      </c>
      <c r="CL120" s="865"/>
      <c r="CM120" s="865"/>
      <c r="CN120" s="865"/>
      <c r="CO120" s="866"/>
      <c r="CP120" s="885" t="s">
        <v>391</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v>298632</v>
      </c>
      <c r="DM120" s="855"/>
      <c r="DN120" s="855"/>
      <c r="DO120" s="855"/>
      <c r="DP120" s="855"/>
      <c r="DQ120" s="855">
        <v>427120</v>
      </c>
      <c r="DR120" s="855"/>
      <c r="DS120" s="855"/>
      <c r="DT120" s="855"/>
      <c r="DU120" s="855"/>
      <c r="DV120" s="856">
        <v>35</v>
      </c>
      <c r="DW120" s="856"/>
      <c r="DX120" s="856"/>
      <c r="DY120" s="856"/>
      <c r="DZ120" s="857"/>
    </row>
    <row r="121" spans="1:130" s="212" customFormat="1" ht="26.25" customHeight="1" x14ac:dyDescent="0.2">
      <c r="A121" s="833"/>
      <c r="B121" s="834"/>
      <c r="C121" s="876" t="s">
        <v>446</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447</v>
      </c>
      <c r="BA121" s="765"/>
      <c r="BB121" s="765"/>
      <c r="BC121" s="765"/>
      <c r="BD121" s="765"/>
      <c r="BE121" s="765"/>
      <c r="BF121" s="765"/>
      <c r="BG121" s="765"/>
      <c r="BH121" s="765"/>
      <c r="BI121" s="765"/>
      <c r="BJ121" s="765"/>
      <c r="BK121" s="765"/>
      <c r="BL121" s="765"/>
      <c r="BM121" s="765"/>
      <c r="BN121" s="765"/>
      <c r="BO121" s="765"/>
      <c r="BP121" s="766"/>
      <c r="BQ121" s="829" t="s">
        <v>122</v>
      </c>
      <c r="BR121" s="830"/>
      <c r="BS121" s="830"/>
      <c r="BT121" s="830"/>
      <c r="BU121" s="830"/>
      <c r="BV121" s="830" t="s">
        <v>122</v>
      </c>
      <c r="BW121" s="830"/>
      <c r="BX121" s="830"/>
      <c r="BY121" s="830"/>
      <c r="BZ121" s="830"/>
      <c r="CA121" s="830" t="s">
        <v>122</v>
      </c>
      <c r="CB121" s="830"/>
      <c r="CC121" s="830"/>
      <c r="CD121" s="830"/>
      <c r="CE121" s="830"/>
      <c r="CF121" s="888" t="s">
        <v>122</v>
      </c>
      <c r="CG121" s="889"/>
      <c r="CH121" s="889"/>
      <c r="CI121" s="889"/>
      <c r="CJ121" s="889"/>
      <c r="CK121" s="882"/>
      <c r="CL121" s="868"/>
      <c r="CM121" s="868"/>
      <c r="CN121" s="868"/>
      <c r="CO121" s="869"/>
      <c r="CP121" s="848" t="s">
        <v>393</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v>140503</v>
      </c>
      <c r="DM121" s="830"/>
      <c r="DN121" s="830"/>
      <c r="DO121" s="830"/>
      <c r="DP121" s="830"/>
      <c r="DQ121" s="830">
        <v>114522</v>
      </c>
      <c r="DR121" s="830"/>
      <c r="DS121" s="830"/>
      <c r="DT121" s="830"/>
      <c r="DU121" s="830"/>
      <c r="DV121" s="807">
        <v>9.4</v>
      </c>
      <c r="DW121" s="807"/>
      <c r="DX121" s="807"/>
      <c r="DY121" s="807"/>
      <c r="DZ121" s="808"/>
    </row>
    <row r="122" spans="1:130" s="212" customFormat="1" ht="26.25" customHeight="1" x14ac:dyDescent="0.2">
      <c r="A122" s="833"/>
      <c r="B122" s="834"/>
      <c r="C122" s="828" t="s">
        <v>429</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448</v>
      </c>
      <c r="BA122" s="852"/>
      <c r="BB122" s="852"/>
      <c r="BC122" s="852"/>
      <c r="BD122" s="852"/>
      <c r="BE122" s="852"/>
      <c r="BF122" s="852"/>
      <c r="BG122" s="852"/>
      <c r="BH122" s="852"/>
      <c r="BI122" s="852"/>
      <c r="BJ122" s="852"/>
      <c r="BK122" s="852"/>
      <c r="BL122" s="852"/>
      <c r="BM122" s="852"/>
      <c r="BN122" s="852"/>
      <c r="BO122" s="852"/>
      <c r="BP122" s="853"/>
      <c r="BQ122" s="892">
        <v>4740986</v>
      </c>
      <c r="BR122" s="858"/>
      <c r="BS122" s="858"/>
      <c r="BT122" s="858"/>
      <c r="BU122" s="858"/>
      <c r="BV122" s="858">
        <v>5290003</v>
      </c>
      <c r="BW122" s="858"/>
      <c r="BX122" s="858"/>
      <c r="BY122" s="858"/>
      <c r="BZ122" s="858"/>
      <c r="CA122" s="858">
        <v>5326871</v>
      </c>
      <c r="CB122" s="858"/>
      <c r="CC122" s="858"/>
      <c r="CD122" s="858"/>
      <c r="CE122" s="858"/>
      <c r="CF122" s="859">
        <v>436.9</v>
      </c>
      <c r="CG122" s="860"/>
      <c r="CH122" s="860"/>
      <c r="CI122" s="860"/>
      <c r="CJ122" s="860"/>
      <c r="CK122" s="882"/>
      <c r="CL122" s="868"/>
      <c r="CM122" s="868"/>
      <c r="CN122" s="868"/>
      <c r="CO122" s="869"/>
      <c r="CP122" s="848" t="s">
        <v>389</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435</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449</v>
      </c>
      <c r="BP123" s="891"/>
      <c r="BQ123" s="845">
        <v>7651791</v>
      </c>
      <c r="BR123" s="846"/>
      <c r="BS123" s="846"/>
      <c r="BT123" s="846"/>
      <c r="BU123" s="846"/>
      <c r="BV123" s="846">
        <v>7249368</v>
      </c>
      <c r="BW123" s="846"/>
      <c r="BX123" s="846"/>
      <c r="BY123" s="846"/>
      <c r="BZ123" s="846"/>
      <c r="CA123" s="846">
        <v>7165650</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438</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450</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451</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440</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452</v>
      </c>
      <c r="CL125" s="865"/>
      <c r="CM125" s="865"/>
      <c r="CN125" s="865"/>
      <c r="CO125" s="866"/>
      <c r="CP125" s="873" t="s">
        <v>453</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442</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454</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455</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456</v>
      </c>
      <c r="AY127" s="825"/>
      <c r="AZ127" s="825"/>
      <c r="BA127" s="825"/>
      <c r="BB127" s="825"/>
      <c r="BC127" s="825"/>
      <c r="BD127" s="825"/>
      <c r="BE127" s="826"/>
      <c r="BF127" s="824" t="s">
        <v>457</v>
      </c>
      <c r="BG127" s="825"/>
      <c r="BH127" s="825"/>
      <c r="BI127" s="825"/>
      <c r="BJ127" s="825"/>
      <c r="BK127" s="825"/>
      <c r="BL127" s="826"/>
      <c r="BM127" s="824" t="s">
        <v>458</v>
      </c>
      <c r="BN127" s="825"/>
      <c r="BO127" s="825"/>
      <c r="BP127" s="825"/>
      <c r="BQ127" s="825"/>
      <c r="BR127" s="825"/>
      <c r="BS127" s="826"/>
      <c r="BT127" s="824" t="s">
        <v>459</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460</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461</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462</v>
      </c>
      <c r="X128" s="811"/>
      <c r="Y128" s="811"/>
      <c r="Z128" s="812"/>
      <c r="AA128" s="813" t="s">
        <v>122</v>
      </c>
      <c r="AB128" s="814"/>
      <c r="AC128" s="814"/>
      <c r="AD128" s="814"/>
      <c r="AE128" s="815"/>
      <c r="AF128" s="816" t="s">
        <v>122</v>
      </c>
      <c r="AG128" s="814"/>
      <c r="AH128" s="814"/>
      <c r="AI128" s="814"/>
      <c r="AJ128" s="815"/>
      <c r="AK128" s="816" t="s">
        <v>122</v>
      </c>
      <c r="AL128" s="814"/>
      <c r="AM128" s="814"/>
      <c r="AN128" s="814"/>
      <c r="AO128" s="815"/>
      <c r="AP128" s="817"/>
      <c r="AQ128" s="818"/>
      <c r="AR128" s="818"/>
      <c r="AS128" s="818"/>
      <c r="AT128" s="819"/>
      <c r="AU128" s="214"/>
      <c r="AV128" s="214"/>
      <c r="AW128" s="214"/>
      <c r="AX128" s="820" t="s">
        <v>463</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464</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465</v>
      </c>
      <c r="X129" s="790"/>
      <c r="Y129" s="790"/>
      <c r="Z129" s="791"/>
      <c r="AA129" s="792">
        <v>1639749</v>
      </c>
      <c r="AB129" s="793"/>
      <c r="AC129" s="793"/>
      <c r="AD129" s="793"/>
      <c r="AE129" s="794"/>
      <c r="AF129" s="795">
        <v>1699203</v>
      </c>
      <c r="AG129" s="793"/>
      <c r="AH129" s="793"/>
      <c r="AI129" s="793"/>
      <c r="AJ129" s="794"/>
      <c r="AK129" s="795">
        <v>1745279</v>
      </c>
      <c r="AL129" s="793"/>
      <c r="AM129" s="793"/>
      <c r="AN129" s="793"/>
      <c r="AO129" s="794"/>
      <c r="AP129" s="796"/>
      <c r="AQ129" s="797"/>
      <c r="AR129" s="797"/>
      <c r="AS129" s="797"/>
      <c r="AT129" s="798"/>
      <c r="AU129" s="215"/>
      <c r="AV129" s="215"/>
      <c r="AW129" s="215"/>
      <c r="AX129" s="764" t="s">
        <v>466</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467</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468</v>
      </c>
      <c r="X130" s="790"/>
      <c r="Y130" s="790"/>
      <c r="Z130" s="791"/>
      <c r="AA130" s="792">
        <v>445997</v>
      </c>
      <c r="AB130" s="793"/>
      <c r="AC130" s="793"/>
      <c r="AD130" s="793"/>
      <c r="AE130" s="794"/>
      <c r="AF130" s="795">
        <v>490541</v>
      </c>
      <c r="AG130" s="793"/>
      <c r="AH130" s="793"/>
      <c r="AI130" s="793"/>
      <c r="AJ130" s="794"/>
      <c r="AK130" s="795">
        <v>526100</v>
      </c>
      <c r="AL130" s="793"/>
      <c r="AM130" s="793"/>
      <c r="AN130" s="793"/>
      <c r="AO130" s="794"/>
      <c r="AP130" s="796"/>
      <c r="AQ130" s="797"/>
      <c r="AR130" s="797"/>
      <c r="AS130" s="797"/>
      <c r="AT130" s="798"/>
      <c r="AU130" s="215"/>
      <c r="AV130" s="215"/>
      <c r="AW130" s="215"/>
      <c r="AX130" s="764" t="s">
        <v>469</v>
      </c>
      <c r="AY130" s="765"/>
      <c r="AZ130" s="765"/>
      <c r="BA130" s="765"/>
      <c r="BB130" s="765"/>
      <c r="BC130" s="765"/>
      <c r="BD130" s="765"/>
      <c r="BE130" s="766"/>
      <c r="BF130" s="767">
        <v>4.8</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470</v>
      </c>
      <c r="X131" s="774"/>
      <c r="Y131" s="774"/>
      <c r="Z131" s="775"/>
      <c r="AA131" s="776">
        <v>1193752</v>
      </c>
      <c r="AB131" s="777"/>
      <c r="AC131" s="777"/>
      <c r="AD131" s="777"/>
      <c r="AE131" s="778"/>
      <c r="AF131" s="779">
        <v>1208662</v>
      </c>
      <c r="AG131" s="777"/>
      <c r="AH131" s="777"/>
      <c r="AI131" s="777"/>
      <c r="AJ131" s="778"/>
      <c r="AK131" s="779">
        <v>1219179</v>
      </c>
      <c r="AL131" s="777"/>
      <c r="AM131" s="777"/>
      <c r="AN131" s="777"/>
      <c r="AO131" s="778"/>
      <c r="AP131" s="780"/>
      <c r="AQ131" s="781"/>
      <c r="AR131" s="781"/>
      <c r="AS131" s="781"/>
      <c r="AT131" s="782"/>
      <c r="AU131" s="215"/>
      <c r="AV131" s="215"/>
      <c r="AW131" s="215"/>
      <c r="AX131" s="742" t="s">
        <v>471</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472</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473</v>
      </c>
      <c r="W132" s="755"/>
      <c r="X132" s="755"/>
      <c r="Y132" s="755"/>
      <c r="Z132" s="756"/>
      <c r="AA132" s="757">
        <v>1.7914106110000001</v>
      </c>
      <c r="AB132" s="758"/>
      <c r="AC132" s="758"/>
      <c r="AD132" s="758"/>
      <c r="AE132" s="759"/>
      <c r="AF132" s="760">
        <v>7.1453392259999999</v>
      </c>
      <c r="AG132" s="758"/>
      <c r="AH132" s="758"/>
      <c r="AI132" s="758"/>
      <c r="AJ132" s="759"/>
      <c r="AK132" s="760">
        <v>5.7476383699999998</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474</v>
      </c>
      <c r="W133" s="734"/>
      <c r="X133" s="734"/>
      <c r="Y133" s="734"/>
      <c r="Z133" s="735"/>
      <c r="AA133" s="736">
        <v>4.0999999999999996</v>
      </c>
      <c r="AB133" s="737"/>
      <c r="AC133" s="737"/>
      <c r="AD133" s="737"/>
      <c r="AE133" s="738"/>
      <c r="AF133" s="736">
        <v>3.4</v>
      </c>
      <c r="AG133" s="737"/>
      <c r="AH133" s="737"/>
      <c r="AI133" s="737"/>
      <c r="AJ133" s="738"/>
      <c r="AK133" s="736">
        <v>4.8</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v7uv4h1NX08by8rft/358amMf3yMT7UfilBUpvzN3Yhe8b4QYF3cjALJxjJBsdIOUT1i2ADQTGSy/biSDG83ew==" saltValue="WH/S/gOiX1OG+LmOSoZbO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ZUlw/Cw+OWWpfIHHCb29WrNJI0lLAEPtcfBsArAyOqSHutnattIv3AyWuIiBui9Yjy8peOxPa2zCFS+1fOma9w==" saltValue="gmhBZrrv6nI+6I9n7HKwg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v9cv1ax44KO9XthgkdOd1zkWUQGWKToASw7yK68srLHt3lTMR7vG/kbmrwU3ryDOGnahD7gccoGlnudzRzaciw==" saltValue="tQLbm2J79ZQMNdT8RUtD8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31" t="s">
        <v>478</v>
      </c>
      <c r="AP7" s="253"/>
      <c r="AQ7" s="254" t="s">
        <v>479</v>
      </c>
      <c r="AR7" s="255"/>
    </row>
    <row r="8" spans="1:46" ht="13" x14ac:dyDescent="0.2">
      <c r="A8" s="247"/>
      <c r="AK8" s="256"/>
      <c r="AL8" s="257"/>
      <c r="AM8" s="257"/>
      <c r="AN8" s="258"/>
      <c r="AO8" s="1132"/>
      <c r="AP8" s="259" t="s">
        <v>480</v>
      </c>
      <c r="AQ8" s="260" t="s">
        <v>481</v>
      </c>
      <c r="AR8" s="261" t="s">
        <v>482</v>
      </c>
    </row>
    <row r="9" spans="1:46" ht="13" x14ac:dyDescent="0.2">
      <c r="A9" s="247"/>
      <c r="AK9" s="1143" t="s">
        <v>483</v>
      </c>
      <c r="AL9" s="1144"/>
      <c r="AM9" s="1144"/>
      <c r="AN9" s="1145"/>
      <c r="AO9" s="262">
        <v>686427</v>
      </c>
      <c r="AP9" s="262">
        <v>1019951</v>
      </c>
      <c r="AQ9" s="263">
        <v>289558</v>
      </c>
      <c r="AR9" s="264">
        <v>252.2</v>
      </c>
    </row>
    <row r="10" spans="1:46" ht="13.5" customHeight="1" x14ac:dyDescent="0.2">
      <c r="A10" s="247"/>
      <c r="AK10" s="1143" t="s">
        <v>484</v>
      </c>
      <c r="AL10" s="1144"/>
      <c r="AM10" s="1144"/>
      <c r="AN10" s="1145"/>
      <c r="AO10" s="265">
        <v>2479</v>
      </c>
      <c r="AP10" s="265">
        <v>3684</v>
      </c>
      <c r="AQ10" s="266">
        <v>31838</v>
      </c>
      <c r="AR10" s="267">
        <v>-88.4</v>
      </c>
    </row>
    <row r="11" spans="1:46" ht="13.5" customHeight="1" x14ac:dyDescent="0.2">
      <c r="A11" s="247"/>
      <c r="AK11" s="1143" t="s">
        <v>485</v>
      </c>
      <c r="AL11" s="1144"/>
      <c r="AM11" s="1144"/>
      <c r="AN11" s="1145"/>
      <c r="AO11" s="265" t="s">
        <v>486</v>
      </c>
      <c r="AP11" s="265" t="s">
        <v>486</v>
      </c>
      <c r="AQ11" s="266">
        <v>5309</v>
      </c>
      <c r="AR11" s="267" t="s">
        <v>486</v>
      </c>
    </row>
    <row r="12" spans="1:46" ht="13.5" customHeight="1" x14ac:dyDescent="0.2">
      <c r="A12" s="247"/>
      <c r="AK12" s="1143" t="s">
        <v>487</v>
      </c>
      <c r="AL12" s="1144"/>
      <c r="AM12" s="1144"/>
      <c r="AN12" s="1145"/>
      <c r="AO12" s="265" t="s">
        <v>486</v>
      </c>
      <c r="AP12" s="265" t="s">
        <v>486</v>
      </c>
      <c r="AQ12" s="266" t="s">
        <v>486</v>
      </c>
      <c r="AR12" s="267" t="s">
        <v>486</v>
      </c>
    </row>
    <row r="13" spans="1:46" ht="13.5" customHeight="1" x14ac:dyDescent="0.2">
      <c r="A13" s="247"/>
      <c r="AK13" s="1143" t="s">
        <v>488</v>
      </c>
      <c r="AL13" s="1144"/>
      <c r="AM13" s="1144"/>
      <c r="AN13" s="1145"/>
      <c r="AO13" s="265" t="s">
        <v>486</v>
      </c>
      <c r="AP13" s="265" t="s">
        <v>486</v>
      </c>
      <c r="AQ13" s="266">
        <v>8195</v>
      </c>
      <c r="AR13" s="267" t="s">
        <v>486</v>
      </c>
    </row>
    <row r="14" spans="1:46" ht="13.5" customHeight="1" x14ac:dyDescent="0.2">
      <c r="A14" s="247"/>
      <c r="AK14" s="1143" t="s">
        <v>489</v>
      </c>
      <c r="AL14" s="1144"/>
      <c r="AM14" s="1144"/>
      <c r="AN14" s="1145"/>
      <c r="AO14" s="265">
        <v>21953</v>
      </c>
      <c r="AP14" s="265">
        <v>32620</v>
      </c>
      <c r="AQ14" s="266">
        <v>5752</v>
      </c>
      <c r="AR14" s="267">
        <v>467.1</v>
      </c>
    </row>
    <row r="15" spans="1:46" ht="13.5" customHeight="1" x14ac:dyDescent="0.2">
      <c r="A15" s="247"/>
      <c r="AK15" s="1146" t="s">
        <v>490</v>
      </c>
      <c r="AL15" s="1147"/>
      <c r="AM15" s="1147"/>
      <c r="AN15" s="1148"/>
      <c r="AO15" s="265">
        <v>-41421</v>
      </c>
      <c r="AP15" s="265">
        <v>-61547</v>
      </c>
      <c r="AQ15" s="266">
        <v>-17150</v>
      </c>
      <c r="AR15" s="267">
        <v>258.89999999999998</v>
      </c>
    </row>
    <row r="16" spans="1:46" ht="13" x14ac:dyDescent="0.2">
      <c r="A16" s="247"/>
      <c r="AK16" s="1146" t="s">
        <v>177</v>
      </c>
      <c r="AL16" s="1147"/>
      <c r="AM16" s="1147"/>
      <c r="AN16" s="1148"/>
      <c r="AO16" s="265">
        <v>669438</v>
      </c>
      <c r="AP16" s="265">
        <v>994707</v>
      </c>
      <c r="AQ16" s="266">
        <v>323504</v>
      </c>
      <c r="AR16" s="267">
        <v>207.5</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49" t="s">
        <v>495</v>
      </c>
      <c r="AL21" s="1150"/>
      <c r="AM21" s="1150"/>
      <c r="AN21" s="1151"/>
      <c r="AO21" s="277">
        <v>71.319999999999993</v>
      </c>
      <c r="AP21" s="278">
        <v>26.26</v>
      </c>
      <c r="AQ21" s="279">
        <v>45.06</v>
      </c>
      <c r="AS21" s="280"/>
      <c r="AT21" s="276"/>
    </row>
    <row r="22" spans="1:46" s="248" customFormat="1" ht="13" x14ac:dyDescent="0.2">
      <c r="A22" s="276"/>
      <c r="AK22" s="1149" t="s">
        <v>496</v>
      </c>
      <c r="AL22" s="1150"/>
      <c r="AM22" s="1150"/>
      <c r="AN22" s="1151"/>
      <c r="AO22" s="281">
        <v>95.2</v>
      </c>
      <c r="AP22" s="282">
        <v>94.5</v>
      </c>
      <c r="AQ22" s="283">
        <v>0.7</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497</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31" t="s">
        <v>478</v>
      </c>
      <c r="AP30" s="253"/>
      <c r="AQ30" s="254" t="s">
        <v>479</v>
      </c>
      <c r="AR30" s="255"/>
    </row>
    <row r="31" spans="1:46" ht="13" x14ac:dyDescent="0.2">
      <c r="A31" s="247"/>
      <c r="AK31" s="256"/>
      <c r="AL31" s="257"/>
      <c r="AM31" s="257"/>
      <c r="AN31" s="258"/>
      <c r="AO31" s="1132"/>
      <c r="AP31" s="259" t="s">
        <v>480</v>
      </c>
      <c r="AQ31" s="260" t="s">
        <v>481</v>
      </c>
      <c r="AR31" s="261" t="s">
        <v>482</v>
      </c>
    </row>
    <row r="32" spans="1:46" ht="27" customHeight="1" x14ac:dyDescent="0.2">
      <c r="A32" s="247"/>
      <c r="AK32" s="1133" t="s">
        <v>500</v>
      </c>
      <c r="AL32" s="1134"/>
      <c r="AM32" s="1134"/>
      <c r="AN32" s="1135"/>
      <c r="AO32" s="291">
        <v>557778</v>
      </c>
      <c r="AP32" s="291">
        <v>828793</v>
      </c>
      <c r="AQ32" s="292">
        <v>167749</v>
      </c>
      <c r="AR32" s="293">
        <v>394.1</v>
      </c>
    </row>
    <row r="33" spans="1:46" ht="13.5" customHeight="1" x14ac:dyDescent="0.2">
      <c r="A33" s="247"/>
      <c r="AK33" s="1133" t="s">
        <v>501</v>
      </c>
      <c r="AL33" s="1134"/>
      <c r="AM33" s="1134"/>
      <c r="AN33" s="1135"/>
      <c r="AO33" s="291" t="s">
        <v>486</v>
      </c>
      <c r="AP33" s="291" t="s">
        <v>486</v>
      </c>
      <c r="AQ33" s="292" t="s">
        <v>486</v>
      </c>
      <c r="AR33" s="293" t="s">
        <v>486</v>
      </c>
    </row>
    <row r="34" spans="1:46" ht="27" customHeight="1" x14ac:dyDescent="0.2">
      <c r="A34" s="247"/>
      <c r="AK34" s="1133" t="s">
        <v>502</v>
      </c>
      <c r="AL34" s="1134"/>
      <c r="AM34" s="1134"/>
      <c r="AN34" s="1135"/>
      <c r="AO34" s="291" t="s">
        <v>486</v>
      </c>
      <c r="AP34" s="291" t="s">
        <v>486</v>
      </c>
      <c r="AQ34" s="292" t="s">
        <v>486</v>
      </c>
      <c r="AR34" s="293" t="s">
        <v>486</v>
      </c>
    </row>
    <row r="35" spans="1:46" ht="27" customHeight="1" x14ac:dyDescent="0.2">
      <c r="A35" s="247"/>
      <c r="AK35" s="1133" t="s">
        <v>503</v>
      </c>
      <c r="AL35" s="1134"/>
      <c r="AM35" s="1134"/>
      <c r="AN35" s="1135"/>
      <c r="AO35" s="291">
        <v>38396</v>
      </c>
      <c r="AP35" s="291">
        <v>57052</v>
      </c>
      <c r="AQ35" s="292">
        <v>32778</v>
      </c>
      <c r="AR35" s="293">
        <v>74.099999999999994</v>
      </c>
    </row>
    <row r="36" spans="1:46" ht="27" customHeight="1" x14ac:dyDescent="0.2">
      <c r="A36" s="247"/>
      <c r="AK36" s="1133" t="s">
        <v>504</v>
      </c>
      <c r="AL36" s="1134"/>
      <c r="AM36" s="1134"/>
      <c r="AN36" s="1135"/>
      <c r="AO36" s="291" t="s">
        <v>486</v>
      </c>
      <c r="AP36" s="291" t="s">
        <v>486</v>
      </c>
      <c r="AQ36" s="292">
        <v>4535</v>
      </c>
      <c r="AR36" s="293" t="s">
        <v>486</v>
      </c>
    </row>
    <row r="37" spans="1:46" ht="13.5" customHeight="1" x14ac:dyDescent="0.2">
      <c r="A37" s="247"/>
      <c r="AK37" s="1133" t="s">
        <v>505</v>
      </c>
      <c r="AL37" s="1134"/>
      <c r="AM37" s="1134"/>
      <c r="AN37" s="1135"/>
      <c r="AO37" s="291" t="s">
        <v>486</v>
      </c>
      <c r="AP37" s="291" t="s">
        <v>486</v>
      </c>
      <c r="AQ37" s="292">
        <v>1146</v>
      </c>
      <c r="AR37" s="293" t="s">
        <v>486</v>
      </c>
    </row>
    <row r="38" spans="1:46" ht="27" customHeight="1" x14ac:dyDescent="0.2">
      <c r="A38" s="247"/>
      <c r="AK38" s="1136" t="s">
        <v>506</v>
      </c>
      <c r="AL38" s="1137"/>
      <c r="AM38" s="1137"/>
      <c r="AN38" s="1138"/>
      <c r="AO38" s="294" t="s">
        <v>486</v>
      </c>
      <c r="AP38" s="294" t="s">
        <v>486</v>
      </c>
      <c r="AQ38" s="295">
        <v>37</v>
      </c>
      <c r="AR38" s="283" t="s">
        <v>486</v>
      </c>
      <c r="AS38" s="290"/>
    </row>
    <row r="39" spans="1:46" ht="13" x14ac:dyDescent="0.2">
      <c r="A39" s="247"/>
      <c r="AK39" s="1136" t="s">
        <v>507</v>
      </c>
      <c r="AL39" s="1137"/>
      <c r="AM39" s="1137"/>
      <c r="AN39" s="1138"/>
      <c r="AO39" s="291" t="s">
        <v>486</v>
      </c>
      <c r="AP39" s="291" t="s">
        <v>486</v>
      </c>
      <c r="AQ39" s="292">
        <v>-7395</v>
      </c>
      <c r="AR39" s="293" t="s">
        <v>486</v>
      </c>
      <c r="AS39" s="290"/>
    </row>
    <row r="40" spans="1:46" ht="27" customHeight="1" x14ac:dyDescent="0.2">
      <c r="A40" s="247"/>
      <c r="AK40" s="1133" t="s">
        <v>508</v>
      </c>
      <c r="AL40" s="1134"/>
      <c r="AM40" s="1134"/>
      <c r="AN40" s="1135"/>
      <c r="AO40" s="291">
        <v>-526100</v>
      </c>
      <c r="AP40" s="291">
        <v>-781724</v>
      </c>
      <c r="AQ40" s="292">
        <v>-144519</v>
      </c>
      <c r="AR40" s="293">
        <v>440.9</v>
      </c>
      <c r="AS40" s="290"/>
    </row>
    <row r="41" spans="1:46" ht="13" x14ac:dyDescent="0.2">
      <c r="A41" s="247"/>
      <c r="AK41" s="1139" t="s">
        <v>287</v>
      </c>
      <c r="AL41" s="1140"/>
      <c r="AM41" s="1140"/>
      <c r="AN41" s="1141"/>
      <c r="AO41" s="291">
        <v>70074</v>
      </c>
      <c r="AP41" s="291">
        <v>104122</v>
      </c>
      <c r="AQ41" s="292">
        <v>54333</v>
      </c>
      <c r="AR41" s="293">
        <v>91.6</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26" t="s">
        <v>478</v>
      </c>
      <c r="AN49" s="1128" t="s">
        <v>511</v>
      </c>
      <c r="AO49" s="1129"/>
      <c r="AP49" s="1129"/>
      <c r="AQ49" s="1129"/>
      <c r="AR49" s="1130"/>
    </row>
    <row r="50" spans="1:44" ht="13" x14ac:dyDescent="0.2">
      <c r="A50" s="247"/>
      <c r="AK50" s="305"/>
      <c r="AL50" s="306"/>
      <c r="AM50" s="1127"/>
      <c r="AN50" s="307" t="s">
        <v>512</v>
      </c>
      <c r="AO50" s="308" t="s">
        <v>513</v>
      </c>
      <c r="AP50" s="309" t="s">
        <v>514</v>
      </c>
      <c r="AQ50" s="310" t="s">
        <v>515</v>
      </c>
      <c r="AR50" s="311" t="s">
        <v>516</v>
      </c>
    </row>
    <row r="51" spans="1:44" ht="13" x14ac:dyDescent="0.2">
      <c r="A51" s="247"/>
      <c r="AK51" s="303" t="s">
        <v>517</v>
      </c>
      <c r="AL51" s="304"/>
      <c r="AM51" s="312">
        <v>2927796</v>
      </c>
      <c r="AN51" s="313">
        <v>4280404</v>
      </c>
      <c r="AO51" s="314">
        <v>0.5</v>
      </c>
      <c r="AP51" s="315">
        <v>301035</v>
      </c>
      <c r="AQ51" s="316">
        <v>12.2</v>
      </c>
      <c r="AR51" s="317">
        <v>-11.7</v>
      </c>
    </row>
    <row r="52" spans="1:44" ht="13" x14ac:dyDescent="0.2">
      <c r="A52" s="247"/>
      <c r="AK52" s="318"/>
      <c r="AL52" s="319" t="s">
        <v>518</v>
      </c>
      <c r="AM52" s="320">
        <v>505700</v>
      </c>
      <c r="AN52" s="321">
        <v>739327</v>
      </c>
      <c r="AO52" s="322">
        <v>-31.1</v>
      </c>
      <c r="AP52" s="323">
        <v>154376</v>
      </c>
      <c r="AQ52" s="324">
        <v>29.1</v>
      </c>
      <c r="AR52" s="325">
        <v>-60.2</v>
      </c>
    </row>
    <row r="53" spans="1:44" ht="13" x14ac:dyDescent="0.2">
      <c r="A53" s="247"/>
      <c r="AK53" s="303" t="s">
        <v>519</v>
      </c>
      <c r="AL53" s="304"/>
      <c r="AM53" s="312">
        <v>3073261</v>
      </c>
      <c r="AN53" s="313">
        <v>4512865</v>
      </c>
      <c r="AO53" s="314">
        <v>5.4</v>
      </c>
      <c r="AP53" s="315">
        <v>362690</v>
      </c>
      <c r="AQ53" s="316">
        <v>20.5</v>
      </c>
      <c r="AR53" s="317">
        <v>-15.1</v>
      </c>
    </row>
    <row r="54" spans="1:44" ht="13" x14ac:dyDescent="0.2">
      <c r="A54" s="247"/>
      <c r="AK54" s="318"/>
      <c r="AL54" s="319" t="s">
        <v>518</v>
      </c>
      <c r="AM54" s="320">
        <v>620631</v>
      </c>
      <c r="AN54" s="321">
        <v>911352</v>
      </c>
      <c r="AO54" s="322">
        <v>23.3</v>
      </c>
      <c r="AP54" s="323">
        <v>172580</v>
      </c>
      <c r="AQ54" s="324">
        <v>11.8</v>
      </c>
      <c r="AR54" s="325">
        <v>11.5</v>
      </c>
    </row>
    <row r="55" spans="1:44" ht="13" x14ac:dyDescent="0.2">
      <c r="A55" s="247"/>
      <c r="AK55" s="303" t="s">
        <v>520</v>
      </c>
      <c r="AL55" s="304"/>
      <c r="AM55" s="312">
        <v>2216853</v>
      </c>
      <c r="AN55" s="313">
        <v>3374205</v>
      </c>
      <c r="AO55" s="314">
        <v>-25.2</v>
      </c>
      <c r="AP55" s="315">
        <v>296093</v>
      </c>
      <c r="AQ55" s="316">
        <v>-18.399999999999999</v>
      </c>
      <c r="AR55" s="317">
        <v>-6.8</v>
      </c>
    </row>
    <row r="56" spans="1:44" ht="13" x14ac:dyDescent="0.2">
      <c r="A56" s="247"/>
      <c r="AK56" s="318"/>
      <c r="AL56" s="319" t="s">
        <v>518</v>
      </c>
      <c r="AM56" s="320">
        <v>465130</v>
      </c>
      <c r="AN56" s="321">
        <v>707960</v>
      </c>
      <c r="AO56" s="322">
        <v>-22.3</v>
      </c>
      <c r="AP56" s="323">
        <v>140545</v>
      </c>
      <c r="AQ56" s="324">
        <v>-18.600000000000001</v>
      </c>
      <c r="AR56" s="325">
        <v>-3.7</v>
      </c>
    </row>
    <row r="57" spans="1:44" ht="13" x14ac:dyDescent="0.2">
      <c r="A57" s="247"/>
      <c r="AK57" s="303" t="s">
        <v>521</v>
      </c>
      <c r="AL57" s="304"/>
      <c r="AM57" s="312">
        <v>1701358</v>
      </c>
      <c r="AN57" s="313">
        <v>2554592</v>
      </c>
      <c r="AO57" s="314">
        <v>-24.3</v>
      </c>
      <c r="AP57" s="315">
        <v>308655</v>
      </c>
      <c r="AQ57" s="316">
        <v>4.2</v>
      </c>
      <c r="AR57" s="317">
        <v>-28.5</v>
      </c>
    </row>
    <row r="58" spans="1:44" ht="13" x14ac:dyDescent="0.2">
      <c r="A58" s="247"/>
      <c r="AK58" s="318"/>
      <c r="AL58" s="319" t="s">
        <v>518</v>
      </c>
      <c r="AM58" s="320">
        <v>308840</v>
      </c>
      <c r="AN58" s="321">
        <v>463724</v>
      </c>
      <c r="AO58" s="322">
        <v>-34.5</v>
      </c>
      <c r="AP58" s="323">
        <v>169887</v>
      </c>
      <c r="AQ58" s="324">
        <v>20.9</v>
      </c>
      <c r="AR58" s="325">
        <v>-55.4</v>
      </c>
    </row>
    <row r="59" spans="1:44" ht="13" x14ac:dyDescent="0.2">
      <c r="A59" s="247"/>
      <c r="AK59" s="303" t="s">
        <v>522</v>
      </c>
      <c r="AL59" s="304"/>
      <c r="AM59" s="312">
        <v>2977122</v>
      </c>
      <c r="AN59" s="313">
        <v>4423658</v>
      </c>
      <c r="AO59" s="314">
        <v>73.2</v>
      </c>
      <c r="AP59" s="315">
        <v>325476</v>
      </c>
      <c r="AQ59" s="316">
        <v>5.4</v>
      </c>
      <c r="AR59" s="317">
        <v>67.8</v>
      </c>
    </row>
    <row r="60" spans="1:44" ht="13" x14ac:dyDescent="0.2">
      <c r="A60" s="247"/>
      <c r="AK60" s="318"/>
      <c r="AL60" s="319" t="s">
        <v>518</v>
      </c>
      <c r="AM60" s="320">
        <v>893456</v>
      </c>
      <c r="AN60" s="321">
        <v>1327572</v>
      </c>
      <c r="AO60" s="322">
        <v>186.3</v>
      </c>
      <c r="AP60" s="323">
        <v>190204</v>
      </c>
      <c r="AQ60" s="324">
        <v>12</v>
      </c>
      <c r="AR60" s="325">
        <v>174.3</v>
      </c>
    </row>
    <row r="61" spans="1:44" ht="13" x14ac:dyDescent="0.2">
      <c r="A61" s="247"/>
      <c r="AK61" s="303" t="s">
        <v>523</v>
      </c>
      <c r="AL61" s="326"/>
      <c r="AM61" s="312">
        <v>2579278</v>
      </c>
      <c r="AN61" s="313">
        <v>3829145</v>
      </c>
      <c r="AO61" s="314">
        <v>5.9</v>
      </c>
      <c r="AP61" s="315">
        <v>318790</v>
      </c>
      <c r="AQ61" s="327">
        <v>4.8</v>
      </c>
      <c r="AR61" s="317">
        <v>1.1000000000000001</v>
      </c>
    </row>
    <row r="62" spans="1:44" ht="13" x14ac:dyDescent="0.2">
      <c r="A62" s="247"/>
      <c r="AK62" s="318"/>
      <c r="AL62" s="319" t="s">
        <v>518</v>
      </c>
      <c r="AM62" s="320">
        <v>558751</v>
      </c>
      <c r="AN62" s="321">
        <v>829987</v>
      </c>
      <c r="AO62" s="322">
        <v>24.3</v>
      </c>
      <c r="AP62" s="323">
        <v>165518</v>
      </c>
      <c r="AQ62" s="324">
        <v>11</v>
      </c>
      <c r="AR62" s="325">
        <v>13.3</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LauNq3PALXQFGJhunh0JUO1g7cN1qxZOG3WLSXRxX16wgrT9Gcs7lXFlViSmiv8osPWff6xdZivRmDx3kE9hLA==" saltValue="nC9FgA33C+Gy5ZWapDt0E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Beo8PaGXksSuKLpoZCQFodOMueeEi/E1pxB+Q9gul9ADkGwOQ3pAgoo75Q/NMpzG0I6Db9mRygRVUkQFnzP6BQ==" saltValue="kninvbF3behaeLDDZay2I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ZYNMtRX7+1H72/njGv2uYjriU4cLScuy4FxuceCm9Aa5hnM8ZUALyjezNgz9Pb5MNtubGfW6dwd5p0tCqbqWPQ==" saltValue="/x8A6ZVVbs6HV9hG52HTg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44.51</v>
      </c>
      <c r="G47" s="12">
        <v>46.16</v>
      </c>
      <c r="H47" s="12">
        <v>45.96</v>
      </c>
      <c r="I47" s="12">
        <v>43.12</v>
      </c>
      <c r="J47" s="13">
        <v>44.22</v>
      </c>
    </row>
    <row r="48" spans="2:10" ht="57.75" customHeight="1" x14ac:dyDescent="0.2">
      <c r="B48" s="14"/>
      <c r="C48" s="1154" t="s">
        <v>4</v>
      </c>
      <c r="D48" s="1154"/>
      <c r="E48" s="1155"/>
      <c r="F48" s="15">
        <v>4.8600000000000003</v>
      </c>
      <c r="G48" s="16">
        <v>4.0199999999999996</v>
      </c>
      <c r="H48" s="16">
        <v>4.5999999999999996</v>
      </c>
      <c r="I48" s="16">
        <v>3.46</v>
      </c>
      <c r="J48" s="17">
        <v>0.35</v>
      </c>
    </row>
    <row r="49" spans="2:10" ht="57.75" customHeight="1" thickBot="1" x14ac:dyDescent="0.25">
      <c r="B49" s="18"/>
      <c r="C49" s="1156" t="s">
        <v>5</v>
      </c>
      <c r="D49" s="1156"/>
      <c r="E49" s="1157"/>
      <c r="F49" s="19" t="s">
        <v>530</v>
      </c>
      <c r="G49" s="20">
        <v>4.7300000000000004</v>
      </c>
      <c r="H49" s="20">
        <v>7.49</v>
      </c>
      <c r="I49" s="20" t="s">
        <v>531</v>
      </c>
      <c r="J49" s="21" t="s">
        <v>532</v>
      </c>
    </row>
    <row r="50" spans="2:10" ht="13" x14ac:dyDescent="0.2"/>
  </sheetData>
  <sheetProtection algorithmName="SHA-512" hashValue="+fOt5XVpRX9pCNm802tLyu3ji4C/2cOpUpdqPPPqj5DUjnlvGMkM2YDmin1NdkW9C0Vhk62/Nqw0ukcN7bNmcg==" saltValue="StwravatYw9LcgYr3zhPZ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533</v>
      </c>
      <c r="D34" s="1162"/>
      <c r="E34" s="1163"/>
      <c r="F34" s="32">
        <v>0</v>
      </c>
      <c r="G34" s="33">
        <v>0</v>
      </c>
      <c r="H34" s="33">
        <v>0</v>
      </c>
      <c r="I34" s="33">
        <v>0</v>
      </c>
      <c r="J34" s="34" t="s">
        <v>534</v>
      </c>
      <c r="K34" s="22"/>
      <c r="L34" s="22"/>
      <c r="M34" s="22"/>
      <c r="N34" s="22"/>
      <c r="O34" s="22"/>
      <c r="P34" s="22"/>
    </row>
    <row r="35" spans="1:16" ht="39" customHeight="1" x14ac:dyDescent="0.2">
      <c r="A35" s="22"/>
      <c r="B35" s="35"/>
      <c r="C35" s="1158" t="s">
        <v>535</v>
      </c>
      <c r="D35" s="1158"/>
      <c r="E35" s="1159"/>
      <c r="F35" s="36">
        <v>0</v>
      </c>
      <c r="G35" s="37">
        <v>0</v>
      </c>
      <c r="H35" s="37">
        <v>0</v>
      </c>
      <c r="I35" s="37" t="s">
        <v>536</v>
      </c>
      <c r="J35" s="38" t="s">
        <v>537</v>
      </c>
      <c r="K35" s="22"/>
      <c r="L35" s="22"/>
      <c r="M35" s="22"/>
      <c r="N35" s="22"/>
      <c r="O35" s="22"/>
      <c r="P35" s="22"/>
    </row>
    <row r="36" spans="1:16" ht="39" customHeight="1" x14ac:dyDescent="0.2">
      <c r="A36" s="22"/>
      <c r="B36" s="35"/>
      <c r="C36" s="1158" t="s">
        <v>538</v>
      </c>
      <c r="D36" s="1158"/>
      <c r="E36" s="1159"/>
      <c r="F36" s="36">
        <v>4.8600000000000003</v>
      </c>
      <c r="G36" s="37">
        <v>4.0199999999999996</v>
      </c>
      <c r="H36" s="37">
        <v>4.5999999999999996</v>
      </c>
      <c r="I36" s="37">
        <v>3.45</v>
      </c>
      <c r="J36" s="38">
        <v>3.51</v>
      </c>
      <c r="K36" s="22"/>
      <c r="L36" s="22"/>
      <c r="M36" s="22"/>
      <c r="N36" s="22"/>
      <c r="O36" s="22"/>
      <c r="P36" s="22"/>
    </row>
    <row r="37" spans="1:16" ht="39" customHeight="1" x14ac:dyDescent="0.2">
      <c r="A37" s="22"/>
      <c r="B37" s="35"/>
      <c r="C37" s="1158" t="s">
        <v>539</v>
      </c>
      <c r="D37" s="1158"/>
      <c r="E37" s="1159"/>
      <c r="F37" s="36">
        <v>0.79</v>
      </c>
      <c r="G37" s="37">
        <v>5.34</v>
      </c>
      <c r="H37" s="37">
        <v>3.46</v>
      </c>
      <c r="I37" s="37">
        <v>2.75</v>
      </c>
      <c r="J37" s="38">
        <v>3.21</v>
      </c>
      <c r="K37" s="22"/>
      <c r="L37" s="22"/>
      <c r="M37" s="22"/>
      <c r="N37" s="22"/>
      <c r="O37" s="22"/>
      <c r="P37" s="22"/>
    </row>
    <row r="38" spans="1:16" ht="39" customHeight="1" x14ac:dyDescent="0.2">
      <c r="A38" s="22"/>
      <c r="B38" s="35"/>
      <c r="C38" s="1158" t="s">
        <v>540</v>
      </c>
      <c r="D38" s="1158"/>
      <c r="E38" s="1159"/>
      <c r="F38" s="36">
        <v>0.71</v>
      </c>
      <c r="G38" s="37">
        <v>0.52</v>
      </c>
      <c r="H38" s="37">
        <v>0.17</v>
      </c>
      <c r="I38" s="37">
        <v>0.18</v>
      </c>
      <c r="J38" s="38">
        <v>0.52</v>
      </c>
      <c r="K38" s="22"/>
      <c r="L38" s="22"/>
      <c r="M38" s="22"/>
      <c r="N38" s="22"/>
      <c r="O38" s="22"/>
      <c r="P38" s="22"/>
    </row>
    <row r="39" spans="1:16" ht="39" customHeight="1" x14ac:dyDescent="0.2">
      <c r="A39" s="22"/>
      <c r="B39" s="35"/>
      <c r="C39" s="1158" t="s">
        <v>541</v>
      </c>
      <c r="D39" s="1158"/>
      <c r="E39" s="1159"/>
      <c r="F39" s="36">
        <v>0</v>
      </c>
      <c r="G39" s="37">
        <v>0.55000000000000004</v>
      </c>
      <c r="H39" s="37">
        <v>0.02</v>
      </c>
      <c r="I39" s="37">
        <v>0.43</v>
      </c>
      <c r="J39" s="38">
        <v>0.13</v>
      </c>
      <c r="K39" s="22"/>
      <c r="L39" s="22"/>
      <c r="M39" s="22"/>
      <c r="N39" s="22"/>
      <c r="O39" s="22"/>
      <c r="P39" s="22"/>
    </row>
    <row r="40" spans="1:16" ht="39" customHeight="1" x14ac:dyDescent="0.2">
      <c r="A40" s="22"/>
      <c r="B40" s="35"/>
      <c r="C40" s="1158" t="s">
        <v>542</v>
      </c>
      <c r="D40" s="1158"/>
      <c r="E40" s="1159"/>
      <c r="F40" s="36">
        <v>0.01</v>
      </c>
      <c r="G40" s="37">
        <v>0.02</v>
      </c>
      <c r="H40" s="37">
        <v>0.01</v>
      </c>
      <c r="I40" s="37">
        <v>0.01</v>
      </c>
      <c r="J40" s="38">
        <v>0</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543</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544</v>
      </c>
      <c r="D43" s="1160"/>
      <c r="E43" s="1161"/>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kzU81Wy36/1NipRsHaB1yWKBAvd+IKCG0nl31CdvxOgfG8ZZ/CpMKgdTlwnX69qK/IhpK/b5yPVGVmboEl7AnQ==" saltValue="OBd058cTcRwcF6XplRvl1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435</v>
      </c>
      <c r="L45" s="58">
        <v>413</v>
      </c>
      <c r="M45" s="58">
        <v>430</v>
      </c>
      <c r="N45" s="58">
        <v>540</v>
      </c>
      <c r="O45" s="59">
        <v>558</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486</v>
      </c>
      <c r="L46" s="62" t="s">
        <v>486</v>
      </c>
      <c r="M46" s="62" t="s">
        <v>486</v>
      </c>
      <c r="N46" s="62" t="s">
        <v>486</v>
      </c>
      <c r="O46" s="63" t="s">
        <v>486</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486</v>
      </c>
      <c r="L47" s="62" t="s">
        <v>486</v>
      </c>
      <c r="M47" s="62" t="s">
        <v>486</v>
      </c>
      <c r="N47" s="62" t="s">
        <v>486</v>
      </c>
      <c r="O47" s="63" t="s">
        <v>486</v>
      </c>
      <c r="P47" s="46"/>
      <c r="Q47" s="46"/>
      <c r="R47" s="46"/>
      <c r="S47" s="46"/>
      <c r="T47" s="46"/>
      <c r="U47" s="46"/>
    </row>
    <row r="48" spans="1:21" ht="30.75" customHeight="1" x14ac:dyDescent="0.2">
      <c r="A48" s="46"/>
      <c r="B48" s="1189"/>
      <c r="C48" s="1190"/>
      <c r="D48" s="60"/>
      <c r="E48" s="1166" t="s">
        <v>13</v>
      </c>
      <c r="F48" s="1166"/>
      <c r="G48" s="1166"/>
      <c r="H48" s="1166"/>
      <c r="I48" s="1166"/>
      <c r="J48" s="1167"/>
      <c r="K48" s="61">
        <v>14</v>
      </c>
      <c r="L48" s="62">
        <v>34</v>
      </c>
      <c r="M48" s="62">
        <v>37</v>
      </c>
      <c r="N48" s="62">
        <v>37</v>
      </c>
      <c r="O48" s="63">
        <v>38</v>
      </c>
      <c r="P48" s="46"/>
      <c r="Q48" s="46"/>
      <c r="R48" s="46"/>
      <c r="S48" s="46"/>
      <c r="T48" s="46"/>
      <c r="U48" s="46"/>
    </row>
    <row r="49" spans="1:21" ht="30.75" customHeight="1" x14ac:dyDescent="0.2">
      <c r="A49" s="46"/>
      <c r="B49" s="1189"/>
      <c r="C49" s="1190"/>
      <c r="D49" s="60"/>
      <c r="E49" s="1166" t="s">
        <v>14</v>
      </c>
      <c r="F49" s="1166"/>
      <c r="G49" s="1166"/>
      <c r="H49" s="1166"/>
      <c r="I49" s="1166"/>
      <c r="J49" s="1167"/>
      <c r="K49" s="61" t="s">
        <v>486</v>
      </c>
      <c r="L49" s="62" t="s">
        <v>486</v>
      </c>
      <c r="M49" s="62" t="s">
        <v>486</v>
      </c>
      <c r="N49" s="62" t="s">
        <v>486</v>
      </c>
      <c r="O49" s="63" t="s">
        <v>486</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486</v>
      </c>
      <c r="L50" s="62" t="s">
        <v>486</v>
      </c>
      <c r="M50" s="62" t="s">
        <v>486</v>
      </c>
      <c r="N50" s="62" t="s">
        <v>486</v>
      </c>
      <c r="O50" s="63" t="s">
        <v>486</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486</v>
      </c>
      <c r="L51" s="62" t="s">
        <v>486</v>
      </c>
      <c r="M51" s="62" t="s">
        <v>486</v>
      </c>
      <c r="N51" s="62" t="s">
        <v>486</v>
      </c>
      <c r="O51" s="63" t="s">
        <v>486</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348</v>
      </c>
      <c r="L52" s="62">
        <v>429</v>
      </c>
      <c r="M52" s="62">
        <v>446</v>
      </c>
      <c r="N52" s="62">
        <v>491</v>
      </c>
      <c r="O52" s="63">
        <v>526</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101</v>
      </c>
      <c r="L53" s="67">
        <v>18</v>
      </c>
      <c r="M53" s="67">
        <v>21</v>
      </c>
      <c r="N53" s="67">
        <v>86</v>
      </c>
      <c r="O53" s="68">
        <v>70</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wEYTn0+ysdStaUX2FozbVexcjixP1TpCX+45o7Hbrj7glTixeyVa/AEis/4OTeV5Cupskj3b61KW4PhoZfubvQ==" saltValue="hMgZ7TK1ZrHW47LmQ1XHk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07" t="s">
        <v>30</v>
      </c>
      <c r="C41" s="1208"/>
      <c r="D41" s="103"/>
      <c r="E41" s="1209" t="s">
        <v>31</v>
      </c>
      <c r="F41" s="1209"/>
      <c r="G41" s="1209"/>
      <c r="H41" s="1210"/>
      <c r="I41" s="330">
        <v>5225</v>
      </c>
      <c r="J41" s="331">
        <v>5919</v>
      </c>
      <c r="K41" s="331">
        <v>6017</v>
      </c>
      <c r="L41" s="331">
        <v>6012</v>
      </c>
      <c r="M41" s="332">
        <v>6359</v>
      </c>
    </row>
    <row r="42" spans="2:13" ht="27.75" customHeight="1" x14ac:dyDescent="0.2">
      <c r="B42" s="1197"/>
      <c r="C42" s="1198"/>
      <c r="D42" s="104"/>
      <c r="E42" s="1201" t="s">
        <v>32</v>
      </c>
      <c r="F42" s="1201"/>
      <c r="G42" s="1201"/>
      <c r="H42" s="1202"/>
      <c r="I42" s="333" t="s">
        <v>486</v>
      </c>
      <c r="J42" s="334" t="s">
        <v>486</v>
      </c>
      <c r="K42" s="334" t="s">
        <v>486</v>
      </c>
      <c r="L42" s="334" t="s">
        <v>486</v>
      </c>
      <c r="M42" s="335" t="s">
        <v>486</v>
      </c>
    </row>
    <row r="43" spans="2:13" ht="27.75" customHeight="1" x14ac:dyDescent="0.2">
      <c r="B43" s="1197"/>
      <c r="C43" s="1198"/>
      <c r="D43" s="104"/>
      <c r="E43" s="1201" t="s">
        <v>33</v>
      </c>
      <c r="F43" s="1201"/>
      <c r="G43" s="1201"/>
      <c r="H43" s="1202"/>
      <c r="I43" s="333">
        <v>151</v>
      </c>
      <c r="J43" s="334">
        <v>349</v>
      </c>
      <c r="K43" s="334">
        <v>249</v>
      </c>
      <c r="L43" s="334">
        <v>439</v>
      </c>
      <c r="M43" s="335">
        <v>542</v>
      </c>
    </row>
    <row r="44" spans="2:13" ht="27.75" customHeight="1" x14ac:dyDescent="0.2">
      <c r="B44" s="1197"/>
      <c r="C44" s="1198"/>
      <c r="D44" s="104"/>
      <c r="E44" s="1201" t="s">
        <v>34</v>
      </c>
      <c r="F44" s="1201"/>
      <c r="G44" s="1201"/>
      <c r="H44" s="1202"/>
      <c r="I44" s="333" t="s">
        <v>486</v>
      </c>
      <c r="J44" s="334" t="s">
        <v>486</v>
      </c>
      <c r="K44" s="334" t="s">
        <v>486</v>
      </c>
      <c r="L44" s="334" t="s">
        <v>486</v>
      </c>
      <c r="M44" s="335" t="s">
        <v>486</v>
      </c>
    </row>
    <row r="45" spans="2:13" ht="27.75" customHeight="1" x14ac:dyDescent="0.2">
      <c r="B45" s="1197"/>
      <c r="C45" s="1198"/>
      <c r="D45" s="104"/>
      <c r="E45" s="1201" t="s">
        <v>35</v>
      </c>
      <c r="F45" s="1201"/>
      <c r="G45" s="1201"/>
      <c r="H45" s="1202"/>
      <c r="I45" s="333">
        <v>78</v>
      </c>
      <c r="J45" s="334">
        <v>60</v>
      </c>
      <c r="K45" s="334">
        <v>53</v>
      </c>
      <c r="L45" s="334" t="s">
        <v>486</v>
      </c>
      <c r="M45" s="335" t="s">
        <v>486</v>
      </c>
    </row>
    <row r="46" spans="2:13" ht="27.75" customHeight="1" x14ac:dyDescent="0.2">
      <c r="B46" s="1197"/>
      <c r="C46" s="1198"/>
      <c r="D46" s="105"/>
      <c r="E46" s="1201" t="s">
        <v>36</v>
      </c>
      <c r="F46" s="1201"/>
      <c r="G46" s="1201"/>
      <c r="H46" s="1202"/>
      <c r="I46" s="333" t="s">
        <v>486</v>
      </c>
      <c r="J46" s="334" t="s">
        <v>486</v>
      </c>
      <c r="K46" s="334" t="s">
        <v>486</v>
      </c>
      <c r="L46" s="334" t="s">
        <v>486</v>
      </c>
      <c r="M46" s="335" t="s">
        <v>486</v>
      </c>
    </row>
    <row r="47" spans="2:13" ht="27.75" customHeight="1" x14ac:dyDescent="0.2">
      <c r="B47" s="1197"/>
      <c r="C47" s="1198"/>
      <c r="D47" s="106"/>
      <c r="E47" s="1211" t="s">
        <v>37</v>
      </c>
      <c r="F47" s="1212"/>
      <c r="G47" s="1212"/>
      <c r="H47" s="1213"/>
      <c r="I47" s="333" t="s">
        <v>486</v>
      </c>
      <c r="J47" s="334" t="s">
        <v>486</v>
      </c>
      <c r="K47" s="334" t="s">
        <v>486</v>
      </c>
      <c r="L47" s="334" t="s">
        <v>486</v>
      </c>
      <c r="M47" s="335" t="s">
        <v>486</v>
      </c>
    </row>
    <row r="48" spans="2:13" ht="27.75" customHeight="1" x14ac:dyDescent="0.2">
      <c r="B48" s="1197"/>
      <c r="C48" s="1198"/>
      <c r="D48" s="104"/>
      <c r="E48" s="1201" t="s">
        <v>38</v>
      </c>
      <c r="F48" s="1201"/>
      <c r="G48" s="1201"/>
      <c r="H48" s="1202"/>
      <c r="I48" s="333" t="s">
        <v>486</v>
      </c>
      <c r="J48" s="334" t="s">
        <v>486</v>
      </c>
      <c r="K48" s="334" t="s">
        <v>486</v>
      </c>
      <c r="L48" s="334" t="s">
        <v>486</v>
      </c>
      <c r="M48" s="335" t="s">
        <v>486</v>
      </c>
    </row>
    <row r="49" spans="2:13" ht="27.75" customHeight="1" x14ac:dyDescent="0.2">
      <c r="B49" s="1199"/>
      <c r="C49" s="1200"/>
      <c r="D49" s="104"/>
      <c r="E49" s="1201" t="s">
        <v>39</v>
      </c>
      <c r="F49" s="1201"/>
      <c r="G49" s="1201"/>
      <c r="H49" s="1202"/>
      <c r="I49" s="333" t="s">
        <v>486</v>
      </c>
      <c r="J49" s="334" t="s">
        <v>486</v>
      </c>
      <c r="K49" s="334" t="s">
        <v>486</v>
      </c>
      <c r="L49" s="334" t="s">
        <v>486</v>
      </c>
      <c r="M49" s="335" t="s">
        <v>486</v>
      </c>
    </row>
    <row r="50" spans="2:13" ht="27.75" customHeight="1" x14ac:dyDescent="0.2">
      <c r="B50" s="1195" t="s">
        <v>40</v>
      </c>
      <c r="C50" s="1196"/>
      <c r="D50" s="107"/>
      <c r="E50" s="1201" t="s">
        <v>41</v>
      </c>
      <c r="F50" s="1201"/>
      <c r="G50" s="1201"/>
      <c r="H50" s="1202"/>
      <c r="I50" s="333">
        <v>2885</v>
      </c>
      <c r="J50" s="334">
        <v>2825</v>
      </c>
      <c r="K50" s="334">
        <v>2911</v>
      </c>
      <c r="L50" s="334">
        <v>1959</v>
      </c>
      <c r="M50" s="335">
        <v>1839</v>
      </c>
    </row>
    <row r="51" spans="2:13" ht="27.75" customHeight="1" x14ac:dyDescent="0.2">
      <c r="B51" s="1197"/>
      <c r="C51" s="1198"/>
      <c r="D51" s="104"/>
      <c r="E51" s="1201" t="s">
        <v>42</v>
      </c>
      <c r="F51" s="1201"/>
      <c r="G51" s="1201"/>
      <c r="H51" s="1202"/>
      <c r="I51" s="333" t="s">
        <v>486</v>
      </c>
      <c r="J51" s="334" t="s">
        <v>486</v>
      </c>
      <c r="K51" s="334" t="s">
        <v>486</v>
      </c>
      <c r="L51" s="334" t="s">
        <v>486</v>
      </c>
      <c r="M51" s="335" t="s">
        <v>486</v>
      </c>
    </row>
    <row r="52" spans="2:13" ht="27.75" customHeight="1" x14ac:dyDescent="0.2">
      <c r="B52" s="1199"/>
      <c r="C52" s="1200"/>
      <c r="D52" s="104"/>
      <c r="E52" s="1201" t="s">
        <v>43</v>
      </c>
      <c r="F52" s="1201"/>
      <c r="G52" s="1201"/>
      <c r="H52" s="1202"/>
      <c r="I52" s="333">
        <v>4365</v>
      </c>
      <c r="J52" s="334">
        <v>4526</v>
      </c>
      <c r="K52" s="334">
        <v>4741</v>
      </c>
      <c r="L52" s="334">
        <v>5290</v>
      </c>
      <c r="M52" s="335">
        <v>5327</v>
      </c>
    </row>
    <row r="53" spans="2:13" ht="27.75" customHeight="1" thickBot="1" x14ac:dyDescent="0.25">
      <c r="B53" s="1203" t="s">
        <v>19</v>
      </c>
      <c r="C53" s="1204"/>
      <c r="D53" s="108"/>
      <c r="E53" s="1205" t="s">
        <v>44</v>
      </c>
      <c r="F53" s="1205"/>
      <c r="G53" s="1205"/>
      <c r="H53" s="1206"/>
      <c r="I53" s="336">
        <v>-1796</v>
      </c>
      <c r="J53" s="337">
        <v>-1024</v>
      </c>
      <c r="K53" s="337">
        <v>-1333</v>
      </c>
      <c r="L53" s="337">
        <v>-799</v>
      </c>
      <c r="M53" s="338">
        <v>-265</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aDpvcKzWxZ8hyvIMjNH7O75nCPjynuZlszLBQt1odhiJoET1aeFsQMd1wsVSLMGiLtZJQ3H1aVj3rL8y4iLpBA==" saltValue="Lg6LD/i5hMl1tuwVbtQGg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222" t="s">
        <v>46</v>
      </c>
      <c r="D55" s="1222"/>
      <c r="E55" s="1223"/>
      <c r="F55" s="339">
        <v>754</v>
      </c>
      <c r="G55" s="339">
        <v>733</v>
      </c>
      <c r="H55" s="340">
        <v>772</v>
      </c>
    </row>
    <row r="56" spans="2:8" ht="52.5" customHeight="1" x14ac:dyDescent="0.2">
      <c r="B56" s="120"/>
      <c r="C56" s="1224" t="s">
        <v>47</v>
      </c>
      <c r="D56" s="1224"/>
      <c r="E56" s="1225"/>
      <c r="F56" s="341">
        <v>453</v>
      </c>
      <c r="G56" s="341">
        <v>453</v>
      </c>
      <c r="H56" s="342">
        <v>504</v>
      </c>
    </row>
    <row r="57" spans="2:8" ht="53.25" customHeight="1" x14ac:dyDescent="0.2">
      <c r="B57" s="120"/>
      <c r="C57" s="1226" t="s">
        <v>48</v>
      </c>
      <c r="D57" s="1226"/>
      <c r="E57" s="1227"/>
      <c r="F57" s="343">
        <v>1412</v>
      </c>
      <c r="G57" s="343">
        <v>1399</v>
      </c>
      <c r="H57" s="344">
        <v>1400</v>
      </c>
    </row>
    <row r="58" spans="2:8" ht="45.75" customHeight="1" x14ac:dyDescent="0.2">
      <c r="B58" s="121"/>
      <c r="C58" s="1214" t="s">
        <v>550</v>
      </c>
      <c r="D58" s="1215"/>
      <c r="E58" s="1216"/>
      <c r="F58" s="345">
        <v>685</v>
      </c>
      <c r="G58" s="345">
        <v>669</v>
      </c>
      <c r="H58" s="346">
        <v>667</v>
      </c>
    </row>
    <row r="59" spans="2:8" ht="45.75" customHeight="1" x14ac:dyDescent="0.2">
      <c r="B59" s="121"/>
      <c r="C59" s="1214" t="s">
        <v>551</v>
      </c>
      <c r="D59" s="1215"/>
      <c r="E59" s="1216"/>
      <c r="F59" s="345">
        <v>300</v>
      </c>
      <c r="G59" s="345">
        <v>300</v>
      </c>
      <c r="H59" s="346">
        <v>300</v>
      </c>
    </row>
    <row r="60" spans="2:8" ht="45.75" customHeight="1" x14ac:dyDescent="0.2">
      <c r="B60" s="121"/>
      <c r="C60" s="1214" t="s">
        <v>552</v>
      </c>
      <c r="D60" s="1215"/>
      <c r="E60" s="1216"/>
      <c r="F60" s="345">
        <v>293</v>
      </c>
      <c r="G60" s="345">
        <v>286</v>
      </c>
      <c r="H60" s="346">
        <v>287</v>
      </c>
    </row>
    <row r="61" spans="2:8" ht="45.75" customHeight="1" x14ac:dyDescent="0.2">
      <c r="B61" s="121"/>
      <c r="C61" s="1214" t="s">
        <v>553</v>
      </c>
      <c r="D61" s="1215"/>
      <c r="E61" s="1216"/>
      <c r="F61" s="345">
        <v>100</v>
      </c>
      <c r="G61" s="345">
        <v>100</v>
      </c>
      <c r="H61" s="346">
        <v>100</v>
      </c>
    </row>
    <row r="62" spans="2:8" ht="45.75" customHeight="1" thickBot="1" x14ac:dyDescent="0.25">
      <c r="B62" s="122"/>
      <c r="C62" s="1217" t="s">
        <v>554</v>
      </c>
      <c r="D62" s="1218"/>
      <c r="E62" s="1219"/>
      <c r="F62" s="347">
        <v>22</v>
      </c>
      <c r="G62" s="347">
        <v>23</v>
      </c>
      <c r="H62" s="348">
        <v>23</v>
      </c>
    </row>
    <row r="63" spans="2:8" ht="52.5" customHeight="1" thickBot="1" x14ac:dyDescent="0.25">
      <c r="B63" s="123"/>
      <c r="C63" s="1220" t="s">
        <v>49</v>
      </c>
      <c r="D63" s="1220"/>
      <c r="E63" s="1221"/>
      <c r="F63" s="349">
        <v>2619</v>
      </c>
      <c r="G63" s="349">
        <v>2585</v>
      </c>
      <c r="H63" s="350">
        <v>2676</v>
      </c>
    </row>
    <row r="64" spans="2:8" ht="13" x14ac:dyDescent="0.2"/>
  </sheetData>
  <sheetProtection algorithmName="SHA-512" hashValue="xypRdcZLBNSJLFaM2cxnlHyVE1koIgnI7JOFhN6TH3xq+SNOUTYMWbLO4CReknY9JuM00Utjyk1g5F+4/6g+OQ==" saltValue="Vd25j92luWvmqiPDDST+t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E85"/>
  <sheetViews>
    <sheetView showGridLines="0"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555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556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557</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558</v>
      </c>
    </row>
    <row r="50" spans="1:109" ht="13"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525</v>
      </c>
      <c r="BQ50" s="1233"/>
      <c r="BR50" s="1233"/>
      <c r="BS50" s="1233"/>
      <c r="BT50" s="1233"/>
      <c r="BU50" s="1233"/>
      <c r="BV50" s="1233"/>
      <c r="BW50" s="1233"/>
      <c r="BX50" s="1233" t="s">
        <v>526</v>
      </c>
      <c r="BY50" s="1233"/>
      <c r="BZ50" s="1233"/>
      <c r="CA50" s="1233"/>
      <c r="CB50" s="1233"/>
      <c r="CC50" s="1233"/>
      <c r="CD50" s="1233"/>
      <c r="CE50" s="1233"/>
      <c r="CF50" s="1233" t="s">
        <v>527</v>
      </c>
      <c r="CG50" s="1233"/>
      <c r="CH50" s="1233"/>
      <c r="CI50" s="1233"/>
      <c r="CJ50" s="1233"/>
      <c r="CK50" s="1233"/>
      <c r="CL50" s="1233"/>
      <c r="CM50" s="1233"/>
      <c r="CN50" s="1233" t="s">
        <v>528</v>
      </c>
      <c r="CO50" s="1233"/>
      <c r="CP50" s="1233"/>
      <c r="CQ50" s="1233"/>
      <c r="CR50" s="1233"/>
      <c r="CS50" s="1233"/>
      <c r="CT50" s="1233"/>
      <c r="CU50" s="1233"/>
      <c r="CV50" s="1233" t="s">
        <v>529</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559</v>
      </c>
      <c r="AO51" s="1231"/>
      <c r="AP51" s="1231"/>
      <c r="AQ51" s="1231"/>
      <c r="AR51" s="1231"/>
      <c r="AS51" s="1231"/>
      <c r="AT51" s="1231"/>
      <c r="AU51" s="1231"/>
      <c r="AV51" s="1231"/>
      <c r="AW51" s="1231"/>
      <c r="AX51" s="1231"/>
      <c r="AY51" s="1231"/>
      <c r="AZ51" s="1231"/>
      <c r="BA51" s="1231"/>
      <c r="BB51" s="1231" t="s">
        <v>561</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562</v>
      </c>
      <c r="BC53" s="1231"/>
      <c r="BD53" s="1231"/>
      <c r="BE53" s="1231"/>
      <c r="BF53" s="1231"/>
      <c r="BG53" s="1231"/>
      <c r="BH53" s="1231"/>
      <c r="BI53" s="1231"/>
      <c r="BJ53" s="1231"/>
      <c r="BK53" s="1231"/>
      <c r="BL53" s="1231"/>
      <c r="BM53" s="1231"/>
      <c r="BN53" s="1231"/>
      <c r="BO53" s="1231"/>
      <c r="BP53" s="1228">
        <v>50.7</v>
      </c>
      <c r="BQ53" s="1228"/>
      <c r="BR53" s="1228"/>
      <c r="BS53" s="1228"/>
      <c r="BT53" s="1228"/>
      <c r="BU53" s="1228"/>
      <c r="BV53" s="1228"/>
      <c r="BW53" s="1228"/>
      <c r="BX53" s="1228">
        <v>51.5</v>
      </c>
      <c r="BY53" s="1228"/>
      <c r="BZ53" s="1228"/>
      <c r="CA53" s="1228"/>
      <c r="CB53" s="1228"/>
      <c r="CC53" s="1228"/>
      <c r="CD53" s="1228"/>
      <c r="CE53" s="1228"/>
      <c r="CF53" s="1228">
        <v>52.9</v>
      </c>
      <c r="CG53" s="1228"/>
      <c r="CH53" s="1228"/>
      <c r="CI53" s="1228"/>
      <c r="CJ53" s="1228"/>
      <c r="CK53" s="1228"/>
      <c r="CL53" s="1228"/>
      <c r="CM53" s="1228"/>
      <c r="CN53" s="1228">
        <v>54.6</v>
      </c>
      <c r="CO53" s="1228"/>
      <c r="CP53" s="1228"/>
      <c r="CQ53" s="1228"/>
      <c r="CR53" s="1228"/>
      <c r="CS53" s="1228"/>
      <c r="CT53" s="1228"/>
      <c r="CU53" s="1228"/>
      <c r="CV53" s="1228">
        <v>55.7</v>
      </c>
      <c r="CW53" s="1228"/>
      <c r="CX53" s="1228"/>
      <c r="CY53" s="1228"/>
      <c r="CZ53" s="1228"/>
      <c r="DA53" s="1228"/>
      <c r="DB53" s="1228"/>
      <c r="DC53" s="1228"/>
    </row>
    <row r="54" spans="1:109" ht="13"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7"/>
      <c r="G55" s="1234"/>
      <c r="H55" s="1234"/>
      <c r="I55" s="1234"/>
      <c r="J55" s="1234"/>
      <c r="K55" s="1235"/>
      <c r="L55" s="1235"/>
      <c r="M55" s="1235"/>
      <c r="N55" s="1235"/>
      <c r="AN55" s="1233" t="s">
        <v>563</v>
      </c>
      <c r="AO55" s="1233"/>
      <c r="AP55" s="1233"/>
      <c r="AQ55" s="1233"/>
      <c r="AR55" s="1233"/>
      <c r="AS55" s="1233"/>
      <c r="AT55" s="1233"/>
      <c r="AU55" s="1233"/>
      <c r="AV55" s="1233"/>
      <c r="AW55" s="1233"/>
      <c r="AX55" s="1233"/>
      <c r="AY55" s="1233"/>
      <c r="AZ55" s="1233"/>
      <c r="BA55" s="1233"/>
      <c r="BB55" s="1231" t="s">
        <v>560</v>
      </c>
      <c r="BC55" s="1231"/>
      <c r="BD55" s="1231"/>
      <c r="BE55" s="1231"/>
      <c r="BF55" s="1231"/>
      <c r="BG55" s="1231"/>
      <c r="BH55" s="1231"/>
      <c r="BI55" s="1231"/>
      <c r="BJ55" s="1231"/>
      <c r="BK55" s="1231"/>
      <c r="BL55" s="1231"/>
      <c r="BM55" s="1231"/>
      <c r="BN55" s="1231"/>
      <c r="BO55" s="1231"/>
      <c r="BP55" s="1228">
        <v>0</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562</v>
      </c>
      <c r="BC57" s="1231"/>
      <c r="BD57" s="1231"/>
      <c r="BE57" s="1231"/>
      <c r="BF57" s="1231"/>
      <c r="BG57" s="1231"/>
      <c r="BH57" s="1231"/>
      <c r="BI57" s="1231"/>
      <c r="BJ57" s="1231"/>
      <c r="BK57" s="1231"/>
      <c r="BL57" s="1231"/>
      <c r="BM57" s="1231"/>
      <c r="BN57" s="1231"/>
      <c r="BO57" s="1231"/>
      <c r="BP57" s="1228">
        <v>61</v>
      </c>
      <c r="BQ57" s="1228"/>
      <c r="BR57" s="1228"/>
      <c r="BS57" s="1228"/>
      <c r="BT57" s="1228"/>
      <c r="BU57" s="1228"/>
      <c r="BV57" s="1228"/>
      <c r="BW57" s="1228"/>
      <c r="BX57" s="1228">
        <v>60.8</v>
      </c>
      <c r="BY57" s="1228"/>
      <c r="BZ57" s="1228"/>
      <c r="CA57" s="1228"/>
      <c r="CB57" s="1228"/>
      <c r="CC57" s="1228"/>
      <c r="CD57" s="1228"/>
      <c r="CE57" s="1228"/>
      <c r="CF57" s="1228">
        <v>62.2</v>
      </c>
      <c r="CG57" s="1228"/>
      <c r="CH57" s="1228"/>
      <c r="CI57" s="1228"/>
      <c r="CJ57" s="1228"/>
      <c r="CK57" s="1228"/>
      <c r="CL57" s="1228"/>
      <c r="CM57" s="1228"/>
      <c r="CN57" s="1228">
        <v>62.6</v>
      </c>
      <c r="CO57" s="1228"/>
      <c r="CP57" s="1228"/>
      <c r="CQ57" s="1228"/>
      <c r="CR57" s="1228"/>
      <c r="CS57" s="1228"/>
      <c r="CT57" s="1228"/>
      <c r="CU57" s="1228"/>
      <c r="CV57" s="1228">
        <v>62.9</v>
      </c>
      <c r="CW57" s="1228"/>
      <c r="CX57" s="1228"/>
      <c r="CY57" s="1228"/>
      <c r="CZ57" s="1228"/>
      <c r="DA57" s="1228"/>
      <c r="DB57" s="1228"/>
      <c r="DC57" s="1228"/>
      <c r="DD57" s="363"/>
      <c r="DE57" s="362"/>
    </row>
    <row r="58" spans="1:109" s="358" customFormat="1" ht="13"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564</v>
      </c>
    </row>
    <row r="64" spans="1:109" ht="13" x14ac:dyDescent="0.2">
      <c r="B64" s="247"/>
      <c r="G64" s="357"/>
      <c r="I64" s="369"/>
      <c r="J64" s="369"/>
      <c r="K64" s="369"/>
      <c r="L64" s="369"/>
      <c r="M64" s="369"/>
      <c r="N64" s="370"/>
      <c r="AM64" s="357"/>
      <c r="AN64" s="357" t="s">
        <v>556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0" t="s">
        <v>565</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558</v>
      </c>
    </row>
    <row r="72" spans="2:107" ht="13"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525</v>
      </c>
      <c r="BQ72" s="1233"/>
      <c r="BR72" s="1233"/>
      <c r="BS72" s="1233"/>
      <c r="BT72" s="1233"/>
      <c r="BU72" s="1233"/>
      <c r="BV72" s="1233"/>
      <c r="BW72" s="1233"/>
      <c r="BX72" s="1233" t="s">
        <v>526</v>
      </c>
      <c r="BY72" s="1233"/>
      <c r="BZ72" s="1233"/>
      <c r="CA72" s="1233"/>
      <c r="CB72" s="1233"/>
      <c r="CC72" s="1233"/>
      <c r="CD72" s="1233"/>
      <c r="CE72" s="1233"/>
      <c r="CF72" s="1233" t="s">
        <v>527</v>
      </c>
      <c r="CG72" s="1233"/>
      <c r="CH72" s="1233"/>
      <c r="CI72" s="1233"/>
      <c r="CJ72" s="1233"/>
      <c r="CK72" s="1233"/>
      <c r="CL72" s="1233"/>
      <c r="CM72" s="1233"/>
      <c r="CN72" s="1233" t="s">
        <v>528</v>
      </c>
      <c r="CO72" s="1233"/>
      <c r="CP72" s="1233"/>
      <c r="CQ72" s="1233"/>
      <c r="CR72" s="1233"/>
      <c r="CS72" s="1233"/>
      <c r="CT72" s="1233"/>
      <c r="CU72" s="1233"/>
      <c r="CV72" s="1233" t="s">
        <v>529</v>
      </c>
      <c r="CW72" s="1233"/>
      <c r="CX72" s="1233"/>
      <c r="CY72" s="1233"/>
      <c r="CZ72" s="1233"/>
      <c r="DA72" s="1233"/>
      <c r="DB72" s="1233"/>
      <c r="DC72" s="1233"/>
    </row>
    <row r="73" spans="2:107" ht="13" x14ac:dyDescent="0.2">
      <c r="B73" s="247"/>
      <c r="G73" s="1236"/>
      <c r="H73" s="1236"/>
      <c r="I73" s="1236"/>
      <c r="J73" s="1236"/>
      <c r="K73" s="1232"/>
      <c r="L73" s="1232"/>
      <c r="M73" s="1232"/>
      <c r="N73" s="1232"/>
      <c r="AM73" s="359"/>
      <c r="AN73" s="1231" t="s">
        <v>559</v>
      </c>
      <c r="AO73" s="1231"/>
      <c r="AP73" s="1231"/>
      <c r="AQ73" s="1231"/>
      <c r="AR73" s="1231"/>
      <c r="AS73" s="1231"/>
      <c r="AT73" s="1231"/>
      <c r="AU73" s="1231"/>
      <c r="AV73" s="1231"/>
      <c r="AW73" s="1231"/>
      <c r="AX73" s="1231"/>
      <c r="AY73" s="1231"/>
      <c r="AZ73" s="1231"/>
      <c r="BA73" s="1231"/>
      <c r="BB73" s="1231" t="s">
        <v>566</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567</v>
      </c>
      <c r="BC75" s="1231"/>
      <c r="BD75" s="1231"/>
      <c r="BE75" s="1231"/>
      <c r="BF75" s="1231"/>
      <c r="BG75" s="1231"/>
      <c r="BH75" s="1231"/>
      <c r="BI75" s="1231"/>
      <c r="BJ75" s="1231"/>
      <c r="BK75" s="1231"/>
      <c r="BL75" s="1231"/>
      <c r="BM75" s="1231"/>
      <c r="BN75" s="1231"/>
      <c r="BO75" s="1231"/>
      <c r="BP75" s="1228">
        <v>10.1</v>
      </c>
      <c r="BQ75" s="1228"/>
      <c r="BR75" s="1228"/>
      <c r="BS75" s="1228"/>
      <c r="BT75" s="1228"/>
      <c r="BU75" s="1228"/>
      <c r="BV75" s="1228"/>
      <c r="BW75" s="1228"/>
      <c r="BX75" s="1228">
        <v>6.5</v>
      </c>
      <c r="BY75" s="1228"/>
      <c r="BZ75" s="1228"/>
      <c r="CA75" s="1228"/>
      <c r="CB75" s="1228"/>
      <c r="CC75" s="1228"/>
      <c r="CD75" s="1228"/>
      <c r="CE75" s="1228"/>
      <c r="CF75" s="1228">
        <v>4.0999999999999996</v>
      </c>
      <c r="CG75" s="1228"/>
      <c r="CH75" s="1228"/>
      <c r="CI75" s="1228"/>
      <c r="CJ75" s="1228"/>
      <c r="CK75" s="1228"/>
      <c r="CL75" s="1228"/>
      <c r="CM75" s="1228"/>
      <c r="CN75" s="1228">
        <v>3.4</v>
      </c>
      <c r="CO75" s="1228"/>
      <c r="CP75" s="1228"/>
      <c r="CQ75" s="1228"/>
      <c r="CR75" s="1228"/>
      <c r="CS75" s="1228"/>
      <c r="CT75" s="1228"/>
      <c r="CU75" s="1228"/>
      <c r="CV75" s="1228">
        <v>4.8</v>
      </c>
      <c r="CW75" s="1228"/>
      <c r="CX75" s="1228"/>
      <c r="CY75" s="1228"/>
      <c r="CZ75" s="1228"/>
      <c r="DA75" s="1228"/>
      <c r="DB75" s="1228"/>
      <c r="DC75" s="1228"/>
    </row>
    <row r="76" spans="2:107" ht="13"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4"/>
      <c r="H77" s="1234"/>
      <c r="I77" s="1234"/>
      <c r="J77" s="1234"/>
      <c r="K77" s="1232"/>
      <c r="L77" s="1232"/>
      <c r="M77" s="1232"/>
      <c r="N77" s="1232"/>
      <c r="AN77" s="1233" t="s">
        <v>563</v>
      </c>
      <c r="AO77" s="1233"/>
      <c r="AP77" s="1233"/>
      <c r="AQ77" s="1233"/>
      <c r="AR77" s="1233"/>
      <c r="AS77" s="1233"/>
      <c r="AT77" s="1233"/>
      <c r="AU77" s="1233"/>
      <c r="AV77" s="1233"/>
      <c r="AW77" s="1233"/>
      <c r="AX77" s="1233"/>
      <c r="AY77" s="1233"/>
      <c r="AZ77" s="1233"/>
      <c r="BA77" s="1233"/>
      <c r="BB77" s="1231" t="s">
        <v>566</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567</v>
      </c>
      <c r="BC79" s="1231"/>
      <c r="BD79" s="1231"/>
      <c r="BE79" s="1231"/>
      <c r="BF79" s="1231"/>
      <c r="BG79" s="1231"/>
      <c r="BH79" s="1231"/>
      <c r="BI79" s="1231"/>
      <c r="BJ79" s="1231"/>
      <c r="BK79" s="1231"/>
      <c r="BL79" s="1231"/>
      <c r="BM79" s="1231"/>
      <c r="BN79" s="1231"/>
      <c r="BO79" s="1231"/>
      <c r="BP79" s="1228">
        <v>7.4</v>
      </c>
      <c r="BQ79" s="1228"/>
      <c r="BR79" s="1228"/>
      <c r="BS79" s="1228"/>
      <c r="BT79" s="1228"/>
      <c r="BU79" s="1228"/>
      <c r="BV79" s="1228"/>
      <c r="BW79" s="1228"/>
      <c r="BX79" s="1228">
        <v>6.6</v>
      </c>
      <c r="BY79" s="1228"/>
      <c r="BZ79" s="1228"/>
      <c r="CA79" s="1228"/>
      <c r="CB79" s="1228"/>
      <c r="CC79" s="1228"/>
      <c r="CD79" s="1228"/>
      <c r="CE79" s="1228"/>
      <c r="CF79" s="1228">
        <v>6.8</v>
      </c>
      <c r="CG79" s="1228"/>
      <c r="CH79" s="1228"/>
      <c r="CI79" s="1228"/>
      <c r="CJ79" s="1228"/>
      <c r="CK79" s="1228"/>
      <c r="CL79" s="1228"/>
      <c r="CM79" s="1228"/>
      <c r="CN79" s="1228">
        <v>7.2</v>
      </c>
      <c r="CO79" s="1228"/>
      <c r="CP79" s="1228"/>
      <c r="CQ79" s="1228"/>
      <c r="CR79" s="1228"/>
      <c r="CS79" s="1228"/>
      <c r="CT79" s="1228"/>
      <c r="CU79" s="1228"/>
      <c r="CV79" s="1228">
        <v>7.3</v>
      </c>
      <c r="CW79" s="1228"/>
      <c r="CX79" s="1228"/>
      <c r="CY79" s="1228"/>
      <c r="CZ79" s="1228"/>
      <c r="DA79" s="1228"/>
      <c r="DB79" s="1228"/>
      <c r="DC79" s="1228"/>
    </row>
    <row r="80" spans="2:107" ht="13"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R125"/>
  <sheetViews>
    <sheetView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568</v>
      </c>
    </row>
  </sheetData>
  <phoneticPr fontId="2"/>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R125"/>
  <sheetViews>
    <sheetView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phoneticPr fontId="2"/>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4280404</v>
      </c>
      <c r="E3" s="142"/>
      <c r="F3" s="143">
        <v>301035</v>
      </c>
      <c r="G3" s="144"/>
      <c r="H3" s="145"/>
    </row>
    <row r="4" spans="1:8" x14ac:dyDescent="0.2">
      <c r="A4" s="146"/>
      <c r="B4" s="147"/>
      <c r="C4" s="148"/>
      <c r="D4" s="149">
        <v>739327</v>
      </c>
      <c r="E4" s="150"/>
      <c r="F4" s="151">
        <v>154376</v>
      </c>
      <c r="G4" s="152"/>
      <c r="H4" s="153"/>
    </row>
    <row r="5" spans="1:8" x14ac:dyDescent="0.2">
      <c r="A5" s="134" t="s">
        <v>519</v>
      </c>
      <c r="B5" s="139"/>
      <c r="C5" s="140"/>
      <c r="D5" s="141">
        <v>4512865</v>
      </c>
      <c r="E5" s="142"/>
      <c r="F5" s="143">
        <v>362690</v>
      </c>
      <c r="G5" s="144"/>
      <c r="H5" s="145"/>
    </row>
    <row r="6" spans="1:8" x14ac:dyDescent="0.2">
      <c r="A6" s="146"/>
      <c r="B6" s="147"/>
      <c r="C6" s="148"/>
      <c r="D6" s="149">
        <v>911352</v>
      </c>
      <c r="E6" s="150"/>
      <c r="F6" s="151">
        <v>172580</v>
      </c>
      <c r="G6" s="152"/>
      <c r="H6" s="153"/>
    </row>
    <row r="7" spans="1:8" x14ac:dyDescent="0.2">
      <c r="A7" s="134" t="s">
        <v>520</v>
      </c>
      <c r="B7" s="139"/>
      <c r="C7" s="140"/>
      <c r="D7" s="141">
        <v>3374205</v>
      </c>
      <c r="E7" s="142"/>
      <c r="F7" s="143">
        <v>296093</v>
      </c>
      <c r="G7" s="144"/>
      <c r="H7" s="145"/>
    </row>
    <row r="8" spans="1:8" x14ac:dyDescent="0.2">
      <c r="A8" s="146"/>
      <c r="B8" s="147"/>
      <c r="C8" s="148"/>
      <c r="D8" s="149">
        <v>707960</v>
      </c>
      <c r="E8" s="150"/>
      <c r="F8" s="151">
        <v>140545</v>
      </c>
      <c r="G8" s="152"/>
      <c r="H8" s="153"/>
    </row>
    <row r="9" spans="1:8" x14ac:dyDescent="0.2">
      <c r="A9" s="134" t="s">
        <v>521</v>
      </c>
      <c r="B9" s="139"/>
      <c r="C9" s="140"/>
      <c r="D9" s="141">
        <v>2554592</v>
      </c>
      <c r="E9" s="142"/>
      <c r="F9" s="143">
        <v>308655</v>
      </c>
      <c r="G9" s="144"/>
      <c r="H9" s="145"/>
    </row>
    <row r="10" spans="1:8" x14ac:dyDescent="0.2">
      <c r="A10" s="146"/>
      <c r="B10" s="147"/>
      <c r="C10" s="148"/>
      <c r="D10" s="149">
        <v>463724</v>
      </c>
      <c r="E10" s="150"/>
      <c r="F10" s="151">
        <v>169887</v>
      </c>
      <c r="G10" s="152"/>
      <c r="H10" s="153"/>
    </row>
    <row r="11" spans="1:8" x14ac:dyDescent="0.2">
      <c r="A11" s="134" t="s">
        <v>522</v>
      </c>
      <c r="B11" s="139"/>
      <c r="C11" s="140"/>
      <c r="D11" s="141">
        <v>4423658</v>
      </c>
      <c r="E11" s="142"/>
      <c r="F11" s="143">
        <v>325476</v>
      </c>
      <c r="G11" s="144"/>
      <c r="H11" s="145"/>
    </row>
    <row r="12" spans="1:8" x14ac:dyDescent="0.2">
      <c r="A12" s="146"/>
      <c r="B12" s="147"/>
      <c r="C12" s="154"/>
      <c r="D12" s="149">
        <v>1327572</v>
      </c>
      <c r="E12" s="150"/>
      <c r="F12" s="151">
        <v>190204</v>
      </c>
      <c r="G12" s="152"/>
      <c r="H12" s="153"/>
    </row>
    <row r="13" spans="1:8" x14ac:dyDescent="0.2">
      <c r="A13" s="134"/>
      <c r="B13" s="139"/>
      <c r="C13" s="140"/>
      <c r="D13" s="141">
        <v>3829145</v>
      </c>
      <c r="E13" s="142"/>
      <c r="F13" s="143">
        <v>318790</v>
      </c>
      <c r="G13" s="155"/>
      <c r="H13" s="145"/>
    </row>
    <row r="14" spans="1:8" x14ac:dyDescent="0.2">
      <c r="A14" s="146"/>
      <c r="B14" s="147"/>
      <c r="C14" s="148"/>
      <c r="D14" s="149">
        <v>829987</v>
      </c>
      <c r="E14" s="150"/>
      <c r="F14" s="151">
        <v>165518</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4.8600000000000003</v>
      </c>
      <c r="C19" s="156">
        <f>ROUND(VALUE(SUBSTITUTE(実質収支比率等に係る経年分析!G$48,"▲","-")),2)</f>
        <v>4.0199999999999996</v>
      </c>
      <c r="D19" s="156">
        <f>ROUND(VALUE(SUBSTITUTE(実質収支比率等に係る経年分析!H$48,"▲","-")),2)</f>
        <v>4.5999999999999996</v>
      </c>
      <c r="E19" s="156">
        <f>ROUND(VALUE(SUBSTITUTE(実質収支比率等に係る経年分析!I$48,"▲","-")),2)</f>
        <v>3.46</v>
      </c>
      <c r="F19" s="156">
        <f>ROUND(VALUE(SUBSTITUTE(実質収支比率等に係る経年分析!J$48,"▲","-")),2)</f>
        <v>0.35</v>
      </c>
    </row>
    <row r="20" spans="1:11" x14ac:dyDescent="0.2">
      <c r="A20" s="156" t="s">
        <v>53</v>
      </c>
      <c r="B20" s="156">
        <f>ROUND(VALUE(SUBSTITUTE(実質収支比率等に係る経年分析!F$47,"▲","-")),2)</f>
        <v>44.51</v>
      </c>
      <c r="C20" s="156">
        <f>ROUND(VALUE(SUBSTITUTE(実質収支比率等に係る経年分析!G$47,"▲","-")),2)</f>
        <v>46.16</v>
      </c>
      <c r="D20" s="156">
        <f>ROUND(VALUE(SUBSTITUTE(実質収支比率等に係る経年分析!H$47,"▲","-")),2)</f>
        <v>45.96</v>
      </c>
      <c r="E20" s="156">
        <f>ROUND(VALUE(SUBSTITUTE(実質収支比率等に係る経年分析!I$47,"▲","-")),2)</f>
        <v>43.12</v>
      </c>
      <c r="F20" s="156">
        <f>ROUND(VALUE(SUBSTITUTE(実質収支比率等に係る経年分析!J$47,"▲","-")),2)</f>
        <v>44.22</v>
      </c>
    </row>
    <row r="21" spans="1:11" x14ac:dyDescent="0.2">
      <c r="A21" s="156" t="s">
        <v>54</v>
      </c>
      <c r="B21" s="156">
        <f>IF(ISNUMBER(VALUE(SUBSTITUTE(実質収支比率等に係る経年分析!F$49,"▲","-"))),ROUND(VALUE(SUBSTITUTE(実質収支比率等に係る経年分析!F$49,"▲","-")),2),NA())</f>
        <v>-5.28</v>
      </c>
      <c r="C21" s="156">
        <f>IF(ISNUMBER(VALUE(SUBSTITUTE(実質収支比率等に係る経年分析!G$49,"▲","-"))),ROUND(VALUE(SUBSTITUTE(実質収支比率等に係る経年分析!G$49,"▲","-")),2),NA())</f>
        <v>4.7300000000000004</v>
      </c>
      <c r="D21" s="156">
        <f>IF(ISNUMBER(VALUE(SUBSTITUTE(実質収支比率等に係る経年分析!H$49,"▲","-"))),ROUND(VALUE(SUBSTITUTE(実質収支比率等に係る経年分析!H$49,"▲","-")),2),NA())</f>
        <v>7.49</v>
      </c>
      <c r="E21" s="156">
        <f>IF(ISNUMBER(VALUE(SUBSTITUTE(実質収支比率等に係る経年分析!I$49,"▲","-"))),ROUND(VALUE(SUBSTITUTE(実質収支比率等に係る経年分析!I$49,"▲","-")),2),NA())</f>
        <v>-4.57</v>
      </c>
      <c r="F21" s="156">
        <f>IF(ISNUMBER(VALUE(SUBSTITUTE(実質収支比率等に係る経年分析!J$49,"▲","-"))),ROUND(VALUE(SUBSTITUTE(実質収支比率等に係る経年分析!J$49,"▲","-")),2),NA())</f>
        <v>-2.5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0.55000000000000004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0.13</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0.71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0.52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0.52</v>
      </c>
    </row>
    <row r="33" spans="1:16" x14ac:dyDescent="0.2">
      <c r="A33" s="157" t="str">
        <f>IF(連結実質赤字比率に係る赤字・黒字の構成分析!C$37="",NA(),連結実質赤字比率に係る赤字・黒字の構成分析!C$37)</f>
        <v>船舶交通特別会計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0.79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5.34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3.46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2.75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3.21</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4.8600000000000003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4.0199999999999996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4.5999999999999996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3.45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3.51</v>
      </c>
    </row>
    <row r="35" spans="1:16" x14ac:dyDescent="0.2">
      <c r="A35" s="157" t="str">
        <f>IF(連結実質赤字比率に係る赤字・黒字の構成分析!C$35="",NA(),連結実質赤字比率に係る赤字・黒字の構成分析!C$35)</f>
        <v>簡易水道特別会計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v>
      </c>
      <c r="H35" s="157">
        <f>IF(ROUND(VALUE(SUBSTITUTE(連結実質赤字比率に係る赤字・黒字の構成分析!I$35,"▲", "-")), 2) &lt; 0, ABS(ROUND(VALUE(SUBSTITUTE(連結実質赤字比率に係る赤字・黒字の構成分析!I$35,"▲", "-")), 2)), NA())</f>
        <v>1.01</v>
      </c>
      <c r="I35" s="157" t="e">
        <f>IF(ROUND(VALUE(SUBSTITUTE(連結実質赤字比率に係る赤字・黒字の構成分析!I$35,"▲", "-")), 2) &gt;= 0, ABS(ROUND(VALUE(SUBSTITUTE(連結実質赤字比率に係る赤字・黒字の構成分析!I$35,"▲", "-")), 2)), NA())</f>
        <v>#N/A</v>
      </c>
      <c r="J35" s="157">
        <f>IF(ROUND(VALUE(SUBSTITUTE(連結実質赤字比率に係る赤字・黒字の構成分析!J$35,"▲", "-")), 2) &lt; 0, ABS(ROUND(VALUE(SUBSTITUTE(連結実質赤字比率に係る赤字・黒字の構成分析!J$35,"▲", "-")), 2)), NA())</f>
        <v>0.87</v>
      </c>
      <c r="K35" s="157" t="e">
        <f>IF(ROUND(VALUE(SUBSTITUTE(連結実質赤字比率に係る赤字・黒字の構成分析!J$35,"▲", "-")), 2) &gt;= 0, ABS(ROUND(VALUE(SUBSTITUTE(連結実質赤字比率に係る赤字・黒字の構成分析!J$35,"▲", "-")), 2)), NA())</f>
        <v>#N/A</v>
      </c>
    </row>
    <row r="36" spans="1:16" x14ac:dyDescent="0.2">
      <c r="A36" s="157" t="str">
        <f>IF(連結実質赤字比率に係る赤字・黒字の構成分析!C$34="",NA(),連結実質赤字比率に係る赤字・黒字の構成分析!C$34)</f>
        <v>へき地診療所運営事業特別会計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0</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0</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0</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0</v>
      </c>
      <c r="J36" s="157">
        <f>IF(ROUND(VALUE(SUBSTITUTE(連結実質赤字比率に係る赤字・黒字の構成分析!J$34,"▲", "-")), 2) &lt; 0, ABS(ROUND(VALUE(SUBSTITUTE(連結実質赤字比率に係る赤字・黒字の構成分析!J$34,"▲", "-")), 2)), NA())</f>
        <v>3.16</v>
      </c>
      <c r="K36" s="157" t="e">
        <f>IF(ROUND(VALUE(SUBSTITUTE(連結実質赤字比率に係る赤字・黒字の構成分析!J$34,"▲", "-")), 2) &gt;= 0, ABS(ROUND(VALUE(SUBSTITUTE(連結実質赤字比率に係る赤字・黒字の構成分析!J$34,"▲", "-")), 2)), NA())</f>
        <v>#N/A</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348</v>
      </c>
      <c r="E42" s="158"/>
      <c r="F42" s="158"/>
      <c r="G42" s="158">
        <f>'実質公債費比率（分子）の構造'!L$52</f>
        <v>429</v>
      </c>
      <c r="H42" s="158"/>
      <c r="I42" s="158"/>
      <c r="J42" s="158">
        <f>'実質公債費比率（分子）の構造'!M$52</f>
        <v>446</v>
      </c>
      <c r="K42" s="158"/>
      <c r="L42" s="158"/>
      <c r="M42" s="158">
        <f>'実質公債費比率（分子）の構造'!N$52</f>
        <v>491</v>
      </c>
      <c r="N42" s="158"/>
      <c r="O42" s="158"/>
      <c r="P42" s="158">
        <f>'実質公債費比率（分子）の構造'!O$52</f>
        <v>526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14</v>
      </c>
      <c r="C46" s="158"/>
      <c r="D46" s="158"/>
      <c r="E46" s="158">
        <f>'実質公債費比率（分子）の構造'!L$48</f>
        <v>34</v>
      </c>
      <c r="F46" s="158"/>
      <c r="G46" s="158"/>
      <c r="H46" s="158">
        <f>'実質公債費比率（分子）の構造'!M$48</f>
        <v>37</v>
      </c>
      <c r="I46" s="158"/>
      <c r="J46" s="158"/>
      <c r="K46" s="158">
        <f>'実質公債費比率（分子）の構造'!N$48</f>
        <v>37</v>
      </c>
      <c r="L46" s="158"/>
      <c r="M46" s="158"/>
      <c r="N46" s="158">
        <f>'実質公債費比率（分子）の構造'!O$48</f>
        <v>38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435</v>
      </c>
      <c r="C49" s="158"/>
      <c r="D49" s="158"/>
      <c r="E49" s="158">
        <f>'実質公債費比率（分子）の構造'!L$45</f>
        <v>413</v>
      </c>
      <c r="F49" s="158"/>
      <c r="G49" s="158"/>
      <c r="H49" s="158">
        <f>'実質公債費比率（分子）の構造'!M$45</f>
        <v>430</v>
      </c>
      <c r="I49" s="158"/>
      <c r="J49" s="158"/>
      <c r="K49" s="158">
        <f>'実質公債費比率（分子）の構造'!N$45</f>
        <v>540</v>
      </c>
      <c r="L49" s="158"/>
      <c r="M49" s="158"/>
      <c r="N49" s="158">
        <f>'実質公債費比率（分子）の構造'!O$45</f>
        <v>558</v>
      </c>
      <c r="O49" s="158"/>
      <c r="P49" s="158"/>
    </row>
    <row r="50" spans="1:16" x14ac:dyDescent="0.2">
      <c r="A50" s="158" t="s">
        <v>67</v>
      </c>
      <c r="B50" s="158" t="e">
        <f>NA()</f>
        <v>#N/A</v>
      </c>
      <c r="C50" s="158">
        <f>IF(ISNUMBER('実質公債費比率（分子）の構造'!K$53),'実質公債費比率（分子）の構造'!K$53,NA())</f>
        <v>101</v>
      </c>
      <c r="D50" s="158" t="e">
        <f>NA()</f>
        <v>#N/A</v>
      </c>
      <c r="E50" s="158" t="e">
        <f>NA()</f>
        <v>#N/A</v>
      </c>
      <c r="F50" s="158">
        <f>IF(ISNUMBER('実質公債費比率（分子）の構造'!L$53),'実質公債費比率（分子）の構造'!L$53,NA())</f>
        <v>18</v>
      </c>
      <c r="G50" s="158" t="e">
        <f>NA()</f>
        <v>#N/A</v>
      </c>
      <c r="H50" s="158" t="e">
        <f>NA()</f>
        <v>#N/A</v>
      </c>
      <c r="I50" s="158">
        <f>IF(ISNUMBER('実質公債費比率（分子）の構造'!M$53),'実質公債費比率（分子）の構造'!M$53,NA())</f>
        <v>21</v>
      </c>
      <c r="J50" s="158" t="e">
        <f>NA()</f>
        <v>#N/A</v>
      </c>
      <c r="K50" s="158" t="e">
        <f>NA()</f>
        <v>#N/A</v>
      </c>
      <c r="L50" s="158">
        <f>IF(ISNUMBER('実質公債費比率（分子）の構造'!N$53),'実質公債費比率（分子）の構造'!N$53,NA())</f>
        <v>86</v>
      </c>
      <c r="M50" s="158" t="e">
        <f>NA()</f>
        <v>#N/A</v>
      </c>
      <c r="N50" s="158" t="e">
        <f>NA()</f>
        <v>#N/A</v>
      </c>
      <c r="O50" s="158">
        <f>IF(ISNUMBER('実質公債費比率（分子）の構造'!O$53),'実質公債費比率（分子）の構造'!O$53,NA())</f>
        <v>70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4365</v>
      </c>
      <c r="E56" s="157"/>
      <c r="F56" s="157"/>
      <c r="G56" s="157">
        <f>'将来負担比率（分子）の構造'!J$52</f>
        <v>4526</v>
      </c>
      <c r="H56" s="157"/>
      <c r="I56" s="157"/>
      <c r="J56" s="157">
        <f>'将来負担比率（分子）の構造'!K$52</f>
        <v>4741</v>
      </c>
      <c r="K56" s="157"/>
      <c r="L56" s="157"/>
      <c r="M56" s="157">
        <f>'将来負担比率（分子）の構造'!L$52</f>
        <v>5290</v>
      </c>
      <c r="N56" s="157"/>
      <c r="O56" s="157"/>
      <c r="P56" s="157">
        <f>'将来負担比率（分子）の構造'!M$52</f>
        <v>5327</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2885</v>
      </c>
      <c r="E58" s="157"/>
      <c r="F58" s="157"/>
      <c r="G58" s="157">
        <f>'将来負担比率（分子）の構造'!J$50</f>
        <v>2825</v>
      </c>
      <c r="H58" s="157"/>
      <c r="I58" s="157"/>
      <c r="J58" s="157">
        <f>'将来負担比率（分子）の構造'!K$50</f>
        <v>2911</v>
      </c>
      <c r="K58" s="157"/>
      <c r="L58" s="157"/>
      <c r="M58" s="157">
        <f>'将来負担比率（分子）の構造'!L$50</f>
        <v>1959</v>
      </c>
      <c r="N58" s="157"/>
      <c r="O58" s="157"/>
      <c r="P58" s="157">
        <f>'将来負担比率（分子）の構造'!M$50</f>
        <v>1839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78</v>
      </c>
      <c r="C62" s="157"/>
      <c r="D62" s="157"/>
      <c r="E62" s="157">
        <f>'将来負担比率（分子）の構造'!J$45</f>
        <v>60</v>
      </c>
      <c r="F62" s="157"/>
      <c r="G62" s="157"/>
      <c r="H62" s="157">
        <f>'将来負担比率（分子）の構造'!K$45</f>
        <v>53</v>
      </c>
      <c r="I62" s="157"/>
      <c r="J62" s="157"/>
      <c r="K62" s="157" t="str">
        <f>'将来負担比率（分子）の構造'!L$45</f>
        <v>-</v>
      </c>
      <c r="L62" s="157"/>
      <c r="M62" s="157"/>
      <c r="N62" s="157" t="str">
        <f>'将来負担比率（分子）の構造'!M$45</f>
        <v>-</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151</v>
      </c>
      <c r="C64" s="157"/>
      <c r="D64" s="157"/>
      <c r="E64" s="157">
        <f>'将来負担比率（分子）の構造'!J$43</f>
        <v>349</v>
      </c>
      <c r="F64" s="157"/>
      <c r="G64" s="157"/>
      <c r="H64" s="157">
        <f>'将来負担比率（分子）の構造'!K$43</f>
        <v>249</v>
      </c>
      <c r="I64" s="157"/>
      <c r="J64" s="157"/>
      <c r="K64" s="157">
        <f>'将来負担比率（分子）の構造'!L$43</f>
        <v>439</v>
      </c>
      <c r="L64" s="157"/>
      <c r="M64" s="157"/>
      <c r="N64" s="157">
        <f>'将来負担比率（分子）の構造'!M$43</f>
        <v>542</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5225</v>
      </c>
      <c r="C66" s="157"/>
      <c r="D66" s="157"/>
      <c r="E66" s="157">
        <f>'将来負担比率（分子）の構造'!J$41</f>
        <v>5919</v>
      </c>
      <c r="F66" s="157"/>
      <c r="G66" s="157"/>
      <c r="H66" s="157">
        <f>'将来負担比率（分子）の構造'!K$41</f>
        <v>6017</v>
      </c>
      <c r="I66" s="157"/>
      <c r="J66" s="157"/>
      <c r="K66" s="157">
        <f>'将来負担比率（分子）の構造'!L$41</f>
        <v>6012</v>
      </c>
      <c r="L66" s="157"/>
      <c r="M66" s="157"/>
      <c r="N66" s="157">
        <f>'将来負担比率（分子）の構造'!M$41</f>
        <v>6359</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754</v>
      </c>
      <c r="C72" s="161">
        <f>基金残高に係る経年分析!G55</f>
        <v>733</v>
      </c>
      <c r="D72" s="161">
        <f>基金残高に係る経年分析!H55</f>
        <v>772</v>
      </c>
    </row>
    <row r="73" spans="1:16" x14ac:dyDescent="0.2">
      <c r="A73" s="160" t="s">
        <v>74</v>
      </c>
      <c r="B73" s="161">
        <f>基金残高に係る経年分析!F56</f>
        <v>453</v>
      </c>
      <c r="C73" s="161">
        <f>基金残高に係る経年分析!G56</f>
        <v>453</v>
      </c>
      <c r="D73" s="161">
        <f>基金残高に係る経年分析!H56</f>
        <v>504</v>
      </c>
    </row>
    <row r="74" spans="1:16" x14ac:dyDescent="0.2">
      <c r="A74" s="160" t="s">
        <v>75</v>
      </c>
      <c r="B74" s="161">
        <f>基金残高に係る経年分析!F57</f>
        <v>1412</v>
      </c>
      <c r="C74" s="161">
        <f>基金残高に係る経年分析!G57</f>
        <v>1399</v>
      </c>
      <c r="D74" s="161">
        <f>基金残高に係る経年分析!H57</f>
        <v>1400</v>
      </c>
    </row>
  </sheetData>
  <sheetProtection algorithmName="SHA-512" hashValue="YTovtYC1NLBwuH5GouS0GpxTeLNJw5YH9u1saCSymYKRWho6d6cJiA59yCNqwKzcwvWbrDJWVk5fvgCi+acERA==" saltValue="pTWF6dKFoLSiGcvnYoafX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西川 隆太</cp:lastModifiedBy>
  <cp:lastPrinted>2026-03-12T08:42:55Z</cp:lastPrinted>
  <dcterms:created xsi:type="dcterms:W3CDTF">2026-02-26T10:19:21Z</dcterms:created>
  <dcterms:modified xsi:type="dcterms:W3CDTF">2026-09-16T00:57:26Z</dcterms:modified>
  <cp:category/>
</cp:coreProperties>
</file>