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2E3BDBE3-071C-486A-B5B1-BB2820EB960C}" xr6:coauthVersionLast="47" xr6:coauthVersionMax="47" xr10:uidLastSave="{00000000-0000-0000-0000-000000000000}"/>
  <bookViews>
    <workbookView xWindow="1230" yWindow="-16320" windowWidth="29040" windowHeight="15720" tabRatio="80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AM35" i="10"/>
  <c r="C35" i="10"/>
  <c r="CO34" i="10"/>
  <c r="BE34" i="10"/>
  <c r="U34" i="10"/>
  <c r="U35" i="10" s="1"/>
  <c r="U36" i="10" s="1"/>
  <c r="U37" i="10" s="1"/>
  <c r="C34" i="10"/>
  <c r="AM34" i="10" l="1"/>
  <c r="BW34" i="10" s="1"/>
  <c r="BW35" i="10" s="1"/>
  <c r="BW36" i="10" s="1"/>
  <c r="BW37" i="10" s="1"/>
  <c r="BW38" i="10" s="1"/>
  <c r="BW39" i="10" s="1"/>
  <c r="BW40" i="10" s="1"/>
  <c r="BW41"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tc={81F65312-C244-421C-9644-7A89EE7F6041}</author>
    <author>tc={6F7FCBA8-48AA-40B8-9416-D02A602129DE}</author>
  </authors>
  <commentList>
    <comment ref="AK32" authorId="0" shapeId="0" xr:uid="{00000000-0006-0000-0200-000001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126</t>
      </text>
    </comment>
    <comment ref="AU32" authorId="1" shapeId="0" xr:uid="{00000000-0006-0000-0200-000002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851</t>
      </text>
    </comment>
  </commentList>
</comments>
</file>

<file path=xl/sharedStrings.xml><?xml version="1.0" encoding="utf-8"?>
<sst xmlns="http://schemas.openxmlformats.org/spreadsheetml/2006/main" count="1111" uniqueCount="572">
  <si>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</si>
  <si>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</si>
  <si>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</si>
  <si>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</si>
  <si>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</si>
  <si>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</si>
  <si>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</si>
  <si>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</si>
  <si>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</si>
  <si>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</si>
  <si>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</si>
  <si>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</si>
  <si>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</si>
  <si>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</si>
  <si>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</si>
  <si>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</si>
  <si>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</si>
  <si>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</si>
  <si>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</si>
  <si>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</si>
  <si>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</si>
  <si>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</si>
  <si>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</si>
  <si>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</si>
  <si>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</si>
  <si>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</si>
  <si>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</si>
  <si>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</si>
  <si>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</si>
  <si>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</si>
  <si>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</si>
  <si>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</si>
  <si>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</si>
  <si>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</si>
  <si>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</si>
  <si>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</si>
  <si>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</si>
  <si>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</si>
  <si>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</si>
  <si>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</si>
  <si>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</si>
  <si>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</si>
  <si>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</si>
  <si>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</si>
  <si>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</si>
  <si>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</si>
  <si>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</si>
  <si>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</si>
  <si>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</si>
  <si>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</si>
  <si>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</si>
  <si>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</si>
  <si>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</si>
  <si>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</si>
  <si>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</si>
  <si>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</si>
  <si>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</si>
  <si>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</si>
  <si>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</si>
  <si>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</si>
  <si>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</si>
  <si>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</si>
  <si>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</si>
  <si>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</si>
  <si>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</si>
  <si>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</si>
  <si>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</si>
  <si>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</si>
  <si>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</si>
  <si>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</si>
  <si>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</si>
  <si>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</si>
  <si>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</si>
  <si>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</si>
  <si>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</si>
  <si>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</si>
  <si>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</si>
  <si>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</si>
  <si>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</si>
  <si>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</si>
  <si>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</si>
  <si>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</si>
  <si>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</si>
  <si>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</si>
  <si>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</si>
  <si>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</si>
  <si>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</si>
  <si>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</si>
  <si>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</si>
  <si>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</si>
  <si>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</si>
  <si>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</si>
  <si>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</si>
  <si>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</si>
  <si>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天城町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</si>
  <si>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</si>
  <si>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</si>
  <si>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</si>
  <si>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</si>
  <si>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</si>
  <si>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</si>
  <si>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</si>
  <si>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</si>
  <si>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</si>
  <si>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</si>
  <si>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</si>
  <si>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</si>
  <si>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</si>
  <si>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</si>
  <si>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</si>
  <si>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</si>
  <si>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</si>
  <si>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</si>
  <si>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</si>
  <si>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</si>
  <si>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</si>
  <si>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</si>
  <si>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</si>
  <si>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</si>
  <si>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</si>
  <si>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</si>
  <si>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</si>
  <si>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</si>
  <si>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</si>
  <si>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</si>
  <si>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</si>
  <si>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</si>
  <si>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</si>
  <si>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</si>
  <si>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</si>
  <si>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</si>
  <si>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</si>
  <si>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</si>
  <si>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</si>
  <si>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</si>
  <si>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</si>
  <si>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</si>
  <si>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</si>
  <si>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</si>
  <si>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</si>
  <si>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</si>
  <si>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</si>
  <si>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</si>
  <si>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</si>
  <si>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</si>
  <si>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</si>
  <si>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</si>
  <si>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</si>
  <si>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</si>
  <si>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</si>
  <si>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</si>
  <si>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</si>
  <si>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</si>
  <si>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</si>
  <si>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</si>
  <si>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</si>
  <si>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</si>
  <si>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</si>
  <si>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</si>
  <si>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</si>
  <si>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</si>
  <si>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</si>
  <si>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</si>
  <si>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</si>
  <si>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</si>
  <si>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</si>
  <si>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</si>
  <si>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</si>
  <si>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</si>
  <si>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</si>
  <si>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</si>
  <si>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</si>
  <si>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</si>
  <si>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</si>
  <si>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</si>
  <si>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</si>
  <si>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</si>
  <si>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</si>
  <si>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</si>
  <si>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</si>
  <si>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</si>
  <si>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</si>
  <si>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</si>
  <si>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</si>
  <si>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</si>
  <si>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</si>
  <si>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</si>
  <si>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</si>
  <si>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</si>
  <si>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</si>
  <si>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</si>
  <si>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</si>
  <si>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</si>
  <si>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</si>
  <si>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</si>
  <si>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</si>
  <si>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</si>
  <si>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</si>
  <si>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</si>
  <si>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</si>
  <si>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</si>
  <si>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</si>
  <si>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</si>
  <si>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鹿児島県天城町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</si>
  <si>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</si>
  <si>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</si>
  <si>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</si>
  <si>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</si>
  <si>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</si>
  <si>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</si>
  <si>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</si>
  <si>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</si>
  <si>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</si>
  <si>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</si>
  <si>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</si>
  <si>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</si>
  <si>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</si>
  <si>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</si>
  <si>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</si>
  <si>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</si>
  <si>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</si>
  <si>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</si>
  <si>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</si>
  <si>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</si>
  <si>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</si>
  <si>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</si>
  <si>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</si>
  <si>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</si>
  <si>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</si>
  <si>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</si>
  <si>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</si>
  <si>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</si>
  <si>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</si>
  <si>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</si>
  <si>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</si>
  <si>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</si>
  <si>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</si>
  <si>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</si>
  <si>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</si>
  <si>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</si>
  <si>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</si>
  <si>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</si>
  <si>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</si>
  <si>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</si>
  <si>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</si>
  <si>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</si>
  <si>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</si>
  <si>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</si>
  <si>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</si>
  <si>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</si>
  <si>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</si>
  <si>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</si>
  <si>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</si>
  <si>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</si>
  <si>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</si>
  <si>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</si>
  <si>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</si>
  <si>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</si>
  <si>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</si>
  <si>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</si>
  <si>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</si>
  <si>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</si>
  <si>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</si>
  <si>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</si>
  <si>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</si>
  <si>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</si>
  <si>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</si>
  <si>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</si>
  <si>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</si>
  <si>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</si>
  <si>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</si>
  <si>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</si>
  <si>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</si>
  <si>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</si>
  <si>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</si>
  <si>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</si>
  <si>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</si>
  <si>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</si>
  <si>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</si>
  <si>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</si>
  <si>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</si>
  <si>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</si>
  <si>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</si>
  <si>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</si>
  <si>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</si>
  <si>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</si>
  <si>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</si>
  <si>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</si>
  <si>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</si>
  <si>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</si>
  <si>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</si>
  <si>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</si>
  <si>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</si>
  <si>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</si>
  <si>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</si>
  <si>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</si>
  <si>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</si>
  <si>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</si>
  <si>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</si>
  <si>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</si>
  <si>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</si>
  <si>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</si>
  <si>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</si>
  <si>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</si>
  <si>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</si>
  <si>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</si>
  <si>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</si>
  <si>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</si>
  <si>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</si>
  <si>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</si>
  <si>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</si>
  <si>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</si>
  <si>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</si>
  <si>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</si>
  <si>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</si>
  <si>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</si>
  <si>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</si>
  <si>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</si>
  <si>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</si>
  <si>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</si>
  <si>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</si>
  <si>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</si>
  <si>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</si>
  <si>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と畜場</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</si>
  <si>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</si>
  <si>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</si>
  <si>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</si>
  <si>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</si>
  <si>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</si>
  <si>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</si>
  <si>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</si>
  <si>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</si>
  <si>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</si>
  <si>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</si>
  <si>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</si>
  <si>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</si>
  <si>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</si>
  <si>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</si>
  <si>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</si>
  <si>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</si>
  <si>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</si>
  <si>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</si>
  <si>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</si>
  <si>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</si>
  <si>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</si>
  <si>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</si>
  <si>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</si>
  <si>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</si>
  <si>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</si>
  <si>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</si>
  <si>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</si>
  <si>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</si>
  <si>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</si>
  <si>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鹿児島県天城町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</si>
  <si>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</si>
  <si>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</si>
  <si>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</si>
  <si>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</si>
  <si>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</si>
  <si>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</si>
  <si>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</si>
  <si>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</si>
  <si>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</si>
  <si>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</si>
  <si>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</si>
  <si>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</si>
  <si>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</si>
  <si>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</si>
  <si>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</si>
  <si>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</si>
  <si>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</si>
  <si>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</si>
  <si>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</si>
  <si>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</si>
  <si>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</si>
  <si>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</si>
  <si>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</si>
  <si>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</si>
  <si>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</si>
  <si>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</si>
  <si>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</si>
  <si>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</si>
  <si>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</si>
  <si>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</si>
  <si>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</si>
  <si>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</si>
  <si>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</si>
  <si>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</si>
  <si>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</si>
  <si>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</si>
  <si>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徳之島ダム小水力発電特別会計</t>
    <phoneticPr fontId="5"/>
  </si>
  <si>
    <t>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</si>
  <si>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</si>
  <si>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</si>
  <si>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</si>
  <si>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</si>
  <si>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</si>
  <si>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</si>
  <si>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</si>
  <si>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</si>
  <si>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</si>
  <si>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</si>
  <si>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</si>
  <si>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</si>
  <si>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</si>
  <si>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</si>
  <si>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</si>
  <si>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</si>
  <si>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</si>
  <si>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</si>
  <si>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</si>
  <si>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</si>
  <si>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</si>
  <si>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</si>
  <si>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</si>
  <si>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</si>
  <si>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</si>
  <si>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</si>
  <si>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</si>
  <si>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</si>
  <si>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</si>
  <si>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</si>
  <si>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</si>
  <si>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</si>
  <si>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</si>
  <si>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</si>
  <si>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</si>
  <si>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</si>
  <si>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</si>
  <si>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</si>
  <si>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</si>
  <si>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</si>
  <si>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</si>
  <si>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</si>
  <si>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</si>
  <si>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</si>
  <si>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</si>
  <si>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</si>
  <si>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</si>
  <si>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</si>
  <si>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</si>
  <si>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</si>
  <si>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</si>
  <si>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</si>
  <si>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</si>
  <si>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</si>
  <si>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</si>
  <si>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</si>
  <si>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</si>
  <si>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</si>
  <si>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</si>
  <si>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</si>
  <si>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</si>
  <si>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</si>
  <si>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</si>
  <si>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</si>
  <si>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</si>
  <si>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</si>
  <si>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</si>
  <si>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</si>
  <si>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</si>
  <si>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</si>
  <si>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</si>
  <si>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</si>
  <si>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</si>
  <si>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</si>
  <si>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</si>
  <si>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</si>
  <si>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</si>
  <si>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</si>
  <si>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</si>
  <si>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</si>
  <si>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</si>
  <si>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</si>
  <si>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</si>
  <si>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</si>
  <si>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</si>
  <si>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</si>
  <si>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</si>
  <si>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</si>
  <si>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</si>
  <si>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</si>
  <si>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</si>
  <si>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</si>
  <si>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</si>
  <si>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</si>
  <si>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</si>
  <si>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</si>
  <si>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</si>
  <si>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</si>
  <si>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</si>
  <si>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</si>
  <si>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</si>
  <si>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</si>
  <si>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</si>
  <si>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</si>
  <si>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</si>
  <si>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</si>
  <si>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</si>
  <si>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</si>
  <si>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</si>
  <si>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</si>
  <si>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</si>
  <si>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</si>
  <si>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</si>
  <si>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</si>
  <si>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</si>
  <si>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</si>
  <si>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</si>
  <si>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</si>
  <si>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</si>
  <si>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</si>
  <si>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</si>
  <si>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</si>
  <si>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</si>
  <si>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</si>
  <si>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</si>
  <si>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</si>
  <si>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</si>
  <si>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</si>
  <si>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</si>
  <si>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</si>
  <si>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</si>
  <si>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</si>
  <si>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</si>
  <si>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</si>
  <si>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</si>
  <si>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</si>
  <si>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1.19</t>
  </si>
  <si>
    <t>▲ 3.98</t>
  </si>
  <si>
    <t>▲ 4.33</t>
  </si>
  <si>
    <t>▲ 3.51</t>
  </si>
  <si>
    <t>水道事業会計</t>
  </si>
  <si>
    <t>一般会計</t>
  </si>
  <si>
    <t>国民健康保険事業特別会計</t>
  </si>
  <si>
    <t>介護保険事業特別会計</t>
  </si>
  <si>
    <t>徳之島ダム小水力発電特別会計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</si>
  <si>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</si>
  <si>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</si>
  <si>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</si>
  <si>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</si>
  <si>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</si>
  <si>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</si>
  <si>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</si>
  <si>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</si>
  <si>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t>
    <phoneticPr fontId="2"/>
  </si>
  <si>
    <t>天城町ゆたかなふるさと基金</t>
    <rPh sb="0" eb="3">
      <t>アマギチョウ</t>
    </rPh>
    <rPh sb="11" eb="13">
      <t>キキン</t>
    </rPh>
    <phoneticPr fontId="38"/>
  </si>
  <si>
    <t>一般廃棄物処理施設整備基金</t>
    <rPh sb="0" eb="13">
      <t>イッパンハイキブツショリシセツセイビキキン</t>
    </rPh>
    <phoneticPr fontId="38"/>
  </si>
  <si>
    <t>-</t>
    <phoneticPr fontId="2"/>
  </si>
  <si>
    <t>天城町学校施設整備基金</t>
    <rPh sb="0" eb="3">
      <t>アマギチョウ</t>
    </rPh>
    <rPh sb="3" eb="5">
      <t>ガッコウ</t>
    </rPh>
    <rPh sb="5" eb="7">
      <t>シセツ</t>
    </rPh>
    <rPh sb="7" eb="9">
      <t>セイビ</t>
    </rPh>
    <rPh sb="9" eb="11">
      <t>キキン</t>
    </rPh>
    <phoneticPr fontId="38"/>
  </si>
  <si>
    <t>町有地売払貸付運用基金</t>
    <rPh sb="0" eb="3">
      <t>チョウユウチ</t>
    </rPh>
    <rPh sb="3" eb="4">
      <t>ウリ</t>
    </rPh>
    <rPh sb="4" eb="5">
      <t>バライ</t>
    </rPh>
    <rPh sb="5" eb="7">
      <t>カシツケ</t>
    </rPh>
    <rPh sb="7" eb="9">
      <t>ウンヨウ</t>
    </rPh>
    <rPh sb="9" eb="11">
      <t>キキン</t>
    </rPh>
    <phoneticPr fontId="5"/>
  </si>
  <si>
    <t>天城町公共施設整備基金</t>
    <rPh sb="0" eb="3">
      <t>アマギチョウ</t>
    </rPh>
    <rPh sb="3" eb="5">
      <t>コウキョウ</t>
    </rPh>
    <rPh sb="5" eb="7">
      <t>シセツ</t>
    </rPh>
    <rPh sb="7" eb="9">
      <t>セイビ</t>
    </rPh>
    <rPh sb="9" eb="11">
      <t>キキン</t>
    </rPh>
    <phoneticPr fontId="5"/>
  </si>
  <si>
    <t>鹿児島県市町村総合事務組合</t>
    <rPh sb="0" eb="4">
      <t>カゴシマケン</t>
    </rPh>
    <rPh sb="4" eb="7">
      <t>シチョウソン</t>
    </rPh>
    <rPh sb="7" eb="9">
      <t>ソウゴウ</t>
    </rPh>
    <rPh sb="9" eb="11">
      <t>ジム</t>
    </rPh>
    <rPh sb="11" eb="13">
      <t>クミアイ</t>
    </rPh>
    <phoneticPr fontId="2"/>
  </si>
  <si>
    <t>-</t>
    <phoneticPr fontId="38"/>
  </si>
  <si>
    <t>徳之島地区消防組合</t>
    <rPh sb="0" eb="3">
      <t>トクノシマ</t>
    </rPh>
    <rPh sb="3" eb="5">
      <t>チク</t>
    </rPh>
    <rPh sb="5" eb="7">
      <t>ショウボウ</t>
    </rPh>
    <rPh sb="7" eb="9">
      <t>クミアイ</t>
    </rPh>
    <phoneticPr fontId="2"/>
  </si>
  <si>
    <t>奄美群島広域事務組合</t>
    <rPh sb="0" eb="2">
      <t>アマミ</t>
    </rPh>
    <rPh sb="2" eb="4">
      <t>グントウ</t>
    </rPh>
    <rPh sb="4" eb="6">
      <t>コウイキ</t>
    </rPh>
    <rPh sb="6" eb="8">
      <t>ジム</t>
    </rPh>
    <rPh sb="8" eb="10">
      <t>クミアイ</t>
    </rPh>
    <phoneticPr fontId="2"/>
  </si>
  <si>
    <t>徳之島地区介護保険組合</t>
    <rPh sb="0" eb="3">
      <t>トクノシマ</t>
    </rPh>
    <rPh sb="3" eb="5">
      <t>チク</t>
    </rPh>
    <rPh sb="5" eb="7">
      <t>カイゴ</t>
    </rPh>
    <rPh sb="7" eb="9">
      <t>ホケン</t>
    </rPh>
    <rPh sb="9" eb="11">
      <t>クミアイ</t>
    </rPh>
    <phoneticPr fontId="2"/>
  </si>
  <si>
    <t>徳之島愛ランド広域連合（一般会計）</t>
    <rPh sb="0" eb="3">
      <t>トクノシマ</t>
    </rPh>
    <rPh sb="3" eb="4">
      <t>アイ</t>
    </rPh>
    <rPh sb="7" eb="9">
      <t>コウイキ</t>
    </rPh>
    <rPh sb="9" eb="11">
      <t>レンゴウ</t>
    </rPh>
    <rPh sb="12" eb="14">
      <t>イッパン</t>
    </rPh>
    <rPh sb="14" eb="16">
      <t>カイケイ</t>
    </rPh>
    <phoneticPr fontId="2"/>
  </si>
  <si>
    <t>徳之島愛ランド広域連合（特別会計）</t>
    <rPh sb="0" eb="3">
      <t>トクノシマ</t>
    </rPh>
    <rPh sb="3" eb="4">
      <t>アイ</t>
    </rPh>
    <rPh sb="7" eb="9">
      <t>コウイキ</t>
    </rPh>
    <rPh sb="9" eb="11">
      <t>レンゴウ</t>
    </rPh>
    <rPh sb="12" eb="14">
      <t>トクベツ</t>
    </rPh>
    <rPh sb="14" eb="16">
      <t>カイケイ</t>
    </rPh>
    <phoneticPr fontId="2"/>
  </si>
  <si>
    <t>鹿児島県後期高齢者医療広域連合（一般会計）</t>
    <rPh sb="0" eb="4">
      <t>カゴシマケン</t>
    </rPh>
    <rPh sb="4" eb="6">
      <t>コウキ</t>
    </rPh>
    <rPh sb="6" eb="9">
      <t>コウレイシャ</t>
    </rPh>
    <rPh sb="9" eb="11">
      <t>イリョウ</t>
    </rPh>
    <rPh sb="11" eb="13">
      <t>コウイキ</t>
    </rPh>
    <rPh sb="13" eb="15">
      <t>レンゴウ</t>
    </rPh>
    <rPh sb="16" eb="18">
      <t>イッパン</t>
    </rPh>
    <rPh sb="18" eb="20">
      <t>カイケイ</t>
    </rPh>
    <phoneticPr fontId="2"/>
  </si>
  <si>
    <t>鹿児島県後期高齢者医療広域連合（特別会計）</t>
    <rPh sb="0" eb="4">
      <t>カゴシマケン</t>
    </rPh>
    <rPh sb="4" eb="6">
      <t>コウキ</t>
    </rPh>
    <rPh sb="6" eb="9">
      <t>コウレイシャ</t>
    </rPh>
    <rPh sb="9" eb="11">
      <t>イリョウ</t>
    </rPh>
    <rPh sb="11" eb="13">
      <t>コウイキ</t>
    </rPh>
    <rPh sb="13" eb="15">
      <t>レンゴウ</t>
    </rPh>
    <rPh sb="16" eb="18">
      <t>トクベツ</t>
    </rPh>
    <rPh sb="18" eb="20">
      <t>カイケイ</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</si>
  <si>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</si>
  <si>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</si>
  <si>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</si>
  <si>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</si>
  <si>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</si>
  <si>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</si>
  <si>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</si>
  <si>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</si>
  <si>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</si>
  <si>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施設の定期的な更新を行ってきたことなどから有形固定資産減価償却率は類似団体より低い水準となっているが、昨年度と比較して1.7ポイント上昇している。また、将来負担比率については、地方債の現在高や公営企業債等繰入見込額の増により1.1ポイントとなった。
　今後も公共施設等管理計画や個別施設計画に基づき、計画的に改修・更新を行っていくことで、有形固定資産減価償却率の抑制と地方債の新規発行抑制や充当可能財源である基金の積立等を行い、将来負担の減少に努める。</t>
    <rPh sb="109" eb="110">
      <t>ゾウ</t>
    </rPh>
    <phoneticPr fontId="5"/>
  </si>
  <si>
    <t>　将来負担比率については前年度と比較して1.1ポイント増加し、類似団体平均値と比較して1.1ポイント増加している。実質公債費比率については、前年度と比較して0.5ポイント増加したが、類似団体平均値と比較しても2.0ポイント下回っている。引き続き、中長期的な事業計画に基づいた事業の適正化や、交付税措置率の高い地方債を優先的に発行することで、財政の健全化に努めるが、大型建設事業が継続して行われるので、将来負担比率及び実質公債費比率の上昇が見込まれる。</t>
    <rPh sb="12" eb="15">
      <t>ゼンネンド</t>
    </rPh>
    <rPh sb="16" eb="18">
      <t>ヒカク</t>
    </rPh>
    <rPh sb="27" eb="28">
      <t>ゾウ</t>
    </rPh>
    <rPh sb="28" eb="29">
      <t>カ</t>
    </rPh>
    <rPh sb="31" eb="33">
      <t>ルイジ</t>
    </rPh>
    <rPh sb="33" eb="35">
      <t>ダンタイ</t>
    </rPh>
    <rPh sb="35" eb="37">
      <t>ヘイキン</t>
    </rPh>
    <rPh sb="37" eb="38">
      <t>チ</t>
    </rPh>
    <rPh sb="39" eb="41">
      <t>ヒカク</t>
    </rPh>
    <rPh sb="50" eb="51">
      <t>ゾウ</t>
    </rPh>
    <rPh sb="51" eb="52">
      <t>カ</t>
    </rPh>
    <rPh sb="200" eb="204">
      <t>ショウライフタン</t>
    </rPh>
    <rPh sb="204" eb="206">
      <t>ヒリツ</t>
    </rPh>
    <rPh sb="206" eb="207">
      <t>オヨ</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</si>
</sst>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4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7" xfId="12" applyFont="1" applyBorder="1" applyAlignment="1" applyProtection="1">
      <alignment horizontal="left" vertical="center" shrinkToFit="1"/>
      <protection locked="0"/>
    </xf>
    <xf numFmtId="0" fontId="34" fillId="0" borderId="119" xfId="12" applyFont="1" applyBorder="1" applyAlignment="1" applyProtection="1">
      <alignment horizontal="lef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B0F3-4D9D-9EB7-547180E9773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165111</c:v>
                </c:pt>
                <c:pt idx="1">
                  <c:v>182608</c:v>
                </c:pt>
                <c:pt idx="2">
                  <c:v>267455</c:v>
                </c:pt>
                <c:pt idx="3">
                  <c:v>229724</c:v>
                </c:pt>
                <c:pt idx="4">
                  <c:v>298680</c:v>
                </c:pt>
              </c:numCache>
            </c:numRef>
          </c:val>
          <c:smooth val="0"/>
          <c:extLst>
            <c:ext xmlns:c16="http://schemas.microsoft.com/office/drawing/2014/chart" uri="{C3380CC4-5D6E-409C-BE32-E72D297353CC}">
              <c16:uniqueId val="{00000001-B0F3-4D9D-9EB7-547180E9773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7.16</c:v>
                </c:pt>
                <c:pt idx="1">
                  <c:v>7.5</c:v>
                </c:pt>
                <c:pt idx="2">
                  <c:v>9.68</c:v>
                </c:pt>
                <c:pt idx="3">
                  <c:v>7.27</c:v>
                </c:pt>
                <c:pt idx="4">
                  <c:v>4.1399999999999997</c:v>
                </c:pt>
              </c:numCache>
            </c:numRef>
          </c:val>
          <c:extLst>
            <c:ext xmlns:c16="http://schemas.microsoft.com/office/drawing/2014/chart" uri="{C3380CC4-5D6E-409C-BE32-E72D297353CC}">
              <c16:uniqueId val="{00000000-242C-429C-AAEA-D163732D4D0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26.93</c:v>
                </c:pt>
                <c:pt idx="1">
                  <c:v>28.79</c:v>
                </c:pt>
                <c:pt idx="2">
                  <c:v>23.23</c:v>
                </c:pt>
                <c:pt idx="3">
                  <c:v>21.25</c:v>
                </c:pt>
                <c:pt idx="4">
                  <c:v>20.51</c:v>
                </c:pt>
              </c:numCache>
            </c:numRef>
          </c:val>
          <c:extLst>
            <c:ext xmlns:c16="http://schemas.microsoft.com/office/drawing/2014/chart" uri="{C3380CC4-5D6E-409C-BE32-E72D297353CC}">
              <c16:uniqueId val="{00000001-242C-429C-AAEA-D163732D4D0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-1.19</c:v>
                </c:pt>
                <c:pt idx="1">
                  <c:v>3.94</c:v>
                </c:pt>
                <c:pt idx="2">
                  <c:v>-3.98</c:v>
                </c:pt>
                <c:pt idx="3">
                  <c:v>-4.33</c:v>
                </c:pt>
                <c:pt idx="4">
                  <c:v>-3.51</c:v>
                </c:pt>
              </c:numCache>
            </c:numRef>
          </c:val>
          <c:smooth val="0"/>
          <c:extLst>
            <c:ext xmlns:c16="http://schemas.microsoft.com/office/drawing/2014/chart" uri="{C3380CC4-5D6E-409C-BE32-E72D297353CC}">
              <c16:uniqueId val="{00000002-242C-429C-AAEA-D163732D4D0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5A1-47A0-AEF5-16E424ADC18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5A1-47A0-AEF5-16E424ADC18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5A1-47A0-AEF5-16E424ADC18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5A1-47A0-AEF5-16E424ADC184}"/>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0.05</c:v>
                </c:pt>
                <c:pt idx="4">
                  <c:v>#N/A</c:v>
                </c:pt>
                <c:pt idx="5">
                  <c:v>0.04</c:v>
                </c:pt>
                <c:pt idx="6">
                  <c:v>#N/A</c:v>
                </c:pt>
                <c:pt idx="7">
                  <c:v>0.01</c:v>
                </c:pt>
                <c:pt idx="8">
                  <c:v>#N/A</c:v>
                </c:pt>
                <c:pt idx="9">
                  <c:v>0.06</c:v>
                </c:pt>
              </c:numCache>
            </c:numRef>
          </c:val>
          <c:extLst>
            <c:ext xmlns:c16="http://schemas.microsoft.com/office/drawing/2014/chart" uri="{C3380CC4-5D6E-409C-BE32-E72D297353CC}">
              <c16:uniqueId val="{00000004-35A1-47A0-AEF5-16E424ADC184}"/>
            </c:ext>
          </c:extLst>
        </c:ser>
        <c:ser>
          <c:idx val="5"/>
          <c:order val="5"/>
          <c:tx>
            <c:strRef>
              <c:f>データシート!$A$32</c:f>
              <c:strCache>
                <c:ptCount val="1"/>
                <c:pt idx="0">
                  <c:v>徳之島ダム小水力発電特別会計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#N/A</c:v>
                </c:pt>
                <c:pt idx="3">
                  <c:v>0.15</c:v>
                </c:pt>
                <c:pt idx="4">
                  <c:v>#N/A</c:v>
                </c:pt>
                <c:pt idx="5">
                  <c:v>0.24</c:v>
                </c:pt>
                <c:pt idx="6">
                  <c:v>#N/A</c:v>
                </c:pt>
                <c:pt idx="7">
                  <c:v>0.15</c:v>
                </c:pt>
                <c:pt idx="8">
                  <c:v>#N/A</c:v>
                </c:pt>
                <c:pt idx="9">
                  <c:v>7.0000000000000007E-2</c:v>
                </c:pt>
              </c:numCache>
            </c:numRef>
          </c:val>
          <c:extLst>
            <c:ext xmlns:c16="http://schemas.microsoft.com/office/drawing/2014/chart" uri="{C3380CC4-5D6E-409C-BE32-E72D297353CC}">
              <c16:uniqueId val="{00000005-35A1-47A0-AEF5-16E424ADC184}"/>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1.21</c:v>
                </c:pt>
                <c:pt idx="2">
                  <c:v>#N/A</c:v>
                </c:pt>
                <c:pt idx="3">
                  <c:v>0.83</c:v>
                </c:pt>
                <c:pt idx="4">
                  <c:v>#N/A</c:v>
                </c:pt>
                <c:pt idx="5">
                  <c:v>1.42</c:v>
                </c:pt>
                <c:pt idx="6">
                  <c:v>#N/A</c:v>
                </c:pt>
                <c:pt idx="7">
                  <c:v>0.99</c:v>
                </c:pt>
                <c:pt idx="8">
                  <c:v>#N/A</c:v>
                </c:pt>
                <c:pt idx="9">
                  <c:v>1.34</c:v>
                </c:pt>
              </c:numCache>
            </c:numRef>
          </c:val>
          <c:extLst>
            <c:ext xmlns:c16="http://schemas.microsoft.com/office/drawing/2014/chart" uri="{C3380CC4-5D6E-409C-BE32-E72D297353CC}">
              <c16:uniqueId val="{00000006-35A1-47A0-AEF5-16E424ADC184}"/>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2.73</c:v>
                </c:pt>
                <c:pt idx="2">
                  <c:v>#N/A</c:v>
                </c:pt>
                <c:pt idx="3">
                  <c:v>2.59</c:v>
                </c:pt>
                <c:pt idx="4">
                  <c:v>#N/A</c:v>
                </c:pt>
                <c:pt idx="5">
                  <c:v>1.85</c:v>
                </c:pt>
                <c:pt idx="6">
                  <c:v>#N/A</c:v>
                </c:pt>
                <c:pt idx="7">
                  <c:v>2</c:v>
                </c:pt>
                <c:pt idx="8">
                  <c:v>#N/A</c:v>
                </c:pt>
                <c:pt idx="9">
                  <c:v>1.47</c:v>
                </c:pt>
              </c:numCache>
            </c:numRef>
          </c:val>
          <c:extLst>
            <c:ext xmlns:c16="http://schemas.microsoft.com/office/drawing/2014/chart" uri="{C3380CC4-5D6E-409C-BE32-E72D297353CC}">
              <c16:uniqueId val="{00000007-35A1-47A0-AEF5-16E424ADC18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7.15</c:v>
                </c:pt>
                <c:pt idx="2">
                  <c:v>#N/A</c:v>
                </c:pt>
                <c:pt idx="3">
                  <c:v>7.5</c:v>
                </c:pt>
                <c:pt idx="4">
                  <c:v>#N/A</c:v>
                </c:pt>
                <c:pt idx="5">
                  <c:v>9.67</c:v>
                </c:pt>
                <c:pt idx="6">
                  <c:v>#N/A</c:v>
                </c:pt>
                <c:pt idx="7">
                  <c:v>7.26</c:v>
                </c:pt>
                <c:pt idx="8">
                  <c:v>#N/A</c:v>
                </c:pt>
                <c:pt idx="9">
                  <c:v>4.13</c:v>
                </c:pt>
              </c:numCache>
            </c:numRef>
          </c:val>
          <c:extLst>
            <c:ext xmlns:c16="http://schemas.microsoft.com/office/drawing/2014/chart" uri="{C3380CC4-5D6E-409C-BE32-E72D297353CC}">
              <c16:uniqueId val="{00000008-35A1-47A0-AEF5-16E424ADC184}"/>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2.77</c:v>
                </c:pt>
                <c:pt idx="2">
                  <c:v>#N/A</c:v>
                </c:pt>
                <c:pt idx="3">
                  <c:v>4.28</c:v>
                </c:pt>
                <c:pt idx="4">
                  <c:v>#N/A</c:v>
                </c:pt>
                <c:pt idx="5">
                  <c:v>5.68</c:v>
                </c:pt>
                <c:pt idx="6">
                  <c:v>#N/A</c:v>
                </c:pt>
                <c:pt idx="7">
                  <c:v>7.49</c:v>
                </c:pt>
                <c:pt idx="8">
                  <c:v>#N/A</c:v>
                </c:pt>
                <c:pt idx="9">
                  <c:v>9.84</c:v>
                </c:pt>
              </c:numCache>
            </c:numRef>
          </c:val>
          <c:extLst>
            <c:ext xmlns:c16="http://schemas.microsoft.com/office/drawing/2014/chart" uri="{C3380CC4-5D6E-409C-BE32-E72D297353CC}">
              <c16:uniqueId val="{00000009-35A1-47A0-AEF5-16E424ADC18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648</c:v>
                </c:pt>
                <c:pt idx="5">
                  <c:v>608</c:v>
                </c:pt>
                <c:pt idx="8">
                  <c:v>605</c:v>
                </c:pt>
                <c:pt idx="11">
                  <c:v>561</c:v>
                </c:pt>
                <c:pt idx="14">
                  <c:v>559</c:v>
                </c:pt>
              </c:numCache>
            </c:numRef>
          </c:val>
          <c:extLst>
            <c:ext xmlns:c16="http://schemas.microsoft.com/office/drawing/2014/chart" uri="{C3380CC4-5D6E-409C-BE32-E72D297353CC}">
              <c16:uniqueId val="{00000000-E0A0-47DE-BF4C-09513BE0D13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E0A0-47DE-BF4C-09513BE0D13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0A0-47DE-BF4C-09513BE0D13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c:v>
                </c:pt>
                <c:pt idx="3">
                  <c:v>20</c:v>
                </c:pt>
                <c:pt idx="6">
                  <c:v>21</c:v>
                </c:pt>
                <c:pt idx="9">
                  <c:v>2</c:v>
                </c:pt>
                <c:pt idx="12">
                  <c:v>3</c:v>
                </c:pt>
              </c:numCache>
            </c:numRef>
          </c:val>
          <c:extLst>
            <c:ext xmlns:c16="http://schemas.microsoft.com/office/drawing/2014/chart" uri="{C3380CC4-5D6E-409C-BE32-E72D297353CC}">
              <c16:uniqueId val="{00000003-E0A0-47DE-BF4C-09513BE0D13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50</c:v>
                </c:pt>
                <c:pt idx="3">
                  <c:v>46</c:v>
                </c:pt>
                <c:pt idx="6">
                  <c:v>49</c:v>
                </c:pt>
                <c:pt idx="9">
                  <c:v>45</c:v>
                </c:pt>
                <c:pt idx="12">
                  <c:v>46</c:v>
                </c:pt>
              </c:numCache>
            </c:numRef>
          </c:val>
          <c:extLst>
            <c:ext xmlns:c16="http://schemas.microsoft.com/office/drawing/2014/chart" uri="{C3380CC4-5D6E-409C-BE32-E72D297353CC}">
              <c16:uniqueId val="{00000004-E0A0-47DE-BF4C-09513BE0D13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0A0-47DE-BF4C-09513BE0D13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0A0-47DE-BF4C-09513BE0D13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781</c:v>
                </c:pt>
                <c:pt idx="3">
                  <c:v>753</c:v>
                </c:pt>
                <c:pt idx="6">
                  <c:v>779</c:v>
                </c:pt>
                <c:pt idx="9">
                  <c:v>752</c:v>
                </c:pt>
                <c:pt idx="12">
                  <c:v>767</c:v>
                </c:pt>
              </c:numCache>
            </c:numRef>
          </c:val>
          <c:extLst>
            <c:ext xmlns:c16="http://schemas.microsoft.com/office/drawing/2014/chart" uri="{C3380CC4-5D6E-409C-BE32-E72D297353CC}">
              <c16:uniqueId val="{00000007-E0A0-47DE-BF4C-09513BE0D13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205</c:v>
                </c:pt>
                <c:pt idx="2">
                  <c:v>#N/A</c:v>
                </c:pt>
                <c:pt idx="3">
                  <c:v>#N/A</c:v>
                </c:pt>
                <c:pt idx="4">
                  <c:v>211</c:v>
                </c:pt>
                <c:pt idx="5">
                  <c:v>#N/A</c:v>
                </c:pt>
                <c:pt idx="6">
                  <c:v>#N/A</c:v>
                </c:pt>
                <c:pt idx="7">
                  <c:v>244</c:v>
                </c:pt>
                <c:pt idx="8">
                  <c:v>#N/A</c:v>
                </c:pt>
                <c:pt idx="9">
                  <c:v>#N/A</c:v>
                </c:pt>
                <c:pt idx="10">
                  <c:v>238</c:v>
                </c:pt>
                <c:pt idx="11">
                  <c:v>#N/A</c:v>
                </c:pt>
                <c:pt idx="12">
                  <c:v>#N/A</c:v>
                </c:pt>
                <c:pt idx="13">
                  <c:v>258</c:v>
                </c:pt>
                <c:pt idx="14">
                  <c:v>#N/A</c:v>
                </c:pt>
              </c:numCache>
            </c:numRef>
          </c:val>
          <c:smooth val="0"/>
          <c:extLst>
            <c:ext xmlns:c16="http://schemas.microsoft.com/office/drawing/2014/chart" uri="{C3380CC4-5D6E-409C-BE32-E72D297353CC}">
              <c16:uniqueId val="{00000008-E0A0-47DE-BF4C-09513BE0D13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4571</c:v>
                </c:pt>
                <c:pt idx="5">
                  <c:v>4479</c:v>
                </c:pt>
                <c:pt idx="8">
                  <c:v>4340</c:v>
                </c:pt>
                <c:pt idx="11">
                  <c:v>4411</c:v>
                </c:pt>
                <c:pt idx="14">
                  <c:v>4584</c:v>
                </c:pt>
              </c:numCache>
            </c:numRef>
          </c:val>
          <c:extLst>
            <c:ext xmlns:c16="http://schemas.microsoft.com/office/drawing/2014/chart" uri="{C3380CC4-5D6E-409C-BE32-E72D297353CC}">
              <c16:uniqueId val="{00000000-1367-409A-968C-D3B2D4F3048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732</c:v>
                </c:pt>
                <c:pt idx="5">
                  <c:v>780</c:v>
                </c:pt>
                <c:pt idx="8">
                  <c:v>856</c:v>
                </c:pt>
                <c:pt idx="11">
                  <c:v>893</c:v>
                </c:pt>
                <c:pt idx="14">
                  <c:v>992</c:v>
                </c:pt>
              </c:numCache>
            </c:numRef>
          </c:val>
          <c:extLst>
            <c:ext xmlns:c16="http://schemas.microsoft.com/office/drawing/2014/chart" uri="{C3380CC4-5D6E-409C-BE32-E72D297353CC}">
              <c16:uniqueId val="{00000001-1367-409A-968C-D3B2D4F3048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2305</c:v>
                </c:pt>
                <c:pt idx="5">
                  <c:v>2273</c:v>
                </c:pt>
                <c:pt idx="8">
                  <c:v>2446</c:v>
                </c:pt>
                <c:pt idx="11">
                  <c:v>2704</c:v>
                </c:pt>
                <c:pt idx="14">
                  <c:v>2782</c:v>
                </c:pt>
              </c:numCache>
            </c:numRef>
          </c:val>
          <c:extLst>
            <c:ext xmlns:c16="http://schemas.microsoft.com/office/drawing/2014/chart" uri="{C3380CC4-5D6E-409C-BE32-E72D297353CC}">
              <c16:uniqueId val="{00000002-1367-409A-968C-D3B2D4F3048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367-409A-968C-D3B2D4F3048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367-409A-968C-D3B2D4F3048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93</c:v>
                </c:pt>
                <c:pt idx="3">
                  <c:v>97</c:v>
                </c:pt>
                <c:pt idx="6">
                  <c:v>91</c:v>
                </c:pt>
                <c:pt idx="9">
                  <c:v>88</c:v>
                </c:pt>
                <c:pt idx="12">
                  <c:v>104</c:v>
                </c:pt>
              </c:numCache>
            </c:numRef>
          </c:val>
          <c:extLst>
            <c:ext xmlns:c16="http://schemas.microsoft.com/office/drawing/2014/chart" uri="{C3380CC4-5D6E-409C-BE32-E72D297353CC}">
              <c16:uniqueId val="{00000005-1367-409A-968C-D3B2D4F3048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508</c:v>
                </c:pt>
                <c:pt idx="3">
                  <c:v>435</c:v>
                </c:pt>
                <c:pt idx="6">
                  <c:v>378</c:v>
                </c:pt>
                <c:pt idx="9">
                  <c:v>274</c:v>
                </c:pt>
                <c:pt idx="12">
                  <c:v>316</c:v>
                </c:pt>
              </c:numCache>
            </c:numRef>
          </c:val>
          <c:extLst>
            <c:ext xmlns:c16="http://schemas.microsoft.com/office/drawing/2014/chart" uri="{C3380CC4-5D6E-409C-BE32-E72D297353CC}">
              <c16:uniqueId val="{00000006-1367-409A-968C-D3B2D4F3048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58</c:v>
                </c:pt>
                <c:pt idx="3">
                  <c:v>38</c:v>
                </c:pt>
                <c:pt idx="6">
                  <c:v>19</c:v>
                </c:pt>
                <c:pt idx="9">
                  <c:v>17</c:v>
                </c:pt>
                <c:pt idx="12">
                  <c:v>63</c:v>
                </c:pt>
              </c:numCache>
            </c:numRef>
          </c:val>
          <c:extLst>
            <c:ext xmlns:c16="http://schemas.microsoft.com/office/drawing/2014/chart" uri="{C3380CC4-5D6E-409C-BE32-E72D297353CC}">
              <c16:uniqueId val="{00000007-1367-409A-968C-D3B2D4F3048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464</c:v>
                </c:pt>
                <c:pt idx="3">
                  <c:v>501</c:v>
                </c:pt>
                <c:pt idx="6">
                  <c:v>532</c:v>
                </c:pt>
                <c:pt idx="9">
                  <c:v>660</c:v>
                </c:pt>
                <c:pt idx="12">
                  <c:v>851</c:v>
                </c:pt>
              </c:numCache>
            </c:numRef>
          </c:val>
          <c:extLst>
            <c:ext xmlns:c16="http://schemas.microsoft.com/office/drawing/2014/chart" uri="{C3380CC4-5D6E-409C-BE32-E72D297353CC}">
              <c16:uniqueId val="{00000008-1367-409A-968C-D3B2D4F3048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363</c:v>
                </c:pt>
                <c:pt idx="3">
                  <c:v>4</c:v>
                </c:pt>
                <c:pt idx="6">
                  <c:v>6</c:v>
                </c:pt>
                <c:pt idx="9">
                  <c:v>4</c:v>
                </c:pt>
                <c:pt idx="12">
                  <c:v>0</c:v>
                </c:pt>
              </c:numCache>
            </c:numRef>
          </c:val>
          <c:extLst>
            <c:ext xmlns:c16="http://schemas.microsoft.com/office/drawing/2014/chart" uri="{C3380CC4-5D6E-409C-BE32-E72D297353CC}">
              <c16:uniqueId val="{00000009-1367-409A-968C-D3B2D4F3048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6882</c:v>
                </c:pt>
                <c:pt idx="3">
                  <c:v>6749</c:v>
                </c:pt>
                <c:pt idx="6">
                  <c:v>6751</c:v>
                </c:pt>
                <c:pt idx="9">
                  <c:v>6789</c:v>
                </c:pt>
                <c:pt idx="12">
                  <c:v>7064</c:v>
                </c:pt>
              </c:numCache>
            </c:numRef>
          </c:val>
          <c:extLst>
            <c:ext xmlns:c16="http://schemas.microsoft.com/office/drawing/2014/chart" uri="{C3380CC4-5D6E-409C-BE32-E72D297353CC}">
              <c16:uniqueId val="{0000000A-1367-409A-968C-D3B2D4F3048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759</c:v>
                </c:pt>
                <c:pt idx="2">
                  <c:v>#N/A</c:v>
                </c:pt>
                <c:pt idx="3">
                  <c:v>#N/A</c:v>
                </c:pt>
                <c:pt idx="4">
                  <c:v>293</c:v>
                </c:pt>
                <c:pt idx="5">
                  <c:v>#N/A</c:v>
                </c:pt>
                <c:pt idx="6">
                  <c:v>#N/A</c:v>
                </c:pt>
                <c:pt idx="7">
                  <c:v>135</c:v>
                </c:pt>
                <c:pt idx="8">
                  <c:v>#N/A</c:v>
                </c:pt>
                <c:pt idx="9">
                  <c:v>#N/A</c:v>
                </c:pt>
                <c:pt idx="10">
                  <c:v>0</c:v>
                </c:pt>
                <c:pt idx="11">
                  <c:v>#N/A</c:v>
                </c:pt>
                <c:pt idx="12">
                  <c:v>#N/A</c:v>
                </c:pt>
                <c:pt idx="13">
                  <c:v>40</c:v>
                </c:pt>
                <c:pt idx="14">
                  <c:v>#N/A</c:v>
                </c:pt>
              </c:numCache>
            </c:numRef>
          </c:val>
          <c:smooth val="0"/>
          <c:extLst>
            <c:ext xmlns:c16="http://schemas.microsoft.com/office/drawing/2014/chart" uri="{C3380CC4-5D6E-409C-BE32-E72D297353CC}">
              <c16:uniqueId val="{0000000B-1367-409A-968C-D3B2D4F3048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904</c:v>
                </c:pt>
                <c:pt idx="1">
                  <c:v>829</c:v>
                </c:pt>
                <c:pt idx="2">
                  <c:v>810</c:v>
                </c:pt>
              </c:numCache>
            </c:numRef>
          </c:val>
          <c:extLst>
            <c:ext xmlns:c16="http://schemas.microsoft.com/office/drawing/2014/chart" uri="{C3380CC4-5D6E-409C-BE32-E72D297353CC}">
              <c16:uniqueId val="{00000000-B34F-4A80-93AE-67DA846A00B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165</c:v>
                </c:pt>
                <c:pt idx="1">
                  <c:v>176</c:v>
                </c:pt>
                <c:pt idx="2">
                  <c:v>170</c:v>
                </c:pt>
              </c:numCache>
            </c:numRef>
          </c:val>
          <c:extLst>
            <c:ext xmlns:c16="http://schemas.microsoft.com/office/drawing/2014/chart" uri="{C3380CC4-5D6E-409C-BE32-E72D297353CC}">
              <c16:uniqueId val="{00000001-B34F-4A80-93AE-67DA846A00B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1285</c:v>
                </c:pt>
                <c:pt idx="1">
                  <c:v>1613</c:v>
                </c:pt>
                <c:pt idx="2">
                  <c:v>1695</c:v>
                </c:pt>
              </c:numCache>
            </c:numRef>
          </c:val>
          <c:extLst>
            <c:ext xmlns:c16="http://schemas.microsoft.com/office/drawing/2014/chart" uri="{C3380CC4-5D6E-409C-BE32-E72D297353CC}">
              <c16:uniqueId val="{00000002-B34F-4A80-93AE-67DA846A00B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{1537632C-6842-4DB1-BF58-F39CA452B690}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7E9-4CD5-8B06-A8B96E7C639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{9EE138DB-1827-4572-A2FE-BF3AF13F035F}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7E9-4CD5-8B06-A8B96E7C639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{C057053C-F34B-43FD-89F4-3BF7C95D1CB7}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7E9-4CD5-8B06-A8B96E7C639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{FCC660A9-7DA6-4646-B2C7-86C32F4D714A}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7E9-4CD5-8B06-A8B96E7C639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{AFF79BFA-3B47-4D60-9DA4-B561740A67E3}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7E9-4CD5-8B06-A8B96E7C639A}"/>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{71EEC6B8-E1AD-4804-8672-797F2610D2B4}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7E9-4CD5-8B06-A8B96E7C639A}"/>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{09CF47DB-3F44-49DD-B0CC-68C8E0DC0731}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7E9-4CD5-8B06-A8B96E7C639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{E92F754A-7680-4F75-9714-F30FA7BC7677}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7E9-4CD5-8B06-A8B96E7C639A}"/>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{722F75B1-B811-4148-B6AC-B80C562AEEAE}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7E9-4CD5-8B06-A8B96E7C639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44</c:v>
                </c:pt>
                <c:pt idx="8">
                  <c:v>47.6</c:v>
                </c:pt>
                <c:pt idx="16">
                  <c:v>48.5</c:v>
                </c:pt>
                <c:pt idx="24">
                  <c:v>49.7</c:v>
                </c:pt>
                <c:pt idx="32">
                  <c:v>51.4</c:v>
                </c:pt>
              </c:numCache>
            </c:numRef>
          </c:xVal>
          <c:yVal>
            <c:numRef>
              <c:f>公会計指標分析・財政指標組合せ分析表!$BP$51:$DC$51</c:f>
              <c:numCache>
                <c:formatCode>#,##0.0;"▲ "#,##0.0</c:formatCode>
                <c:ptCount val="40"/>
                <c:pt idx="0">
                  <c:v>23.9</c:v>
                </c:pt>
                <c:pt idx="8">
                  <c:v>8.6</c:v>
                </c:pt>
                <c:pt idx="16">
                  <c:v>4</c:v>
                </c:pt>
                <c:pt idx="32">
                  <c:v>1.1000000000000001</c:v>
                </c:pt>
              </c:numCache>
            </c:numRef>
          </c:yVal>
          <c:smooth val="0"/>
          <c:extLst>
            <c:ext xmlns:c16="http://schemas.microsoft.com/office/drawing/2014/chart" uri="{C3380CC4-5D6E-409C-BE32-E72D297353CC}">
              <c16:uniqueId val="{00000009-47E9-4CD5-8B06-A8B96E7C639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135925513787647E-2"/>
                  <c:y val="-4.5114315056352064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{77C77F0E-C729-47C2-823D-40BDBA662AFB}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7E9-4CD5-8B06-A8B96E7C639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{F1F5D73A-AD1E-42DB-BFA8-12323B5CB28B}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7E9-4CD5-8B06-A8B96E7C639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{972FB835-D837-4F7E-A183-D0CDEFF3AE3F}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7E9-4CD5-8B06-A8B96E7C639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{434E61B0-F1EC-463C-BADB-8943DA303177}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7E9-4CD5-8B06-A8B96E7C639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{A590D319-0909-4B2B-88AE-4188D311ECCE}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7E9-4CD5-8B06-A8B96E7C639A}"/>
                </c:ext>
              </c:extLst>
            </c:dLbl>
            <c:dLbl>
              <c:idx val="8"/>
              <c:layout>
                <c:manualLayout>
                  <c:x val="-3.2672246162591886E-2"/>
                  <c:y val="-8.43637691553783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{D92C9034-3CC1-47C4-B5D0-35F884BA007F}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7E9-4CD5-8B06-A8B96E7C639A}"/>
                </c:ext>
              </c:extLst>
            </c:dLbl>
            <c:dLbl>
              <c:idx val="16"/>
              <c:layout>
                <c:manualLayout>
                  <c:x val="-2.5640820289577388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{CC060AC3-204B-47DA-9D96-3E817C06CA21}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7E9-4CD5-8B06-A8B96E7C639A}"/>
                </c:ext>
              </c:extLst>
            </c:dLbl>
            <c:dLbl>
              <c:idx val="24"/>
              <c:layout>
                <c:manualLayout>
                  <c:x val="-3.8390681010890965E-2"/>
                  <c:y val="-8.43637691553783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{C08ED695-72A9-43CE-BD38-6D98744A856D}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7E9-4CD5-8B06-A8B96E7C639A}"/>
                </c:ext>
              </c:extLst>
            </c:dLbl>
            <c:dLbl>
              <c:idx val="32"/>
              <c:layout>
                <c:manualLayout>
                  <c:x val="-3.2015750650234161E-2"/>
                  <c:y val="-4.511431505635206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{8AC71355-78FF-42E2-82F0-F46621988647}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7E9-4CD5-8B06-A8B96E7C639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7E9-4CD5-8B06-A8B96E7C639A}"/>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{17713376-20D5-430C-A830-F27FBCFFE6A8}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DC4-4FF0-A8DA-11E485BAA81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{DD56FAC1-5A22-493C-9DAE-E1B20A087D66}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DC4-4FF0-A8DA-11E485BAA81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{D331936B-FA5C-4E60-B8AF-166B593C87AD}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DC4-4FF0-A8DA-11E485BAA81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{805F46D9-E9B5-4DA1-8992-99296205130D}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DC4-4FF0-A8DA-11E485BAA81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{97C2298D-1E7A-43DD-8E0D-FADD98168524}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DC4-4FF0-A8DA-11E485BAA81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{26C303F2-3964-48D0-9AE6-83A8773BAE70}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DC4-4FF0-A8DA-11E485BAA81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{3A194245-D5FF-4294-BAF3-876C595DCCCC}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DC4-4FF0-A8DA-11E485BAA81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{488EC68E-83B0-4020-8E3D-B6D222F9EE87}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DC4-4FF0-A8DA-11E485BAA81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{A59D3DC9-7D4F-425F-8ED7-5B26FA5523FA}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DC4-4FF0-A8DA-11E485BAA81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6.9</c:v>
                </c:pt>
                <c:pt idx="16">
                  <c:v>6.6</c:v>
                </c:pt>
                <c:pt idx="24">
                  <c:v>6.8</c:v>
                </c:pt>
                <c:pt idx="32">
                  <c:v>7.3</c:v>
                </c:pt>
              </c:numCache>
            </c:numRef>
          </c:xVal>
          <c:yVal>
            <c:numRef>
              <c:f>公会計指標分析・財政指標組合せ分析表!$BP$73:$DC$73</c:f>
              <c:numCache>
                <c:formatCode>#,##0.0;"▲ "#,##0.0</c:formatCode>
                <c:ptCount val="40"/>
                <c:pt idx="0">
                  <c:v>23.9</c:v>
                </c:pt>
                <c:pt idx="8">
                  <c:v>8.6</c:v>
                </c:pt>
                <c:pt idx="16">
                  <c:v>4</c:v>
                </c:pt>
                <c:pt idx="32">
                  <c:v>1.1000000000000001</c:v>
                </c:pt>
              </c:numCache>
            </c:numRef>
          </c:yVal>
          <c:smooth val="0"/>
          <c:extLst>
            <c:ext xmlns:c16="http://schemas.microsoft.com/office/drawing/2014/chart" uri="{C3380CC4-5D6E-409C-BE32-E72D297353CC}">
              <c16:uniqueId val="{00000009-CDC4-4FF0-A8DA-11E485BAA81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{D860CB0B-4506-4B1B-862A-D1AC3B6B1108}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DC4-4FF0-A8DA-11E485BAA81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{F202D221-50EB-41F5-A7C8-F169F5F4E45E}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DC4-4FF0-A8DA-11E485BAA81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{4FC8C4C9-B9DC-4A18-9BBB-BD6977CE2404}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DC4-4FF0-A8DA-11E485BAA81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{312644FA-08CE-409F-9DDB-F605D13FA3B2}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DC4-4FF0-A8DA-11E485BAA81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{2E35BC5C-3E3D-4268-BE4B-0A0EC3B10819}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DC4-4FF0-A8DA-11E485BAA81D}"/>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{15F7CF91-BB43-4688-948C-9394F15B0971}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DC4-4FF0-A8DA-11E485BAA81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{88F632A8-AB94-4AAD-A56C-DD108F4FFF9D}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DC4-4FF0-A8DA-11E485BAA81D}"/>
                </c:ext>
              </c:extLst>
            </c:dLbl>
            <c:dLbl>
              <c:idx val="24"/>
              <c:layout>
                <c:manualLayout>
                  <c:x val="-4.4905057365901176E-2"/>
                  <c:y val="-4.349592131553585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{1B20E617-F050-482B-AF2D-F99E9E7F6E0C}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DC4-4FF0-A8DA-11E485BAA81D}"/>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{29DCB9A5-5EAD-4150-BCC2-D647A8B65BEE}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DC4-4FF0-A8DA-11E485BAA81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DC4-4FF0-A8DA-11E485BAA81D}"/>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鹿児島県天城町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5,461
5,426
80.40
7,788,487
7,580,144
163,377
3,947,582
7,064,412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離島という立地条件や全国平均を上回る高齢化率（令和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年度末</a:t>
          </a:r>
          <a:r>
            <a:rPr kumimoji="1" lang="en-US" altLang="ja-JP" sz="1100">
              <a:solidFill>
                <a:sysClr val="windowText" lastClr="000000"/>
              </a:solidFill>
              <a:effectLst/>
              <a:latin typeface="+mn-lt"/>
              <a:ea typeface="+mn-ea"/>
              <a:cs typeface="+mn-cs"/>
            </a:rPr>
            <a:t>39.2</a:t>
          </a:r>
          <a:r>
            <a:rPr kumimoji="1" lang="ja-JP" altLang="ja-JP" sz="1100">
              <a:solidFill>
                <a:sysClr val="windowText" lastClr="000000"/>
              </a:solidFill>
              <a:effectLst/>
              <a:latin typeface="+mn-lt"/>
              <a:ea typeface="+mn-ea"/>
              <a:cs typeface="+mn-cs"/>
            </a:rPr>
            <a:t>％）に加え、人口減少や町内に中心となる産業がないこと等を背景に財政基盤が弱く、類似団体平均を大きく下回っている。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年次的に町税等の収納率は向上してきているが、未だ県下下位にあるため、令和</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年度から実施している第３次天城町集中改革プランに基づき、さらなる収納業務の強化に取り組み、歳出面においても全事業総点検を行い、行財政改革により財政健全化を図る。</a:t>
          </a:r>
          <a:endParaRPr lang="ja-JP" altLang="ja-JP" sz="140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130628</xdr:rowOff>
    </xdr:from>
    <xdr:to>
      <xdr:col>23</xdr:col>
      <xdr:colOff>133350</xdr:colOff>
      <xdr:row>44</xdr:row>
      <xdr:rowOff>130628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7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130628</xdr:rowOff>
    </xdr:from>
    <xdr:to>
      <xdr:col>19</xdr:col>
      <xdr:colOff>133350</xdr:colOff>
      <xdr:row>44</xdr:row>
      <xdr:rowOff>130628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7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130628</xdr:rowOff>
    </xdr:from>
    <xdr:to>
      <xdr:col>15</xdr:col>
      <xdr:colOff>82550</xdr:colOff>
      <xdr:row>44</xdr:row>
      <xdr:rowOff>130628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7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130628</xdr:rowOff>
    </xdr:from>
    <xdr:to>
      <xdr:col>11</xdr:col>
      <xdr:colOff>31750</xdr:colOff>
      <xdr:row>44</xdr:row>
      <xdr:rowOff>130628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7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79828</xdr:rowOff>
    </xdr:from>
    <xdr:to>
      <xdr:col>23</xdr:col>
      <xdr:colOff>184150</xdr:colOff>
      <xdr:row>45</xdr:row>
      <xdr:rowOff>9978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147155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519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79828</xdr:rowOff>
    </xdr:from>
    <xdr:to>
      <xdr:col>19</xdr:col>
      <xdr:colOff>184150</xdr:colOff>
      <xdr:row>45</xdr:row>
      <xdr:rowOff>9978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166205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710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79828</xdr:rowOff>
    </xdr:from>
    <xdr:to>
      <xdr:col>15</xdr:col>
      <xdr:colOff>133350</xdr:colOff>
      <xdr:row>45</xdr:row>
      <xdr:rowOff>9978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166205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79828</xdr:rowOff>
    </xdr:from>
    <xdr:to>
      <xdr:col>11</xdr:col>
      <xdr:colOff>82550</xdr:colOff>
      <xdr:row>45</xdr:row>
      <xdr:rowOff>9978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166205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79828</xdr:rowOff>
    </xdr:from>
    <xdr:to>
      <xdr:col>7</xdr:col>
      <xdr:colOff>31750</xdr:colOff>
      <xdr:row>45</xdr:row>
      <xdr:rowOff>9978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166205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人事院勧告に伴う給与改定等による人件費の増</a:t>
          </a:r>
          <a:r>
            <a:rPr kumimoji="1" lang="ja-JP" altLang="en-US" sz="1100">
              <a:solidFill>
                <a:sysClr val="windowText" lastClr="000000"/>
              </a:solidFill>
              <a:effectLst/>
              <a:latin typeface="+mn-lt"/>
              <a:ea typeface="+mn-ea"/>
              <a:cs typeface="+mn-cs"/>
            </a:rPr>
            <a:t>や物価高騰による物件費</a:t>
          </a:r>
          <a:r>
            <a:rPr kumimoji="1" lang="ja-JP" altLang="ja-JP" sz="1100">
              <a:solidFill>
                <a:sysClr val="windowText" lastClr="000000"/>
              </a:solidFill>
              <a:effectLst/>
              <a:latin typeface="+mn-lt"/>
              <a:ea typeface="+mn-ea"/>
              <a:cs typeface="+mn-cs"/>
            </a:rPr>
            <a:t>の</a:t>
          </a:r>
          <a:r>
            <a:rPr kumimoji="1" lang="ja-JP" altLang="en-US" sz="1100">
              <a:solidFill>
                <a:sysClr val="windowText" lastClr="000000"/>
              </a:solidFill>
              <a:effectLst/>
              <a:latin typeface="+mn-lt"/>
              <a:ea typeface="+mn-ea"/>
              <a:cs typeface="+mn-cs"/>
            </a:rPr>
            <a:t>増など</a:t>
          </a:r>
          <a:r>
            <a:rPr kumimoji="1" lang="ja-JP" altLang="ja-JP" sz="1100">
              <a:solidFill>
                <a:sysClr val="windowText" lastClr="000000"/>
              </a:solidFill>
              <a:effectLst/>
              <a:latin typeface="+mn-lt"/>
              <a:ea typeface="+mn-ea"/>
              <a:cs typeface="+mn-cs"/>
            </a:rPr>
            <a:t>により、前年度と比較して</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ポイント増の</a:t>
          </a:r>
          <a:r>
            <a:rPr kumimoji="1" lang="en-US" altLang="ja-JP" sz="1100">
              <a:solidFill>
                <a:sysClr val="windowText" lastClr="000000"/>
              </a:solidFill>
              <a:effectLst/>
              <a:latin typeface="+mn-lt"/>
              <a:ea typeface="+mn-ea"/>
              <a:cs typeface="+mn-cs"/>
            </a:rPr>
            <a:t>92.4</a:t>
          </a:r>
          <a:r>
            <a:rPr kumimoji="1" lang="ja-JP" altLang="ja-JP" sz="1100">
              <a:solidFill>
                <a:sysClr val="windowText" lastClr="000000"/>
              </a:solidFill>
              <a:effectLst/>
              <a:latin typeface="+mn-lt"/>
              <a:ea typeface="+mn-ea"/>
              <a:cs typeface="+mn-cs"/>
            </a:rPr>
            <a:t>％となり、類似団体平均を上回る結果となった。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収納強化による財源の確保や定員適正化計画に基づく人件費の抑制、長期的な起債計画による公債費の抑制など経常経費の削減に努め、類似団体平均を下回ることを目標とする。</a:t>
          </a:r>
          <a:endParaRPr lang="ja-JP" altLang="ja-JP" sz="140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39370</xdr:rowOff>
    </xdr:from>
    <xdr:to>
      <xdr:col>23</xdr:col>
      <xdr:colOff>133350</xdr:colOff>
      <xdr:row>65</xdr:row>
      <xdr:rowOff>7874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012170"/>
          <a:ext cx="838200" cy="13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143256</xdr:rowOff>
    </xdr:from>
    <xdr:to>
      <xdr:col>19</xdr:col>
      <xdr:colOff>133350</xdr:colOff>
      <xdr:row>64</xdr:row>
      <xdr:rowOff>39370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94460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145796</xdr:rowOff>
    </xdr:from>
    <xdr:to>
      <xdr:col>15</xdr:col>
      <xdr:colOff>82550</xdr:colOff>
      <xdr:row>63</xdr:row>
      <xdr:rowOff>143256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775696"/>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145796</xdr:rowOff>
    </xdr:from>
    <xdr:to>
      <xdr:col>11</xdr:col>
      <xdr:colOff>31750</xdr:colOff>
      <xdr:row>64</xdr:row>
      <xdr:rowOff>126238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75696"/>
          <a:ext cx="889000" cy="32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128524</xdr:rowOff>
    </xdr:from>
    <xdr:to>
      <xdr:col>23</xdr:col>
      <xdr:colOff>184150</xdr:colOff>
      <xdr:row>65</xdr:row>
      <xdr:rowOff>58674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10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100601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73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160020</xdr:rowOff>
    </xdr:from>
    <xdr:to>
      <xdr:col>19</xdr:col>
      <xdr:colOff>184150</xdr:colOff>
      <xdr:row>64</xdr:row>
      <xdr:rowOff>90170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92456</xdr:rowOff>
    </xdr:from>
    <xdr:to>
      <xdr:col>15</xdr:col>
      <xdr:colOff>133350</xdr:colOff>
      <xdr:row>64</xdr:row>
      <xdr:rowOff>22606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7383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98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94996</xdr:rowOff>
    </xdr:from>
    <xdr:to>
      <xdr:col>11</xdr:col>
      <xdr:colOff>82550</xdr:colOff>
      <xdr:row>63</xdr:row>
      <xdr:rowOff>25146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2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9923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81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75438</xdr:rowOff>
    </xdr:from>
    <xdr:to>
      <xdr:col>7</xdr:col>
      <xdr:colOff>31750</xdr:colOff>
      <xdr:row>65</xdr:row>
      <xdr:rowOff>5588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04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161815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134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[419,465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人口１人あたりの人件費・物件費は類似団体平均を上回り、前年度と比較すると</a:t>
          </a:r>
          <a:r>
            <a:rPr kumimoji="1" lang="en-US" altLang="ja-JP" sz="1100">
              <a:solidFill>
                <a:sysClr val="windowText" lastClr="000000"/>
              </a:solidFill>
              <a:effectLst/>
              <a:latin typeface="+mn-lt"/>
              <a:ea typeface="+mn-ea"/>
              <a:cs typeface="+mn-cs"/>
            </a:rPr>
            <a:t>34,693</a:t>
          </a:r>
          <a:r>
            <a:rPr kumimoji="1" lang="ja-JP" altLang="ja-JP" sz="1100">
              <a:solidFill>
                <a:sysClr val="windowText" lastClr="000000"/>
              </a:solidFill>
              <a:effectLst/>
              <a:latin typeface="+mn-lt"/>
              <a:ea typeface="+mn-ea"/>
              <a:cs typeface="+mn-cs"/>
            </a:rPr>
            <a:t>円増加となった。要因としては、町が保有する施設（社会教育施設・保育所等）が多</a:t>
          </a:r>
          <a:r>
            <a:rPr kumimoji="1" lang="ja-JP" altLang="en-US" sz="1100">
              <a:solidFill>
                <a:sysClr val="windowText" lastClr="000000"/>
              </a:solidFill>
              <a:effectLst/>
              <a:latin typeface="+mn-lt"/>
              <a:ea typeface="+mn-ea"/>
              <a:cs typeface="+mn-cs"/>
            </a:rPr>
            <a:t>いことから</a:t>
          </a:r>
          <a:r>
            <a:rPr kumimoji="1" lang="ja-JP" altLang="ja-JP" sz="1100">
              <a:solidFill>
                <a:sysClr val="windowText" lastClr="000000"/>
              </a:solidFill>
              <a:effectLst/>
              <a:latin typeface="+mn-lt"/>
              <a:ea typeface="+mn-ea"/>
              <a:cs typeface="+mn-cs"/>
            </a:rPr>
            <a:t>職員配置も必要</a:t>
          </a:r>
          <a:r>
            <a:rPr kumimoji="1" lang="ja-JP" altLang="en-US" sz="1100">
              <a:solidFill>
                <a:sysClr val="windowText" lastClr="000000"/>
              </a:solidFill>
              <a:effectLst/>
              <a:latin typeface="+mn-lt"/>
              <a:ea typeface="+mn-ea"/>
              <a:cs typeface="+mn-cs"/>
            </a:rPr>
            <a:t>なため、</a:t>
          </a:r>
          <a:r>
            <a:rPr kumimoji="1" lang="ja-JP" altLang="ja-JP" sz="1100">
              <a:solidFill>
                <a:sysClr val="windowText" lastClr="000000"/>
              </a:solidFill>
              <a:effectLst/>
              <a:latin typeface="+mn-lt"/>
              <a:ea typeface="+mn-ea"/>
              <a:cs typeface="+mn-cs"/>
            </a:rPr>
            <a:t>人件費が類似団体と比較して高水準にあることや人事院勧告による給与等の増が考えられる。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物件費については、類似団体平均以下ではあるが、物価やエネルギー価格の高騰により施設の維持管理経費等が増加しており、今後も増加が見込まれることから経費の節減に努める。</a:t>
          </a:r>
          <a:endParaRPr lang="ja-JP" altLang="ja-JP" sz="1400">
            <a:solidFill>
              <a:sysClr val="windowText" lastClr="000000"/>
            </a:solidFill>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96605</xdr:rowOff>
    </xdr:from>
    <xdr:to>
      <xdr:col>23</xdr:col>
      <xdr:colOff>133350</xdr:colOff>
      <xdr:row>84</xdr:row>
      <xdr:rowOff>8869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326955"/>
          <a:ext cx="838200" cy="8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79794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138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25205</xdr:rowOff>
    </xdr:from>
    <xdr:to>
      <xdr:col>19</xdr:col>
      <xdr:colOff>133350</xdr:colOff>
      <xdr:row>83</xdr:row>
      <xdr:rowOff>96605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255555"/>
          <a:ext cx="889000" cy="71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106394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93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7669</xdr:rowOff>
    </xdr:from>
    <xdr:to>
      <xdr:col>15</xdr:col>
      <xdr:colOff>82550</xdr:colOff>
      <xdr:row>83</xdr:row>
      <xdr:rowOff>25205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238019"/>
          <a:ext cx="889000" cy="17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77740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7669</xdr:rowOff>
    </xdr:from>
    <xdr:to>
      <xdr:col>11</xdr:col>
      <xdr:colOff>31750</xdr:colOff>
      <xdr:row>83</xdr:row>
      <xdr:rowOff>21315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4238019"/>
          <a:ext cx="889000" cy="13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51249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3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4535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8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129519</xdr:rowOff>
    </xdr:from>
    <xdr:to>
      <xdr:col>23</xdr:col>
      <xdr:colOff>184150</xdr:colOff>
      <xdr:row>84</xdr:row>
      <xdr:rowOff>59669</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35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101596</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331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45805</xdr:rowOff>
    </xdr:from>
    <xdr:to>
      <xdr:col>19</xdr:col>
      <xdr:colOff>184150</xdr:colOff>
      <xdr:row>83</xdr:row>
      <xdr:rowOff>147405</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27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132182</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43625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145855</xdr:rowOff>
    </xdr:from>
    <xdr:to>
      <xdr:col>15</xdr:col>
      <xdr:colOff>133350</xdr:colOff>
      <xdr:row>83</xdr:row>
      <xdr:rowOff>76005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2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60782</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4291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128319</xdr:rowOff>
    </xdr:from>
    <xdr:to>
      <xdr:col>11</xdr:col>
      <xdr:colOff>82550</xdr:colOff>
      <xdr:row>83</xdr:row>
      <xdr:rowOff>58469</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18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43246</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4273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141965</xdr:rowOff>
    </xdr:from>
    <xdr:to>
      <xdr:col>7</xdr:col>
      <xdr:colOff>31750</xdr:colOff>
      <xdr:row>83</xdr:row>
      <xdr:rowOff>72115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20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56892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4287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前年度より</a:t>
          </a:r>
          <a:r>
            <a:rPr kumimoji="1" lang="en-US" altLang="ja-JP" sz="1100">
              <a:solidFill>
                <a:sysClr val="windowText" lastClr="000000"/>
              </a:solidFill>
              <a:effectLst/>
              <a:latin typeface="+mn-lt"/>
              <a:ea typeface="+mn-ea"/>
              <a:cs typeface="+mn-cs"/>
            </a:rPr>
            <a:t>0.7</a:t>
          </a:r>
          <a:r>
            <a:rPr kumimoji="1" lang="ja-JP" altLang="ja-JP" sz="1100">
              <a:solidFill>
                <a:sysClr val="windowText" lastClr="000000"/>
              </a:solidFill>
              <a:effectLst/>
              <a:latin typeface="+mn-lt"/>
              <a:ea typeface="+mn-ea"/>
              <a:cs typeface="+mn-cs"/>
            </a:rPr>
            <a:t>ポイント増加したが、類似団体平均と比較して</a:t>
          </a:r>
          <a:r>
            <a:rPr kumimoji="1" lang="en-US" altLang="ja-JP" sz="1100">
              <a:solidFill>
                <a:sysClr val="windowText" lastClr="000000"/>
              </a:solidFill>
              <a:effectLst/>
              <a:latin typeface="+mn-lt"/>
              <a:ea typeface="+mn-ea"/>
              <a:cs typeface="+mn-cs"/>
            </a:rPr>
            <a:t>2.5</a:t>
          </a:r>
          <a:r>
            <a:rPr kumimoji="1" lang="ja-JP" altLang="ja-JP" sz="1100">
              <a:solidFill>
                <a:sysClr val="windowText" lastClr="000000"/>
              </a:solidFill>
              <a:effectLst/>
              <a:latin typeface="+mn-lt"/>
              <a:ea typeface="+mn-ea"/>
              <a:cs typeface="+mn-cs"/>
            </a:rPr>
            <a:t>ポイント下回ることとなった。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今後も引き続き、給与の適正化に努めていく。</a:t>
          </a:r>
          <a:endParaRPr lang="ja-JP" altLang="ja-JP" sz="1400">
            <a:solidFill>
              <a:sysClr val="windowText" lastClr="000000"/>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103716</xdr:rowOff>
    </xdr:from>
    <xdr:to>
      <xdr:col>81</xdr:col>
      <xdr:colOff>44450</xdr:colOff>
      <xdr:row>83</xdr:row>
      <xdr:rowOff>26105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162616"/>
          <a:ext cx="8382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111072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51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87489</xdr:rowOff>
    </xdr:from>
    <xdr:to>
      <xdr:col>77</xdr:col>
      <xdr:colOff>44450</xdr:colOff>
      <xdr:row>82</xdr:row>
      <xdr:rowOff>103716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3974939"/>
          <a:ext cx="889000" cy="18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13705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8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87489</xdr:rowOff>
    </xdr:from>
    <xdr:to>
      <xdr:col>72</xdr:col>
      <xdr:colOff>203200</xdr:colOff>
      <xdr:row>81</xdr:row>
      <xdr:rowOff>167922</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401800" y="13974939"/>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114300</xdr:rowOff>
    </xdr:from>
    <xdr:to>
      <xdr:col>68</xdr:col>
      <xdr:colOff>152400</xdr:colOff>
      <xdr:row>81</xdr:row>
      <xdr:rowOff>167922</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4001750"/>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146755</xdr:rowOff>
    </xdr:from>
    <xdr:to>
      <xdr:col>81</xdr:col>
      <xdr:colOff>95250</xdr:colOff>
      <xdr:row>83</xdr:row>
      <xdr:rowOff>76905</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20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163282</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050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52916</xdr:rowOff>
    </xdr:from>
    <xdr:to>
      <xdr:col>77</xdr:col>
      <xdr:colOff>95250</xdr:colOff>
      <xdr:row>82</xdr:row>
      <xdr:rowOff>154516</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11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164693</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3880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36689</xdr:rowOff>
    </xdr:from>
    <xdr:to>
      <xdr:col>73</xdr:col>
      <xdr:colOff>44450</xdr:colOff>
      <xdr:row>81</xdr:row>
      <xdr:rowOff>138289</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392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148466</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3693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117122</xdr:rowOff>
    </xdr:from>
    <xdr:to>
      <xdr:col>68</xdr:col>
      <xdr:colOff>203200</xdr:colOff>
      <xdr:row>82</xdr:row>
      <xdr:rowOff>47272</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00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57449</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3773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63500</xdr:rowOff>
    </xdr:from>
    <xdr:to>
      <xdr:col>64</xdr:col>
      <xdr:colOff>152400</xdr:colOff>
      <xdr:row>81</xdr:row>
      <xdr:rowOff>165100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3827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371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国や県からの受託施設として気象観測施設や空港管理事務所、町特有の施設として農業センターや有線テレビ施設があること、町内４保育所を直営で行っていることなどから類似団体と比較</a:t>
          </a:r>
          <a:r>
            <a:rPr kumimoji="1" lang="ja-JP" altLang="en-US" sz="1100">
              <a:solidFill>
                <a:sysClr val="windowText" lastClr="000000"/>
              </a:solidFill>
              <a:effectLst/>
              <a:latin typeface="+mn-lt"/>
              <a:ea typeface="+mn-ea"/>
              <a:cs typeface="+mn-cs"/>
            </a:rPr>
            <a:t>すると</a:t>
          </a:r>
          <a:r>
            <a:rPr kumimoji="1" lang="ja-JP" altLang="ja-JP" sz="1100">
              <a:solidFill>
                <a:sysClr val="windowText" lastClr="000000"/>
              </a:solidFill>
              <a:effectLst/>
              <a:latin typeface="+mn-lt"/>
              <a:ea typeface="+mn-ea"/>
              <a:cs typeface="+mn-cs"/>
            </a:rPr>
            <a:t>職員数が多くなっている。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第３次天城町集中改革プランに基づき、組織・機構の見直しや指定管理者制度の導入、早期退職募集制度の活用などにより定員適正化を図る。</a:t>
          </a:r>
          <a:endParaRPr lang="ja-JP" altLang="ja-JP" sz="1400">
            <a:solidFill>
              <a:sysClr val="windowText" lastClr="000000"/>
            </a:solidFill>
            <a:effectLst/>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23089</xdr:rowOff>
    </xdr:from>
    <xdr:to>
      <xdr:col>81</xdr:col>
      <xdr:colOff>44450</xdr:colOff>
      <xdr:row>63</xdr:row>
      <xdr:rowOff>51079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824439"/>
          <a:ext cx="838200" cy="27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116120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31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2819</xdr:rowOff>
    </xdr:from>
    <xdr:to>
      <xdr:col>77</xdr:col>
      <xdr:colOff>44450</xdr:colOff>
      <xdr:row>63</xdr:row>
      <xdr:rowOff>23089</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804169"/>
          <a:ext cx="889000" cy="2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14826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0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102845</xdr:rowOff>
    </xdr:from>
    <xdr:to>
      <xdr:col>72</xdr:col>
      <xdr:colOff>203200</xdr:colOff>
      <xdr:row>63</xdr:row>
      <xdr:rowOff>2819</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732745"/>
          <a:ext cx="889000" cy="71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163593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80645</xdr:rowOff>
    </xdr:from>
    <xdr:to>
      <xdr:col>68</xdr:col>
      <xdr:colOff>152400</xdr:colOff>
      <xdr:row>62</xdr:row>
      <xdr:rowOff>102845</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710545"/>
          <a:ext cx="889000" cy="2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153458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119194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06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279</xdr:rowOff>
    </xdr:from>
    <xdr:to>
      <xdr:col>81</xdr:col>
      <xdr:colOff>95250</xdr:colOff>
      <xdr:row>63</xdr:row>
      <xdr:rowOff>101879</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80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143806</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77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143739</xdr:rowOff>
    </xdr:from>
    <xdr:to>
      <xdr:col>77</xdr:col>
      <xdr:colOff>95250</xdr:colOff>
      <xdr:row>63</xdr:row>
      <xdr:rowOff>73889</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77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58666</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860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123469</xdr:rowOff>
    </xdr:from>
    <xdr:to>
      <xdr:col>73</xdr:col>
      <xdr:colOff>44450</xdr:colOff>
      <xdr:row>63</xdr:row>
      <xdr:rowOff>53619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75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38396</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839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52045</xdr:rowOff>
    </xdr:from>
    <xdr:to>
      <xdr:col>68</xdr:col>
      <xdr:colOff>203200</xdr:colOff>
      <xdr:row>62</xdr:row>
      <xdr:rowOff>153645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6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138422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768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29845</xdr:rowOff>
    </xdr:from>
    <xdr:to>
      <xdr:col>64</xdr:col>
      <xdr:colOff>152400</xdr:colOff>
      <xdr:row>62</xdr:row>
      <xdr:rowOff>131445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65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116222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746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前年度と比較して</a:t>
          </a:r>
          <a:r>
            <a:rPr kumimoji="1" lang="en-US" altLang="ja-JP" sz="1100">
              <a:solidFill>
                <a:sysClr val="windowText" lastClr="000000"/>
              </a:solidFill>
              <a:effectLst/>
              <a:latin typeface="+mn-lt"/>
              <a:ea typeface="+mn-ea"/>
              <a:cs typeface="+mn-cs"/>
            </a:rPr>
            <a:t>0.5</a:t>
          </a:r>
          <a:r>
            <a:rPr kumimoji="1" lang="ja-JP" altLang="ja-JP" sz="1100">
              <a:solidFill>
                <a:sysClr val="windowText" lastClr="000000"/>
              </a:solidFill>
              <a:effectLst/>
              <a:latin typeface="+mn-lt"/>
              <a:ea typeface="+mn-ea"/>
              <a:cs typeface="+mn-cs"/>
            </a:rPr>
            <a:t>ポイント増加となったが、類似団体平均を下回ることとなった。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近年、起債発行抑制により改善されてきてい</a:t>
          </a:r>
          <a:r>
            <a:rPr kumimoji="1" lang="ja-JP" altLang="en-US" sz="1100">
              <a:solidFill>
                <a:sysClr val="windowText" lastClr="000000"/>
              </a:solidFill>
              <a:effectLst/>
              <a:latin typeface="+mn-lt"/>
              <a:ea typeface="+mn-ea"/>
              <a:cs typeface="+mn-cs"/>
            </a:rPr>
            <a:t>たが、</a:t>
          </a:r>
          <a:r>
            <a:rPr kumimoji="1" lang="ja-JP" altLang="ja-JP" sz="1100">
              <a:solidFill>
                <a:sysClr val="windowText" lastClr="000000"/>
              </a:solidFill>
              <a:effectLst/>
              <a:latin typeface="+mn-lt"/>
              <a:ea typeface="+mn-ea"/>
              <a:cs typeface="+mn-cs"/>
            </a:rPr>
            <a:t>大規模事業を</a:t>
          </a:r>
          <a:r>
            <a:rPr kumimoji="1" lang="ja-JP" altLang="en-US" sz="1100">
              <a:solidFill>
                <a:sysClr val="windowText" lastClr="000000"/>
              </a:solidFill>
              <a:effectLst/>
              <a:latin typeface="+mn-lt"/>
              <a:ea typeface="+mn-ea"/>
              <a:cs typeface="+mn-cs"/>
            </a:rPr>
            <a:t>実施</a:t>
          </a:r>
          <a:r>
            <a:rPr kumimoji="1" lang="ja-JP" altLang="ja-JP" sz="1100">
              <a:solidFill>
                <a:sysClr val="windowText" lastClr="000000"/>
              </a:solidFill>
              <a:effectLst/>
              <a:latin typeface="+mn-lt"/>
              <a:ea typeface="+mn-ea"/>
              <a:cs typeface="+mn-cs"/>
            </a:rPr>
            <a:t>しているため、来年度以降も実質公債費比率が上昇することが予想される。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今後控えている事業計画の整理や基金の活用などを行うことで、起債依存型の事業実施を見直し、町債の新規発行抑制に努める。</a:t>
          </a:r>
          <a:endParaRPr lang="ja-JP" altLang="ja-JP" sz="140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77258</xdr:rowOff>
    </xdr:from>
    <xdr:to>
      <xdr:col>81</xdr:col>
      <xdr:colOff>44450</xdr:colOff>
      <xdr:row>39</xdr:row>
      <xdr:rowOff>127529</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763808"/>
          <a:ext cx="8382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78440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3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57150</xdr:rowOff>
    </xdr:from>
    <xdr:to>
      <xdr:col>77</xdr:col>
      <xdr:colOff>44450</xdr:colOff>
      <xdr:row>39</xdr:row>
      <xdr:rowOff>77258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7437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57150</xdr:rowOff>
    </xdr:from>
    <xdr:to>
      <xdr:col>72</xdr:col>
      <xdr:colOff>203200</xdr:colOff>
      <xdr:row>39</xdr:row>
      <xdr:rowOff>87313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743700"/>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77258</xdr:rowOff>
    </xdr:from>
    <xdr:to>
      <xdr:col>68</xdr:col>
      <xdr:colOff>152400</xdr:colOff>
      <xdr:row>39</xdr:row>
      <xdr:rowOff>87313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763808"/>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152523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76729</xdr:rowOff>
    </xdr:from>
    <xdr:to>
      <xdr:col>81</xdr:col>
      <xdr:colOff>95250</xdr:colOff>
      <xdr:row>40</xdr:row>
      <xdr:rowOff>6879</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76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93256</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608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26458</xdr:rowOff>
    </xdr:from>
    <xdr:to>
      <xdr:col>77</xdr:col>
      <xdr:colOff>95250</xdr:colOff>
      <xdr:row>39</xdr:row>
      <xdr:rowOff>128058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138235</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81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6350</xdr:rowOff>
    </xdr:from>
    <xdr:to>
      <xdr:col>73</xdr:col>
      <xdr:colOff>44450</xdr:colOff>
      <xdr:row>39</xdr:row>
      <xdr:rowOff>107950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118127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36513</xdr:rowOff>
    </xdr:from>
    <xdr:to>
      <xdr:col>68</xdr:col>
      <xdr:colOff>203200</xdr:colOff>
      <xdr:row>39</xdr:row>
      <xdr:rowOff>138113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72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148290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9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26458</xdr:rowOff>
    </xdr:from>
    <xdr:to>
      <xdr:col>64</xdr:col>
      <xdr:colOff>152400</xdr:colOff>
      <xdr:row>39</xdr:row>
      <xdr:rowOff>128058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138235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81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en-US" sz="1100">
              <a:solidFill>
                <a:sysClr val="windowText" lastClr="000000"/>
              </a:solidFill>
              <a:effectLst/>
              <a:latin typeface="+mn-lt"/>
              <a:ea typeface="+mn-ea"/>
              <a:cs typeface="+mn-cs"/>
            </a:rPr>
            <a:t>大型事業実施による地方債現在高の増や公営企業債等繰入見込の増により</a:t>
          </a:r>
          <a:r>
            <a:rPr kumimoji="1" lang="ja-JP" altLang="ja-JP" sz="1100">
              <a:solidFill>
                <a:sysClr val="windowText" lastClr="000000"/>
              </a:solidFill>
              <a:effectLst/>
              <a:latin typeface="+mn-lt"/>
              <a:ea typeface="+mn-ea"/>
              <a:cs typeface="+mn-cs"/>
            </a:rPr>
            <a:t>前年度と比較して、</a:t>
          </a:r>
          <a:r>
            <a:rPr kumimoji="1" lang="en-US" altLang="ja-JP" sz="1100">
              <a:solidFill>
                <a:sysClr val="windowText" lastClr="000000"/>
              </a:solidFill>
              <a:effectLst/>
              <a:latin typeface="+mn-lt"/>
              <a:ea typeface="+mn-ea"/>
              <a:cs typeface="+mn-cs"/>
            </a:rPr>
            <a:t>6.3</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となり、将来負担比率</a:t>
          </a:r>
          <a:r>
            <a:rPr kumimoji="1" lang="en-US" altLang="ja-JP" sz="1100">
              <a:solidFill>
                <a:sysClr val="windowText" lastClr="000000"/>
              </a:solidFill>
              <a:effectLst/>
              <a:latin typeface="+mn-lt"/>
              <a:ea typeface="+mn-ea"/>
              <a:cs typeface="+mn-cs"/>
            </a:rPr>
            <a:t>1.1</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a:t>
          </a:r>
          <a:r>
            <a:rPr kumimoji="1" lang="ja-JP" altLang="en-US" sz="1100">
              <a:solidFill>
                <a:sysClr val="windowText" lastClr="000000"/>
              </a:solidFill>
              <a:effectLst/>
              <a:latin typeface="+mn-lt"/>
              <a:ea typeface="+mn-ea"/>
              <a:cs typeface="+mn-cs"/>
            </a:rPr>
            <a:t>も</a:t>
          </a:r>
          <a:r>
            <a:rPr kumimoji="1" lang="ja-JP" altLang="ja-JP" sz="1100">
              <a:solidFill>
                <a:sysClr val="windowText" lastClr="000000"/>
              </a:solidFill>
              <a:effectLst/>
              <a:latin typeface="+mn-lt"/>
              <a:ea typeface="+mn-ea"/>
              <a:cs typeface="+mn-cs"/>
            </a:rPr>
            <a:t>給食センターの更新などの大規模事業を計画しており将来負担比率の上昇が見込まれるため、事業実施の適正化と特定目的基金の計画的な積立等を行い、財政健全化に努める。</a:t>
          </a:r>
          <a:endParaRPr lang="ja-JP" altLang="ja-JP" sz="1400">
            <a:solidFill>
              <a:sysClr val="windowText" lastClr="000000"/>
            </a:solidFill>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13</xdr:row>
      <xdr:rowOff>130326</xdr:rowOff>
    </xdr:from>
    <xdr:to>
      <xdr:col>72</xdr:col>
      <xdr:colOff>203200</xdr:colOff>
      <xdr:row>14</xdr:row>
      <xdr:rowOff>11732</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4401800" y="2359176"/>
          <a:ext cx="889000" cy="52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11732</xdr:rowOff>
    </xdr:from>
    <xdr:to>
      <xdr:col>68</xdr:col>
      <xdr:colOff>152400</xdr:colOff>
      <xdr:row>15</xdr:row>
      <xdr:rowOff>16087</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3512800" y="2412032"/>
          <a:ext cx="889000" cy="175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46204</xdr:rowOff>
    </xdr:from>
    <xdr:to>
      <xdr:col>81</xdr:col>
      <xdr:colOff>95250</xdr:colOff>
      <xdr:row>13</xdr:row>
      <xdr:rowOff>147804</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27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18281</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247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79526</xdr:rowOff>
    </xdr:from>
    <xdr:to>
      <xdr:col>73</xdr:col>
      <xdr:colOff>44450</xdr:colOff>
      <xdr:row>14</xdr:row>
      <xdr:rowOff>9676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240000" y="230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165903</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909800" y="239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132382</xdr:rowOff>
    </xdr:from>
    <xdr:to>
      <xdr:col>68</xdr:col>
      <xdr:colOff>203200</xdr:colOff>
      <xdr:row>14</xdr:row>
      <xdr:rowOff>62532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4351000" y="236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47309</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020800" y="2447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136737</xdr:rowOff>
    </xdr:from>
    <xdr:to>
      <xdr:col>64</xdr:col>
      <xdr:colOff>152400</xdr:colOff>
      <xdr:row>15</xdr:row>
      <xdr:rowOff>66887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462000" y="253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51664</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131800" y="2623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鹿児島県天城町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5,461
5,426
80.40
7,788,487
7,580,144
163,377
3,947,582
7,064,412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人件費については、前年度と比較して</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ポイント増加し、類似団体と比べても高い水準にある。これは、町特有の施設等に係る職員数が多いことと、</a:t>
          </a:r>
          <a:r>
            <a:rPr kumimoji="1" lang="ja-JP" altLang="en-US" sz="1100">
              <a:solidFill>
                <a:sysClr val="windowText" lastClr="000000"/>
              </a:solidFill>
              <a:effectLst/>
              <a:latin typeface="+mn-lt"/>
              <a:ea typeface="+mn-ea"/>
              <a:cs typeface="+mn-cs"/>
            </a:rPr>
            <a:t>昨年に引き続き</a:t>
          </a:r>
          <a:r>
            <a:rPr kumimoji="1" lang="ja-JP" altLang="ja-JP" sz="1100">
              <a:solidFill>
                <a:sysClr val="windowText" lastClr="000000"/>
              </a:solidFill>
              <a:effectLst/>
              <a:latin typeface="+mn-lt"/>
              <a:ea typeface="+mn-ea"/>
              <a:cs typeface="+mn-cs"/>
            </a:rPr>
            <a:t>人事院勧告による給与費等が増加したことが考えられる。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今後、住民サービスを低下させることなく、第３次天城町集中改革プランに基づき指定管理者制度の導入や、早期退職募集制度の活用などを行い人件費の抑制を図る。</a:t>
          </a:r>
          <a:endParaRPr lang="ja-JP" altLang="ja-JP" sz="140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99241</xdr:rowOff>
    </xdr:from>
    <xdr:to>
      <xdr:col>24</xdr:col>
      <xdr:colOff>25400</xdr:colOff>
      <xdr:row>39</xdr:row>
      <xdr:rowOff>164556</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785791"/>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159657</xdr:rowOff>
    </xdr:from>
    <xdr:to>
      <xdr:col>19</xdr:col>
      <xdr:colOff>187325</xdr:colOff>
      <xdr:row>39</xdr:row>
      <xdr:rowOff>99241</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674757"/>
          <a:ext cx="8890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55154</xdr:rowOff>
    </xdr:from>
    <xdr:to>
      <xdr:col>15</xdr:col>
      <xdr:colOff>98425</xdr:colOff>
      <xdr:row>38</xdr:row>
      <xdr:rowOff>159657</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570254"/>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55154</xdr:rowOff>
    </xdr:from>
    <xdr:to>
      <xdr:col>11</xdr:col>
      <xdr:colOff>9525</xdr:colOff>
      <xdr:row>39</xdr:row>
      <xdr:rowOff>46990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570254"/>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113756</xdr:rowOff>
    </xdr:from>
    <xdr:to>
      <xdr:col>24</xdr:col>
      <xdr:colOff>76200</xdr:colOff>
      <xdr:row>40</xdr:row>
      <xdr:rowOff>43906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80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85833</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772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48441</xdr:rowOff>
    </xdr:from>
    <xdr:to>
      <xdr:col>20</xdr:col>
      <xdr:colOff>38100</xdr:colOff>
      <xdr:row>39</xdr:row>
      <xdr:rowOff>150041</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73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134818</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8213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108857</xdr:rowOff>
    </xdr:from>
    <xdr:to>
      <xdr:col>15</xdr:col>
      <xdr:colOff>149225</xdr:colOff>
      <xdr:row>39</xdr:row>
      <xdr:rowOff>39007</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23784</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71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4354</xdr:rowOff>
    </xdr:from>
    <xdr:to>
      <xdr:col>11</xdr:col>
      <xdr:colOff>60325</xdr:colOff>
      <xdr:row>38</xdr:row>
      <xdr:rowOff>105954</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51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90731</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605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167640</xdr:rowOff>
    </xdr:from>
    <xdr:to>
      <xdr:col>6</xdr:col>
      <xdr:colOff>171450</xdr:colOff>
      <xdr:row>39</xdr:row>
      <xdr:rowOff>97790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82567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76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物件費に係る経常収支比率は前年度と比較し</a:t>
          </a:r>
          <a:r>
            <a:rPr kumimoji="1" lang="en-US" altLang="ja-JP" sz="1100">
              <a:solidFill>
                <a:sysClr val="windowText" lastClr="000000"/>
              </a:solidFill>
              <a:effectLst/>
              <a:latin typeface="+mn-lt"/>
              <a:ea typeface="+mn-ea"/>
              <a:cs typeface="+mn-cs"/>
            </a:rPr>
            <a:t>0.8</a:t>
          </a:r>
          <a:r>
            <a:rPr kumimoji="1" lang="ja-JP" altLang="ja-JP" sz="1100">
              <a:solidFill>
                <a:sysClr val="windowText" lastClr="000000"/>
              </a:solidFill>
              <a:effectLst/>
              <a:latin typeface="+mn-lt"/>
              <a:ea typeface="+mn-ea"/>
              <a:cs typeface="+mn-cs"/>
            </a:rPr>
            <a:t>ポイント増加したが、類似団体平均と比較して、</a:t>
          </a:r>
          <a:r>
            <a:rPr kumimoji="1" lang="en-US" altLang="ja-JP" sz="1100">
              <a:solidFill>
                <a:sysClr val="windowText" lastClr="000000"/>
              </a:solidFill>
              <a:effectLst/>
              <a:latin typeface="+mn-lt"/>
              <a:ea typeface="+mn-ea"/>
              <a:cs typeface="+mn-cs"/>
            </a:rPr>
            <a:t>3.4</a:t>
          </a:r>
          <a:r>
            <a:rPr kumimoji="1" lang="ja-JP" altLang="ja-JP" sz="1100">
              <a:solidFill>
                <a:sysClr val="windowText" lastClr="000000"/>
              </a:solidFill>
              <a:effectLst/>
              <a:latin typeface="+mn-lt"/>
              <a:ea typeface="+mn-ea"/>
              <a:cs typeface="+mn-cs"/>
            </a:rPr>
            <a:t>ポイント下回ることとなった。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物価高騰やエネルギー価格が増加傾向にあるため、引き続き必要性・効率性を考慮し、改善を行っていく。</a:t>
          </a:r>
          <a:endParaRPr lang="ja-JP" altLang="ja-JP" sz="14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146050</xdr:rowOff>
    </xdr:from>
    <xdr:to>
      <xdr:col>82</xdr:col>
      <xdr:colOff>107950</xdr:colOff>
      <xdr:row>15</xdr:row>
      <xdr:rowOff>50800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5463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107950</xdr:rowOff>
    </xdr:from>
    <xdr:to>
      <xdr:col>78</xdr:col>
      <xdr:colOff>69850</xdr:colOff>
      <xdr:row>14</xdr:row>
      <xdr:rowOff>146050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508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107950</xdr:rowOff>
    </xdr:from>
    <xdr:to>
      <xdr:col>73</xdr:col>
      <xdr:colOff>180975</xdr:colOff>
      <xdr:row>14</xdr:row>
      <xdr:rowOff>136525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flipV="1">
          <a:off x="13893800" y="25082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136525</xdr:rowOff>
    </xdr:from>
    <xdr:to>
      <xdr:col>69</xdr:col>
      <xdr:colOff>92075</xdr:colOff>
      <xdr:row>14</xdr:row>
      <xdr:rowOff>146050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5368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0</xdr:rowOff>
    </xdr:from>
    <xdr:to>
      <xdr:col>82</xdr:col>
      <xdr:colOff>158750</xdr:colOff>
      <xdr:row>15</xdr:row>
      <xdr:rowOff>101600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57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16527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41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95250</xdr:rowOff>
    </xdr:from>
    <xdr:to>
      <xdr:col>78</xdr:col>
      <xdr:colOff>120650</xdr:colOff>
      <xdr:row>15</xdr:row>
      <xdr:rowOff>25400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49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35577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264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57150</xdr:rowOff>
    </xdr:from>
    <xdr:to>
      <xdr:col>74</xdr:col>
      <xdr:colOff>31750</xdr:colOff>
      <xdr:row>14</xdr:row>
      <xdr:rowOff>158750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4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168927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22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85725</xdr:rowOff>
    </xdr:from>
    <xdr:to>
      <xdr:col>69</xdr:col>
      <xdr:colOff>142875</xdr:colOff>
      <xdr:row>15</xdr:row>
      <xdr:rowOff>15875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48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26052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25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95250</xdr:rowOff>
    </xdr:from>
    <xdr:to>
      <xdr:col>65</xdr:col>
      <xdr:colOff>53975</xdr:colOff>
      <xdr:row>15</xdr:row>
      <xdr:rowOff>25400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49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35577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26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経常一般財源に占める扶助費については、類似団体平均より</a:t>
          </a:r>
          <a:r>
            <a:rPr kumimoji="1" lang="en-US" altLang="ja-JP" sz="1100">
              <a:solidFill>
                <a:sysClr val="windowText" lastClr="000000"/>
              </a:solidFill>
              <a:effectLst/>
              <a:latin typeface="+mn-lt"/>
              <a:ea typeface="+mn-ea"/>
              <a:cs typeface="+mn-cs"/>
            </a:rPr>
            <a:t>0.4</a:t>
          </a:r>
          <a:r>
            <a:rPr kumimoji="1" lang="ja-JP" altLang="ja-JP" sz="1100">
              <a:solidFill>
                <a:sysClr val="windowText" lastClr="000000"/>
              </a:solidFill>
              <a:effectLst/>
              <a:latin typeface="+mn-lt"/>
              <a:ea typeface="+mn-ea"/>
              <a:cs typeface="+mn-cs"/>
            </a:rPr>
            <a:t>ポイント上回って</a:t>
          </a:r>
          <a:r>
            <a:rPr kumimoji="1" lang="ja-JP" altLang="en-US" sz="1100">
              <a:solidFill>
                <a:sysClr val="windowText" lastClr="000000"/>
              </a:solidFill>
              <a:effectLst/>
              <a:latin typeface="+mn-lt"/>
              <a:ea typeface="+mn-ea"/>
              <a:cs typeface="+mn-cs"/>
            </a:rPr>
            <a:t>おり</a:t>
          </a:r>
          <a:r>
            <a:rPr kumimoji="1" lang="ja-JP" altLang="ja-JP" sz="1100">
              <a:solidFill>
                <a:sysClr val="windowText" lastClr="000000"/>
              </a:solidFill>
              <a:effectLst/>
              <a:latin typeface="+mn-lt"/>
              <a:ea typeface="+mn-ea"/>
              <a:cs typeface="+mn-cs"/>
            </a:rPr>
            <a:t>、前年度と比較すると</a:t>
          </a:r>
          <a:r>
            <a:rPr kumimoji="1" lang="en-US" altLang="ja-JP" sz="1100">
              <a:solidFill>
                <a:sysClr val="windowText" lastClr="000000"/>
              </a:solidFill>
              <a:effectLst/>
              <a:latin typeface="+mn-lt"/>
              <a:ea typeface="+mn-ea"/>
              <a:cs typeface="+mn-cs"/>
            </a:rPr>
            <a:t>0.5</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今後も増加していくと思われるが、</a:t>
          </a:r>
          <a:r>
            <a:rPr kumimoji="1" lang="ja-JP" altLang="ja-JP" sz="1100">
              <a:solidFill>
                <a:sysClr val="windowText" lastClr="000000"/>
              </a:solidFill>
              <a:effectLst/>
              <a:latin typeface="+mn-lt"/>
              <a:ea typeface="+mn-ea"/>
              <a:cs typeface="+mn-cs"/>
            </a:rPr>
            <a:t>少子高齢化が進行するなかで福祉の充実を図りながら大幅な増とならないよう努める。</a:t>
          </a:r>
          <a:endParaRPr lang="ja-JP" altLang="ja-JP" sz="14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107950</xdr:rowOff>
    </xdr:from>
    <xdr:to>
      <xdr:col>24</xdr:col>
      <xdr:colOff>25400</xdr:colOff>
      <xdr:row>56</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5377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107950</xdr:rowOff>
    </xdr:from>
    <xdr:to>
      <xdr:col>19</xdr:col>
      <xdr:colOff>187325</xdr:colOff>
      <xdr:row>55</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3098800" y="9537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146050</xdr:rowOff>
    </xdr:from>
    <xdr:to>
      <xdr:col>15</xdr:col>
      <xdr:colOff>98425</xdr:colOff>
      <xdr:row>55</xdr:row>
      <xdr:rowOff>127000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4043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146050</xdr:rowOff>
    </xdr:from>
    <xdr:to>
      <xdr:col>11</xdr:col>
      <xdr:colOff>9525</xdr:colOff>
      <xdr:row>54</xdr:row>
      <xdr:rowOff>165100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4043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152400</xdr:rowOff>
    </xdr:from>
    <xdr:to>
      <xdr:col>24</xdr:col>
      <xdr:colOff>76200</xdr:colOff>
      <xdr:row>56</xdr:row>
      <xdr:rowOff>82550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124477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57150</xdr:rowOff>
    </xdr:from>
    <xdr:to>
      <xdr:col>20</xdr:col>
      <xdr:colOff>38100</xdr:colOff>
      <xdr:row>55</xdr:row>
      <xdr:rowOff>158750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76200</xdr:rowOff>
    </xdr:from>
    <xdr:to>
      <xdr:col>15</xdr:col>
      <xdr:colOff>149225</xdr:colOff>
      <xdr:row>56</xdr:row>
      <xdr:rowOff>6350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162577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95250</xdr:rowOff>
    </xdr:from>
    <xdr:to>
      <xdr:col>11</xdr:col>
      <xdr:colOff>60325</xdr:colOff>
      <xdr:row>55</xdr:row>
      <xdr:rowOff>25400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35577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114300</xdr:rowOff>
    </xdr:from>
    <xdr:to>
      <xdr:col>6</xdr:col>
      <xdr:colOff>171450</xdr:colOff>
      <xdr:row>55</xdr:row>
      <xdr:rowOff>44450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54627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その他に係る経常収支比率は前年度より</a:t>
          </a:r>
          <a:r>
            <a:rPr kumimoji="1" lang="en-US" altLang="ja-JP" sz="1100">
              <a:solidFill>
                <a:sysClr val="windowText" lastClr="000000"/>
              </a:solidFill>
              <a:effectLst/>
              <a:latin typeface="+mn-lt"/>
              <a:ea typeface="+mn-ea"/>
              <a:cs typeface="+mn-cs"/>
            </a:rPr>
            <a:t>0.3</a:t>
          </a:r>
          <a:r>
            <a:rPr kumimoji="1" lang="ja-JP" altLang="ja-JP" sz="1100">
              <a:solidFill>
                <a:sysClr val="windowText" lastClr="000000"/>
              </a:solidFill>
              <a:effectLst/>
              <a:latin typeface="+mn-lt"/>
              <a:ea typeface="+mn-ea"/>
              <a:cs typeface="+mn-cs"/>
            </a:rPr>
            <a:t>ポイント増加したが、類似団体平均を</a:t>
          </a:r>
          <a:r>
            <a:rPr kumimoji="1" lang="en-US" altLang="ja-JP" sz="1100">
              <a:solidFill>
                <a:sysClr val="windowText" lastClr="000000"/>
              </a:solidFill>
              <a:effectLst/>
              <a:latin typeface="+mn-lt"/>
              <a:ea typeface="+mn-ea"/>
              <a:cs typeface="+mn-cs"/>
            </a:rPr>
            <a:t>2.2</a:t>
          </a:r>
          <a:r>
            <a:rPr kumimoji="1" lang="ja-JP" altLang="ja-JP" sz="1100">
              <a:solidFill>
                <a:sysClr val="windowText" lastClr="000000"/>
              </a:solidFill>
              <a:effectLst/>
              <a:latin typeface="+mn-lt"/>
              <a:ea typeface="+mn-ea"/>
              <a:cs typeface="+mn-cs"/>
            </a:rPr>
            <a:t>ポイント下回った。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増加傾向にあるので、</a:t>
          </a:r>
          <a:r>
            <a:rPr kumimoji="1" lang="ja-JP" altLang="ja-JP" sz="1100">
              <a:solidFill>
                <a:sysClr val="windowText" lastClr="000000"/>
              </a:solidFill>
              <a:effectLst/>
              <a:latin typeface="+mn-lt"/>
              <a:ea typeface="+mn-ea"/>
              <a:cs typeface="+mn-cs"/>
            </a:rPr>
            <a:t>使用料や保険料等の適正化を図ることなどにより、税収を主な財源とする普通会計の負担額を減らしていくよう努める。</a:t>
          </a:r>
          <a:endParaRPr lang="ja-JP" altLang="ja-JP" sz="140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43180</xdr:rowOff>
    </xdr:from>
    <xdr:to>
      <xdr:col>82</xdr:col>
      <xdr:colOff>107950</xdr:colOff>
      <xdr:row>56</xdr:row>
      <xdr:rowOff>66040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5671800" y="96443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154957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756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20320</xdr:rowOff>
    </xdr:from>
    <xdr:to>
      <xdr:col>78</xdr:col>
      <xdr:colOff>69850</xdr:colOff>
      <xdr:row>56</xdr:row>
      <xdr:rowOff>43180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4782800" y="96215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5080</xdr:rowOff>
    </xdr:from>
    <xdr:to>
      <xdr:col>73</xdr:col>
      <xdr:colOff>180975</xdr:colOff>
      <xdr:row>56</xdr:row>
      <xdr:rowOff>20320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96062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5080</xdr:rowOff>
    </xdr:from>
    <xdr:to>
      <xdr:col>69</xdr:col>
      <xdr:colOff>92075</xdr:colOff>
      <xdr:row>56</xdr:row>
      <xdr:rowOff>43180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96062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xdr:rowOff>
    </xdr:from>
    <xdr:to>
      <xdr:col>82</xdr:col>
      <xdr:colOff>158750</xdr:colOff>
      <xdr:row>56</xdr:row>
      <xdr:rowOff>116840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6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31767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163830</xdr:rowOff>
    </xdr:from>
    <xdr:to>
      <xdr:col>78</xdr:col>
      <xdr:colOff>120650</xdr:colOff>
      <xdr:row>56</xdr:row>
      <xdr:rowOff>93980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104157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936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140970</xdr:rowOff>
    </xdr:from>
    <xdr:to>
      <xdr:col>74</xdr:col>
      <xdr:colOff>31750</xdr:colOff>
      <xdr:row>56</xdr:row>
      <xdr:rowOff>71120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57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81297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933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125730</xdr:rowOff>
    </xdr:from>
    <xdr:to>
      <xdr:col>69</xdr:col>
      <xdr:colOff>142875</xdr:colOff>
      <xdr:row>56</xdr:row>
      <xdr:rowOff>55880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66057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163830</xdr:rowOff>
    </xdr:from>
    <xdr:to>
      <xdr:col>65</xdr:col>
      <xdr:colOff>53975</xdr:colOff>
      <xdr:row>56</xdr:row>
      <xdr:rowOff>93980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104157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補助費等に係る経常収支比率は前年度</a:t>
          </a:r>
          <a:r>
            <a:rPr kumimoji="1" lang="ja-JP" altLang="en-US" sz="1100">
              <a:solidFill>
                <a:sysClr val="windowText" lastClr="000000"/>
              </a:solidFill>
              <a:effectLst/>
              <a:latin typeface="+mn-lt"/>
              <a:ea typeface="+mn-ea"/>
              <a:cs typeface="+mn-cs"/>
            </a:rPr>
            <a:t>と同じであったが</a:t>
          </a:r>
          <a:r>
            <a:rPr kumimoji="1" lang="ja-JP" altLang="ja-JP" sz="1100">
              <a:solidFill>
                <a:sysClr val="windowText" lastClr="000000"/>
              </a:solidFill>
              <a:effectLst/>
              <a:latin typeface="+mn-lt"/>
              <a:ea typeface="+mn-ea"/>
              <a:cs typeface="+mn-cs"/>
            </a:rPr>
            <a:t>、類似団体平均を</a:t>
          </a:r>
          <a:r>
            <a:rPr kumimoji="1" lang="en-US" altLang="ja-JP" sz="1100">
              <a:solidFill>
                <a:sysClr val="windowText" lastClr="000000"/>
              </a:solidFill>
              <a:effectLst/>
              <a:latin typeface="+mn-lt"/>
              <a:ea typeface="+mn-ea"/>
              <a:cs typeface="+mn-cs"/>
            </a:rPr>
            <a:t>1.1</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下</a:t>
          </a:r>
          <a:r>
            <a:rPr kumimoji="1" lang="ja-JP" altLang="ja-JP" sz="1100">
              <a:solidFill>
                <a:sysClr val="windowText" lastClr="000000"/>
              </a:solidFill>
              <a:effectLst/>
              <a:latin typeface="+mn-lt"/>
              <a:ea typeface="+mn-ea"/>
              <a:cs typeface="+mn-cs"/>
            </a:rPr>
            <a:t>回った。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a:t>
          </a:r>
          <a:r>
            <a:rPr kumimoji="1" lang="ja-JP" altLang="en-US" sz="1100">
              <a:solidFill>
                <a:sysClr val="windowText" lastClr="000000"/>
              </a:solidFill>
              <a:effectLst/>
              <a:latin typeface="+mn-lt"/>
              <a:ea typeface="+mn-ea"/>
              <a:cs typeface="+mn-cs"/>
            </a:rPr>
            <a:t>類似団体平均を下回れるよう</a:t>
          </a:r>
          <a:r>
            <a:rPr kumimoji="1" lang="ja-JP" altLang="ja-JP" sz="1100">
              <a:solidFill>
                <a:sysClr val="windowText" lastClr="000000"/>
              </a:solidFill>
              <a:effectLst/>
              <a:latin typeface="+mn-lt"/>
              <a:ea typeface="+mn-ea"/>
              <a:cs typeface="+mn-cs"/>
            </a:rPr>
            <a:t>第３次天城町集中改革プランに基づき、補助金交付基準等の見直しや適正化に努める。</a:t>
          </a:r>
          <a:endParaRPr lang="ja-JP" altLang="ja-JP" sz="14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6985</xdr:rowOff>
    </xdr:from>
    <xdr:to>
      <xdr:col>82</xdr:col>
      <xdr:colOff>107950</xdr:colOff>
      <xdr:row>36</xdr:row>
      <xdr:rowOff>6985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1791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6985</xdr:rowOff>
    </xdr:from>
    <xdr:to>
      <xdr:col>78</xdr:col>
      <xdr:colOff>69850</xdr:colOff>
      <xdr:row>36</xdr:row>
      <xdr:rowOff>12700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1791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12700</xdr:rowOff>
    </xdr:from>
    <xdr:to>
      <xdr:col>73</xdr:col>
      <xdr:colOff>180975</xdr:colOff>
      <xdr:row>36</xdr:row>
      <xdr:rowOff>18415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18490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18415</xdr:rowOff>
    </xdr:from>
    <xdr:to>
      <xdr:col>69</xdr:col>
      <xdr:colOff>92075</xdr:colOff>
      <xdr:row>36</xdr:row>
      <xdr:rowOff>92710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19061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125112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12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144162</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973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127635</xdr:rowOff>
    </xdr:from>
    <xdr:to>
      <xdr:col>78</xdr:col>
      <xdr:colOff>120650</xdr:colOff>
      <xdr:row>36</xdr:row>
      <xdr:rowOff>57785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2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42562</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214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133350</xdr:rowOff>
    </xdr:from>
    <xdr:to>
      <xdr:col>74</xdr:col>
      <xdr:colOff>31750</xdr:colOff>
      <xdr:row>36</xdr:row>
      <xdr:rowOff>63500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48277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139065</xdr:rowOff>
    </xdr:from>
    <xdr:to>
      <xdr:col>69</xdr:col>
      <xdr:colOff>142875</xdr:colOff>
      <xdr:row>36</xdr:row>
      <xdr:rowOff>69215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3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53992</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22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41910</xdr:rowOff>
    </xdr:from>
    <xdr:to>
      <xdr:col>65</xdr:col>
      <xdr:colOff>53975</xdr:colOff>
      <xdr:row>36</xdr:row>
      <xdr:rowOff>143510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1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128287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30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公債費の経常収支比率については、元利償還金が</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したことにより前年度と比較して</a:t>
          </a:r>
          <a:r>
            <a:rPr kumimoji="1" lang="en-US" altLang="ja-JP" sz="1100">
              <a:solidFill>
                <a:sysClr val="windowText" lastClr="000000"/>
              </a:solidFill>
              <a:effectLst/>
              <a:latin typeface="+mn-lt"/>
              <a:ea typeface="+mn-ea"/>
              <a:cs typeface="+mn-cs"/>
            </a:rPr>
            <a:t>0.3</a:t>
          </a:r>
          <a:r>
            <a:rPr kumimoji="1" lang="ja-JP" altLang="ja-JP" sz="1100">
              <a:solidFill>
                <a:sysClr val="windowText" lastClr="000000"/>
              </a:solidFill>
              <a:effectLst/>
              <a:latin typeface="+mn-lt"/>
              <a:ea typeface="+mn-ea"/>
              <a:cs typeface="+mn-cs"/>
            </a:rPr>
            <a:t>ポイントの</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となった。</a:t>
          </a:r>
          <a:r>
            <a:rPr kumimoji="1" lang="ja-JP" altLang="en-US" sz="1100">
              <a:solidFill>
                <a:sysClr val="windowText" lastClr="000000"/>
              </a:solidFill>
              <a:effectLst/>
              <a:latin typeface="+mn-lt"/>
              <a:ea typeface="+mn-ea"/>
              <a:cs typeface="+mn-cs"/>
            </a:rPr>
            <a:t>今後も</a:t>
          </a:r>
          <a:r>
            <a:rPr kumimoji="1" lang="ja-JP" altLang="ja-JP" sz="1100">
              <a:solidFill>
                <a:sysClr val="windowText" lastClr="000000"/>
              </a:solidFill>
              <a:effectLst/>
              <a:latin typeface="+mn-lt"/>
              <a:ea typeface="+mn-ea"/>
              <a:cs typeface="+mn-cs"/>
            </a:rPr>
            <a:t>大型事業実施に伴う元金償還が</a:t>
          </a:r>
          <a:r>
            <a:rPr kumimoji="1" lang="ja-JP" altLang="en-US" sz="1100">
              <a:solidFill>
                <a:sysClr val="windowText" lastClr="000000"/>
              </a:solidFill>
              <a:effectLst/>
              <a:latin typeface="+mn-lt"/>
              <a:ea typeface="+mn-ea"/>
              <a:cs typeface="+mn-cs"/>
            </a:rPr>
            <a:t>続いていく</a:t>
          </a:r>
          <a:r>
            <a:rPr kumimoji="1" lang="ja-JP" altLang="ja-JP" sz="1100">
              <a:solidFill>
                <a:sysClr val="windowText" lastClr="000000"/>
              </a:solidFill>
              <a:effectLst/>
              <a:latin typeface="+mn-lt"/>
              <a:ea typeface="+mn-ea"/>
              <a:cs typeface="+mn-cs"/>
            </a:rPr>
            <a:t>ため、公債費比率が上昇することが予想される。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長期的な起債計画を行い、事業計画の整理・縮減を図るなど、起債依存型の事業実施を見直し、町債の新規発行の抑制に努めていく。</a:t>
          </a:r>
          <a:endParaRPr lang="ja-JP" altLang="ja-JP" sz="140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1270</xdr:rowOff>
    </xdr:from>
    <xdr:to>
      <xdr:col>24</xdr:col>
      <xdr:colOff>25400</xdr:colOff>
      <xdr:row>77</xdr:row>
      <xdr:rowOff>12700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987800" y="132029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xdr:rowOff>
    </xdr:from>
    <xdr:to>
      <xdr:col>19</xdr:col>
      <xdr:colOff>187325</xdr:colOff>
      <xdr:row>77</xdr:row>
      <xdr:rowOff>31750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2029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153670</xdr:rowOff>
    </xdr:from>
    <xdr:to>
      <xdr:col>15</xdr:col>
      <xdr:colOff>98425</xdr:colOff>
      <xdr:row>77</xdr:row>
      <xdr:rowOff>31750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1838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153670</xdr:rowOff>
    </xdr:from>
    <xdr:to>
      <xdr:col>11</xdr:col>
      <xdr:colOff>9525</xdr:colOff>
      <xdr:row>77</xdr:row>
      <xdr:rowOff>66039</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183870"/>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133350</xdr:rowOff>
    </xdr:from>
    <xdr:to>
      <xdr:col>24</xdr:col>
      <xdr:colOff>76200</xdr:colOff>
      <xdr:row>77</xdr:row>
      <xdr:rowOff>63500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105427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313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121920</xdr:rowOff>
    </xdr:from>
    <xdr:to>
      <xdr:col>20</xdr:col>
      <xdr:colOff>38100</xdr:colOff>
      <xdr:row>77</xdr:row>
      <xdr:rowOff>52070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62247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92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152400</xdr:rowOff>
    </xdr:from>
    <xdr:to>
      <xdr:col>15</xdr:col>
      <xdr:colOff>149225</xdr:colOff>
      <xdr:row>77</xdr:row>
      <xdr:rowOff>82550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92727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102870</xdr:rowOff>
    </xdr:from>
    <xdr:to>
      <xdr:col>11</xdr:col>
      <xdr:colOff>60325</xdr:colOff>
      <xdr:row>77</xdr:row>
      <xdr:rowOff>33020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43197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15239</xdr:rowOff>
    </xdr:from>
    <xdr:to>
      <xdr:col>6</xdr:col>
      <xdr:colOff>171450</xdr:colOff>
      <xdr:row>77</xdr:row>
      <xdr:rowOff>116839</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101616</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3303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公債費以外の経常収支比率は前年度より</a:t>
          </a:r>
          <a:r>
            <a:rPr kumimoji="1" lang="en-US" altLang="ja-JP" sz="1100">
              <a:solidFill>
                <a:sysClr val="windowText" lastClr="000000"/>
              </a:solidFill>
              <a:effectLst/>
              <a:latin typeface="+mn-lt"/>
              <a:ea typeface="+mn-ea"/>
              <a:cs typeface="+mn-cs"/>
            </a:rPr>
            <a:t>2.6</a:t>
          </a:r>
          <a:r>
            <a:rPr kumimoji="1" lang="ja-JP" altLang="ja-JP" sz="1100">
              <a:solidFill>
                <a:sysClr val="windowText" lastClr="000000"/>
              </a:solidFill>
              <a:effectLst/>
              <a:latin typeface="+mn-lt"/>
              <a:ea typeface="+mn-ea"/>
              <a:cs typeface="+mn-cs"/>
            </a:rPr>
            <a:t>ポイント増加し、類似団体平均を</a:t>
          </a:r>
          <a:r>
            <a:rPr kumimoji="1" lang="en-US" altLang="ja-JP" sz="1100">
              <a:solidFill>
                <a:sysClr val="windowText" lastClr="000000"/>
              </a:solidFill>
              <a:effectLst/>
              <a:latin typeface="+mn-lt"/>
              <a:ea typeface="+mn-ea"/>
              <a:cs typeface="+mn-cs"/>
            </a:rPr>
            <a:t>3.5</a:t>
          </a:r>
          <a:r>
            <a:rPr kumimoji="1" lang="ja-JP" altLang="ja-JP" sz="1100">
              <a:solidFill>
                <a:sysClr val="windowText" lastClr="000000"/>
              </a:solidFill>
              <a:effectLst/>
              <a:latin typeface="+mn-lt"/>
              <a:ea typeface="+mn-ea"/>
              <a:cs typeface="+mn-cs"/>
            </a:rPr>
            <a:t>ポイント上回った。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保育所等の施設運営に係る職員数が多いことに加え、</a:t>
          </a:r>
          <a:r>
            <a:rPr kumimoji="1" lang="ja-JP" altLang="en-US" sz="1100">
              <a:solidFill>
                <a:sysClr val="windowText" lastClr="000000"/>
              </a:solidFill>
              <a:effectLst/>
              <a:latin typeface="+mn-lt"/>
              <a:ea typeface="+mn-ea"/>
              <a:cs typeface="+mn-cs"/>
            </a:rPr>
            <a:t>昨年度に引き続き</a:t>
          </a:r>
          <a:r>
            <a:rPr kumimoji="1" lang="ja-JP" altLang="ja-JP" sz="1100">
              <a:solidFill>
                <a:sysClr val="windowText" lastClr="000000"/>
              </a:solidFill>
              <a:effectLst/>
              <a:latin typeface="+mn-lt"/>
              <a:ea typeface="+mn-ea"/>
              <a:cs typeface="+mn-cs"/>
            </a:rPr>
            <a:t>人事院勧告による給与等の改定を行ったこともあり、経常人件費が多くを占めているのが現状である。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今後も定員の適正化や行財政改革についてさらに強化していく</a:t>
          </a:r>
          <a:r>
            <a:rPr kumimoji="1" lang="en-US" altLang="ja-JP" sz="1100">
              <a:solidFill>
                <a:sysClr val="windowText" lastClr="000000"/>
              </a:solidFill>
              <a:effectLst/>
              <a:latin typeface="+mn-lt"/>
              <a:ea typeface="+mn-ea"/>
              <a:cs typeface="+mn-cs"/>
            </a:rPr>
            <a:t>.</a:t>
          </a:r>
        </a:p>
        <a:p>
          <a:endParaRPr lang="ja-JP" altLang="ja-JP" sz="1400">
            <a:solidFill>
              <a:srgbClr val="FF0000"/>
            </a:solidFill>
            <a:effectLst/>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119380</xdr:rowOff>
    </xdr:from>
    <xdr:to>
      <xdr:col>82</xdr:col>
      <xdr:colOff>107950</xdr:colOff>
      <xdr:row>78</xdr:row>
      <xdr:rowOff>46989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321030"/>
          <a:ext cx="8382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35561</xdr:rowOff>
    </xdr:from>
    <xdr:to>
      <xdr:col>78</xdr:col>
      <xdr:colOff>69850</xdr:colOff>
      <xdr:row>77</xdr:row>
      <xdr:rowOff>119380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237211"/>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123189</xdr:rowOff>
    </xdr:from>
    <xdr:to>
      <xdr:col>73</xdr:col>
      <xdr:colOff>180975</xdr:colOff>
      <xdr:row>77</xdr:row>
      <xdr:rowOff>35561</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153389"/>
          <a:ext cx="8890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123189</xdr:rowOff>
    </xdr:from>
    <xdr:to>
      <xdr:col>69</xdr:col>
      <xdr:colOff>92075</xdr:colOff>
      <xdr:row>77</xdr:row>
      <xdr:rowOff>123189</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153389"/>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167639</xdr:rowOff>
    </xdr:from>
    <xdr:to>
      <xdr:col>82</xdr:col>
      <xdr:colOff>158750</xdr:colOff>
      <xdr:row>78</xdr:row>
      <xdr:rowOff>97789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36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139716</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68580</xdr:rowOff>
    </xdr:from>
    <xdr:to>
      <xdr:col>78</xdr:col>
      <xdr:colOff>120650</xdr:colOff>
      <xdr:row>77</xdr:row>
      <xdr:rowOff>170180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154957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356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156211</xdr:rowOff>
    </xdr:from>
    <xdr:to>
      <xdr:col>74</xdr:col>
      <xdr:colOff>31750</xdr:colOff>
      <xdr:row>77</xdr:row>
      <xdr:rowOff>86361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71138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72389</xdr:rowOff>
    </xdr:from>
    <xdr:to>
      <xdr:col>69</xdr:col>
      <xdr:colOff>142875</xdr:colOff>
      <xdr:row>77</xdr:row>
      <xdr:rowOff>2539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158766</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188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72389</xdr:rowOff>
    </xdr:from>
    <xdr:to>
      <xdr:col>65</xdr:col>
      <xdr:colOff>53975</xdr:colOff>
      <xdr:row>78</xdr:row>
      <xdr:rowOff>2539</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158766</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鹿児島県天城町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121352</xdr:rowOff>
    </xdr:from>
    <xdr:to>
      <xdr:col>29</xdr:col>
      <xdr:colOff>127000</xdr:colOff>
      <xdr:row>15</xdr:row>
      <xdr:rowOff>70429</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569277"/>
          <a:ext cx="647700" cy="1205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50584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41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70429</xdr:rowOff>
    </xdr:from>
    <xdr:to>
      <xdr:col>26</xdr:col>
      <xdr:colOff>50800</xdr:colOff>
      <xdr:row>15</xdr:row>
      <xdr:rowOff>149369</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689804"/>
          <a:ext cx="698500" cy="789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74560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36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149369</xdr:rowOff>
    </xdr:from>
    <xdr:to>
      <xdr:col>22</xdr:col>
      <xdr:colOff>114300</xdr:colOff>
      <xdr:row>16</xdr:row>
      <xdr:rowOff>24005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768744"/>
          <a:ext cx="698500" cy="460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24005</xdr:rowOff>
    </xdr:from>
    <xdr:to>
      <xdr:col>18</xdr:col>
      <xdr:colOff>177800</xdr:colOff>
      <xdr:row>16</xdr:row>
      <xdr:rowOff>34896</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814830"/>
          <a:ext cx="698500" cy="108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70552</xdr:rowOff>
    </xdr:from>
    <xdr:to>
      <xdr:col>29</xdr:col>
      <xdr:colOff>177800</xdr:colOff>
      <xdr:row>15</xdr:row>
      <xdr:rowOff>702</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5184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87079</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363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19629</xdr:rowOff>
    </xdr:from>
    <xdr:to>
      <xdr:col>26</xdr:col>
      <xdr:colOff>101600</xdr:colOff>
      <xdr:row>15</xdr:row>
      <xdr:rowOff>121229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6390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131406</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407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98569</xdr:rowOff>
    </xdr:from>
    <xdr:to>
      <xdr:col>22</xdr:col>
      <xdr:colOff>165100</xdr:colOff>
      <xdr:row>16</xdr:row>
      <xdr:rowOff>28719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7179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38896</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486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144655</xdr:rowOff>
    </xdr:from>
    <xdr:to>
      <xdr:col>19</xdr:col>
      <xdr:colOff>38100</xdr:colOff>
      <xdr:row>16</xdr:row>
      <xdr:rowOff>74805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7640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84982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53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155546</xdr:rowOff>
    </xdr:from>
    <xdr:to>
      <xdr:col>15</xdr:col>
      <xdr:colOff>101600</xdr:colOff>
      <xdr:row>16</xdr:row>
      <xdr:rowOff>85696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7749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95873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54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87014</xdr:rowOff>
    </xdr:from>
    <xdr:to>
      <xdr:col>29</xdr:col>
      <xdr:colOff>127000</xdr:colOff>
      <xdr:row>36</xdr:row>
      <xdr:rowOff>162985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040264"/>
          <a:ext cx="647700" cy="759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3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152832</xdr:rowOff>
    </xdr:from>
    <xdr:to>
      <xdr:col>26</xdr:col>
      <xdr:colOff>50800</xdr:colOff>
      <xdr:row>36</xdr:row>
      <xdr:rowOff>162985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106082"/>
          <a:ext cx="698500" cy="101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152832</xdr:rowOff>
    </xdr:from>
    <xdr:to>
      <xdr:col>22</xdr:col>
      <xdr:colOff>114300</xdr:colOff>
      <xdr:row>37</xdr:row>
      <xdr:rowOff>105035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106082"/>
          <a:ext cx="698500" cy="1236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105035</xdr:rowOff>
    </xdr:from>
    <xdr:to>
      <xdr:col>18</xdr:col>
      <xdr:colOff>177800</xdr:colOff>
      <xdr:row>37</xdr:row>
      <xdr:rowOff>139973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229735"/>
          <a:ext cx="698500" cy="349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36214</xdr:rowOff>
    </xdr:from>
    <xdr:to>
      <xdr:col>29</xdr:col>
      <xdr:colOff>177800</xdr:colOff>
      <xdr:row>36</xdr:row>
      <xdr:rowOff>137814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894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8291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61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112185</xdr:rowOff>
    </xdr:from>
    <xdr:to>
      <xdr:col>26</xdr:col>
      <xdr:colOff>101600</xdr:colOff>
      <xdr:row>37</xdr:row>
      <xdr:rowOff>42335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654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27112</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51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102032</xdr:rowOff>
    </xdr:from>
    <xdr:to>
      <xdr:col>22</xdr:col>
      <xdr:colOff>165100</xdr:colOff>
      <xdr:row>37</xdr:row>
      <xdr:rowOff>32182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552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16959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141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54235</xdr:rowOff>
    </xdr:from>
    <xdr:to>
      <xdr:col>19</xdr:col>
      <xdr:colOff>38100</xdr:colOff>
      <xdr:row>37</xdr:row>
      <xdr:rowOff>155835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789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140612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65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89173</xdr:rowOff>
    </xdr:from>
    <xdr:to>
      <xdr:col>15</xdr:col>
      <xdr:colOff>101600</xdr:colOff>
      <xdr:row>37</xdr:row>
      <xdr:rowOff>190773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2138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175550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300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鹿児島県天城町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5,461
5,426
80.40
7,788,487
7,580,144
163,377
3,947,582
7,064,412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7300</xdr:rowOff>
    </xdr:from>
    <xdr:to>
      <xdr:col>24</xdr:col>
      <xdr:colOff>63500</xdr:colOff>
      <xdr:row>34</xdr:row>
      <xdr:rowOff>85444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836600"/>
          <a:ext cx="838200" cy="78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85444</xdr:rowOff>
    </xdr:from>
    <xdr:to>
      <xdr:col>19</xdr:col>
      <xdr:colOff>177800</xdr:colOff>
      <xdr:row>34</xdr:row>
      <xdr:rowOff>155487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5914744"/>
          <a:ext cx="889000" cy="70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155487</xdr:rowOff>
    </xdr:from>
    <xdr:to>
      <xdr:col>15</xdr:col>
      <xdr:colOff>50800</xdr:colOff>
      <xdr:row>35</xdr:row>
      <xdr:rowOff>30864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5984787"/>
          <a:ext cx="889000" cy="46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30864</xdr:rowOff>
    </xdr:from>
    <xdr:to>
      <xdr:col>10</xdr:col>
      <xdr:colOff>114300</xdr:colOff>
      <xdr:row>35</xdr:row>
      <xdr:rowOff>38668</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031614"/>
          <a:ext cx="889000" cy="7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127950</xdr:rowOff>
    </xdr:from>
    <xdr:to>
      <xdr:col>24</xdr:col>
      <xdr:colOff>114300</xdr:colOff>
      <xdr:row>34</xdr:row>
      <xdr:rowOff>58100</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78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150827</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6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34644</xdr:rowOff>
    </xdr:from>
    <xdr:to>
      <xdr:col>20</xdr:col>
      <xdr:colOff>38100</xdr:colOff>
      <xdr:row>34</xdr:row>
      <xdr:rowOff>136244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8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152771</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639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104687</xdr:rowOff>
    </xdr:from>
    <xdr:to>
      <xdr:col>15</xdr:col>
      <xdr:colOff>101600</xdr:colOff>
      <xdr:row>35</xdr:row>
      <xdr:rowOff>34837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933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51364</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709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151514</xdr:rowOff>
    </xdr:from>
    <xdr:to>
      <xdr:col>10</xdr:col>
      <xdr:colOff>165100</xdr:colOff>
      <xdr:row>35</xdr:row>
      <xdr:rowOff>81664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98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98191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756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159318</xdr:rowOff>
    </xdr:from>
    <xdr:to>
      <xdr:col>6</xdr:col>
      <xdr:colOff>38100</xdr:colOff>
      <xdr:row>35</xdr:row>
      <xdr:rowOff>89468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98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105995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576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17738</xdr:rowOff>
    </xdr:from>
    <xdr:to>
      <xdr:col>24</xdr:col>
      <xdr:colOff>63500</xdr:colOff>
      <xdr:row>58</xdr:row>
      <xdr:rowOff>63161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61838"/>
          <a:ext cx="838200" cy="4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63161</xdr:rowOff>
    </xdr:from>
    <xdr:to>
      <xdr:col>19</xdr:col>
      <xdr:colOff>177800</xdr:colOff>
      <xdr:row>58</xdr:row>
      <xdr:rowOff>98956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10007261"/>
          <a:ext cx="889000" cy="3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96380</xdr:rowOff>
    </xdr:from>
    <xdr:to>
      <xdr:col>15</xdr:col>
      <xdr:colOff>50800</xdr:colOff>
      <xdr:row>58</xdr:row>
      <xdr:rowOff>98956</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019300" y="10040480"/>
          <a:ext cx="889000" cy="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57735</xdr:rowOff>
    </xdr:from>
    <xdr:to>
      <xdr:col>10</xdr:col>
      <xdr:colOff>114300</xdr:colOff>
      <xdr:row>58</xdr:row>
      <xdr:rowOff>96380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10001835"/>
          <a:ext cx="889000" cy="3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138388</xdr:rowOff>
    </xdr:from>
    <xdr:to>
      <xdr:col>24</xdr:col>
      <xdr:colOff>114300</xdr:colOff>
      <xdr:row>58</xdr:row>
      <xdr:rowOff>68538</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91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116815</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89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12361</xdr:rowOff>
    </xdr:from>
    <xdr:to>
      <xdr:col>20</xdr:col>
      <xdr:colOff>38100</xdr:colOff>
      <xdr:row>58</xdr:row>
      <xdr:rowOff>113961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5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105088</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1004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48156</xdr:rowOff>
    </xdr:from>
    <xdr:to>
      <xdr:col>15</xdr:col>
      <xdr:colOff>101600</xdr:colOff>
      <xdr:row>58</xdr:row>
      <xdr:rowOff>149756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9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140883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10084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45580</xdr:rowOff>
    </xdr:from>
    <xdr:to>
      <xdr:col>10</xdr:col>
      <xdr:colOff>165100</xdr:colOff>
      <xdr:row>58</xdr:row>
      <xdr:rowOff>147180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8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138307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10082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6935</xdr:rowOff>
    </xdr:from>
    <xdr:to>
      <xdr:col>6</xdr:col>
      <xdr:colOff>38100</xdr:colOff>
      <xdr:row>58</xdr:row>
      <xdr:rowOff>108535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5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99662</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10043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100887</xdr:rowOff>
    </xdr:from>
    <xdr:to>
      <xdr:col>24</xdr:col>
      <xdr:colOff>63500</xdr:colOff>
      <xdr:row>78</xdr:row>
      <xdr:rowOff>155049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473987"/>
          <a:ext cx="838200" cy="54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100887</xdr:rowOff>
    </xdr:from>
    <xdr:to>
      <xdr:col>19</xdr:col>
      <xdr:colOff>177800</xdr:colOff>
      <xdr:row>79</xdr:row>
      <xdr:rowOff>20076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73987"/>
          <a:ext cx="889000" cy="9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171230</xdr:rowOff>
    </xdr:from>
    <xdr:to>
      <xdr:col>15</xdr:col>
      <xdr:colOff>50800</xdr:colOff>
      <xdr:row>79</xdr:row>
      <xdr:rowOff>20076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44330"/>
          <a:ext cx="889000" cy="20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171230</xdr:rowOff>
    </xdr:from>
    <xdr:to>
      <xdr:col>10</xdr:col>
      <xdr:colOff>114300</xdr:colOff>
      <xdr:row>79</xdr:row>
      <xdr:rowOff>43002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44330"/>
          <a:ext cx="889000" cy="43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104249</xdr:rowOff>
    </xdr:from>
    <xdr:to>
      <xdr:col>24</xdr:col>
      <xdr:colOff>114300</xdr:colOff>
      <xdr:row>79</xdr:row>
      <xdr:rowOff>34399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7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19176</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92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50087</xdr:rowOff>
    </xdr:from>
    <xdr:to>
      <xdr:col>20</xdr:col>
      <xdr:colOff>38100</xdr:colOff>
      <xdr:row>78</xdr:row>
      <xdr:rowOff>151687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2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142814</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515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140726</xdr:rowOff>
    </xdr:from>
    <xdr:to>
      <xdr:col>15</xdr:col>
      <xdr:colOff>101600</xdr:colOff>
      <xdr:row>79</xdr:row>
      <xdr:rowOff>70876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51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62003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60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120430</xdr:rowOff>
    </xdr:from>
    <xdr:to>
      <xdr:col>10</xdr:col>
      <xdr:colOff>165100</xdr:colOff>
      <xdr:row>79</xdr:row>
      <xdr:rowOff>50580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9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41707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8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163652</xdr:rowOff>
    </xdr:from>
    <xdr:to>
      <xdr:col>6</xdr:col>
      <xdr:colOff>38100</xdr:colOff>
      <xdr:row>79</xdr:row>
      <xdr:rowOff>93802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53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84929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62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114399</xdr:rowOff>
    </xdr:from>
    <xdr:to>
      <xdr:col>24</xdr:col>
      <xdr:colOff>63500</xdr:colOff>
      <xdr:row>94</xdr:row>
      <xdr:rowOff>44986</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059249"/>
          <a:ext cx="838200" cy="102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44986</xdr:rowOff>
    </xdr:from>
    <xdr:to>
      <xdr:col>19</xdr:col>
      <xdr:colOff>177800</xdr:colOff>
      <xdr:row>95</xdr:row>
      <xdr:rowOff>114188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161286"/>
          <a:ext cx="889000" cy="240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57953</xdr:rowOff>
    </xdr:from>
    <xdr:to>
      <xdr:col>15</xdr:col>
      <xdr:colOff>50800</xdr:colOff>
      <xdr:row>95</xdr:row>
      <xdr:rowOff>114188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345703"/>
          <a:ext cx="889000" cy="5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57953</xdr:rowOff>
    </xdr:from>
    <xdr:to>
      <xdr:col>10</xdr:col>
      <xdr:colOff>114300</xdr:colOff>
      <xdr:row>96</xdr:row>
      <xdr:rowOff>131187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45703"/>
          <a:ext cx="889000" cy="244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63599</xdr:rowOff>
    </xdr:from>
    <xdr:to>
      <xdr:col>24</xdr:col>
      <xdr:colOff>114300</xdr:colOff>
      <xdr:row>93</xdr:row>
      <xdr:rowOff>165199</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00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86476</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85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165636</xdr:rowOff>
    </xdr:from>
    <xdr:to>
      <xdr:col>20</xdr:col>
      <xdr:colOff>38100</xdr:colOff>
      <xdr:row>94</xdr:row>
      <xdr:rowOff>95786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11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112313</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885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63388</xdr:rowOff>
    </xdr:from>
    <xdr:to>
      <xdr:col>15</xdr:col>
      <xdr:colOff>101600</xdr:colOff>
      <xdr:row>95</xdr:row>
      <xdr:rowOff>164988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35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10065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126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7153</xdr:rowOff>
    </xdr:from>
    <xdr:to>
      <xdr:col>10</xdr:col>
      <xdr:colOff>165100</xdr:colOff>
      <xdr:row>95</xdr:row>
      <xdr:rowOff>108753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29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125280</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070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80387</xdr:rowOff>
    </xdr:from>
    <xdr:to>
      <xdr:col>6</xdr:col>
      <xdr:colOff>38100</xdr:colOff>
      <xdr:row>97</xdr:row>
      <xdr:rowOff>10537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539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27064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314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158447</xdr:rowOff>
    </xdr:from>
    <xdr:to>
      <xdr:col>55</xdr:col>
      <xdr:colOff>0</xdr:colOff>
      <xdr:row>36</xdr:row>
      <xdr:rowOff>170870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330647"/>
          <a:ext cx="838200" cy="1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84280</xdr:rowOff>
    </xdr:from>
    <xdr:to>
      <xdr:col>50</xdr:col>
      <xdr:colOff>114300</xdr:colOff>
      <xdr:row>36</xdr:row>
      <xdr:rowOff>158447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256480"/>
          <a:ext cx="889000" cy="74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42427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38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155679</xdr:rowOff>
    </xdr:from>
    <xdr:to>
      <xdr:col>45</xdr:col>
      <xdr:colOff>177800</xdr:colOff>
      <xdr:row>36</xdr:row>
      <xdr:rowOff>84280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156429"/>
          <a:ext cx="889000" cy="100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63050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406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113519</xdr:rowOff>
    </xdr:from>
    <xdr:to>
      <xdr:col>41</xdr:col>
      <xdr:colOff>50800</xdr:colOff>
      <xdr:row>35</xdr:row>
      <xdr:rowOff>155679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14269"/>
          <a:ext cx="889000" cy="4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95348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4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69756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120070</xdr:rowOff>
    </xdr:from>
    <xdr:to>
      <xdr:col>55</xdr:col>
      <xdr:colOff>50800</xdr:colOff>
      <xdr:row>37</xdr:row>
      <xdr:rowOff>50220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9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98497</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70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107647</xdr:rowOff>
    </xdr:from>
    <xdr:to>
      <xdr:col>50</xdr:col>
      <xdr:colOff>165100</xdr:colOff>
      <xdr:row>37</xdr:row>
      <xdr:rowOff>37797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7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54324</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055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33480</xdr:rowOff>
    </xdr:from>
    <xdr:to>
      <xdr:col>46</xdr:col>
      <xdr:colOff>38100</xdr:colOff>
      <xdr:row>36</xdr:row>
      <xdr:rowOff>135080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0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151607</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980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104879</xdr:rowOff>
    </xdr:from>
    <xdr:to>
      <xdr:col>41</xdr:col>
      <xdr:colOff>101600</xdr:colOff>
      <xdr:row>36</xdr:row>
      <xdr:rowOff>35029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0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51556</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880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62719</xdr:rowOff>
    </xdr:from>
    <xdr:to>
      <xdr:col>36</xdr:col>
      <xdr:colOff>165100</xdr:colOff>
      <xdr:row>35</xdr:row>
      <xdr:rowOff>164319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63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9396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83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125526</xdr:rowOff>
    </xdr:from>
    <xdr:to>
      <xdr:col>55</xdr:col>
      <xdr:colOff>0</xdr:colOff>
      <xdr:row>57</xdr:row>
      <xdr:rowOff>66672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726726"/>
          <a:ext cx="838200" cy="11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3365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776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5062</xdr:rowOff>
    </xdr:from>
    <xdr:to>
      <xdr:col>50</xdr:col>
      <xdr:colOff>114300</xdr:colOff>
      <xdr:row>57</xdr:row>
      <xdr:rowOff>66672</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777712"/>
          <a:ext cx="889000" cy="61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165346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93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5062</xdr:rowOff>
    </xdr:from>
    <xdr:to>
      <xdr:col>45</xdr:col>
      <xdr:colOff>177800</xdr:colOff>
      <xdr:row>57</xdr:row>
      <xdr:rowOff>143606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777712"/>
          <a:ext cx="889000" cy="138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149367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92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143606</xdr:rowOff>
    </xdr:from>
    <xdr:to>
      <xdr:col>41</xdr:col>
      <xdr:colOff>50800</xdr:colOff>
      <xdr:row>58</xdr:row>
      <xdr:rowOff>726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916256"/>
          <a:ext cx="889000" cy="28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74726</xdr:rowOff>
    </xdr:from>
    <xdr:to>
      <xdr:col>55</xdr:col>
      <xdr:colOff>50800</xdr:colOff>
      <xdr:row>57</xdr:row>
      <xdr:rowOff>4876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67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97603</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527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15872</xdr:rowOff>
    </xdr:from>
    <xdr:to>
      <xdr:col>50</xdr:col>
      <xdr:colOff>165100</xdr:colOff>
      <xdr:row>57</xdr:row>
      <xdr:rowOff>117472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78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133999</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9563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125712</xdr:rowOff>
    </xdr:from>
    <xdr:to>
      <xdr:col>46</xdr:col>
      <xdr:colOff>38100</xdr:colOff>
      <xdr:row>57</xdr:row>
      <xdr:rowOff>55862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72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72389</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9502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92806</xdr:rowOff>
    </xdr:from>
    <xdr:to>
      <xdr:col>41</xdr:col>
      <xdr:colOff>101600</xdr:colOff>
      <xdr:row>58</xdr:row>
      <xdr:rowOff>22956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6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14083</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958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121376</xdr:rowOff>
    </xdr:from>
    <xdr:to>
      <xdr:col>36</xdr:col>
      <xdr:colOff>165100</xdr:colOff>
      <xdr:row>58</xdr:row>
      <xdr:rowOff>51526</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89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42653</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998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127511</xdr:rowOff>
    </xdr:from>
    <xdr:to>
      <xdr:col>55</xdr:col>
      <xdr:colOff>0</xdr:colOff>
      <xdr:row>76</xdr:row>
      <xdr:rowOff>50386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2814811"/>
          <a:ext cx="838200" cy="265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151232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81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90464</xdr:rowOff>
    </xdr:from>
    <xdr:to>
      <xdr:col>50</xdr:col>
      <xdr:colOff>114300</xdr:colOff>
      <xdr:row>76</xdr:row>
      <xdr:rowOff>50386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2777764"/>
          <a:ext cx="889000" cy="30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120865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3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90464</xdr:rowOff>
    </xdr:from>
    <xdr:to>
      <xdr:col>45</xdr:col>
      <xdr:colOff>177800</xdr:colOff>
      <xdr:row>76</xdr:row>
      <xdr:rowOff>143709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2777764"/>
          <a:ext cx="889000" cy="396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89181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9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143709</xdr:rowOff>
    </xdr:from>
    <xdr:to>
      <xdr:col>41</xdr:col>
      <xdr:colOff>50800</xdr:colOff>
      <xdr:row>77</xdr:row>
      <xdr:rowOff>81842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173909"/>
          <a:ext cx="889000" cy="10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140603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34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141202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34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76711</xdr:rowOff>
    </xdr:from>
    <xdr:to>
      <xdr:col>55</xdr:col>
      <xdr:colOff>50800</xdr:colOff>
      <xdr:row>75</xdr:row>
      <xdr:rowOff>6861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276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99588</xdr:rowOff>
    </xdr:from>
    <xdr:ext cx="599010"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2615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171036</xdr:rowOff>
    </xdr:from>
    <xdr:to>
      <xdr:col>50</xdr:col>
      <xdr:colOff>165100</xdr:colOff>
      <xdr:row>76</xdr:row>
      <xdr:rowOff>101186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02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117713</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280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39664</xdr:rowOff>
    </xdr:from>
    <xdr:to>
      <xdr:col>46</xdr:col>
      <xdr:colOff>38100</xdr:colOff>
      <xdr:row>74</xdr:row>
      <xdr:rowOff>141264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272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72</xdr:row>
      <xdr:rowOff>157791</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50795" y="12502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92909</xdr:rowOff>
    </xdr:from>
    <xdr:to>
      <xdr:col>41</xdr:col>
      <xdr:colOff>101600</xdr:colOff>
      <xdr:row>77</xdr:row>
      <xdr:rowOff>23059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123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39587</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2898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31042</xdr:rowOff>
    </xdr:from>
    <xdr:to>
      <xdr:col>36</xdr:col>
      <xdr:colOff>165100</xdr:colOff>
      <xdr:row>77</xdr:row>
      <xdr:rowOff>132642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23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149169</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00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157752</xdr:rowOff>
    </xdr:from>
    <xdr:to>
      <xdr:col>55</xdr:col>
      <xdr:colOff>0</xdr:colOff>
      <xdr:row>97</xdr:row>
      <xdr:rowOff>167599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788402"/>
          <a:ext cx="838200" cy="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167599</xdr:rowOff>
    </xdr:from>
    <xdr:to>
      <xdr:col>50</xdr:col>
      <xdr:colOff>114300</xdr:colOff>
      <xdr:row>98</xdr:row>
      <xdr:rowOff>61443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798249"/>
          <a:ext cx="889000" cy="6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49075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8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61443</xdr:rowOff>
    </xdr:from>
    <xdr:to>
      <xdr:col>45</xdr:col>
      <xdr:colOff>177800</xdr:colOff>
      <xdr:row>98</xdr:row>
      <xdr:rowOff>84488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863543"/>
          <a:ext cx="889000" cy="2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29724</xdr:rowOff>
    </xdr:from>
    <xdr:to>
      <xdr:col>41</xdr:col>
      <xdr:colOff>50800</xdr:colOff>
      <xdr:row>98</xdr:row>
      <xdr:rowOff>84488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831824"/>
          <a:ext cx="889000" cy="5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106952</xdr:rowOff>
    </xdr:from>
    <xdr:to>
      <xdr:col>55</xdr:col>
      <xdr:colOff>50800</xdr:colOff>
      <xdr:row>98</xdr:row>
      <xdr:rowOff>37102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737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85379</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16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116799</xdr:rowOff>
    </xdr:from>
    <xdr:to>
      <xdr:col>50</xdr:col>
      <xdr:colOff>165100</xdr:colOff>
      <xdr:row>98</xdr:row>
      <xdr:rowOff>46949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747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63476</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6522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10643</xdr:rowOff>
    </xdr:from>
    <xdr:to>
      <xdr:col>46</xdr:col>
      <xdr:colOff>38100</xdr:colOff>
      <xdr:row>98</xdr:row>
      <xdr:rowOff>112243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81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103370</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905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33688</xdr:rowOff>
    </xdr:from>
    <xdr:to>
      <xdr:col>41</xdr:col>
      <xdr:colOff>101600</xdr:colOff>
      <xdr:row>98</xdr:row>
      <xdr:rowOff>135288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83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126415</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928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150374</xdr:rowOff>
    </xdr:from>
    <xdr:to>
      <xdr:col>36</xdr:col>
      <xdr:colOff>165100</xdr:colOff>
      <xdr:row>98</xdr:row>
      <xdr:rowOff>80524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78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71651</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87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116230</xdr:rowOff>
    </xdr:from>
    <xdr:to>
      <xdr:col>85</xdr:col>
      <xdr:colOff>127000</xdr:colOff>
      <xdr:row>38</xdr:row>
      <xdr:rowOff>153808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631330"/>
          <a:ext cx="838200" cy="3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116230</xdr:rowOff>
    </xdr:from>
    <xdr:to>
      <xdr:col>81</xdr:col>
      <xdr:colOff>50800</xdr:colOff>
      <xdr:row>39</xdr:row>
      <xdr:rowOff>4630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631330"/>
          <a:ext cx="889000" cy="5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4630</xdr:rowOff>
    </xdr:from>
    <xdr:to>
      <xdr:col>76</xdr:col>
      <xdr:colOff>114300</xdr:colOff>
      <xdr:row>39</xdr:row>
      <xdr:rowOff>51885</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691180"/>
          <a:ext cx="889000" cy="47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18074</xdr:rowOff>
    </xdr:from>
    <xdr:to>
      <xdr:col>71</xdr:col>
      <xdr:colOff>177800</xdr:colOff>
      <xdr:row>39</xdr:row>
      <xdr:rowOff>51885</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04624"/>
          <a:ext cx="889000" cy="3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103008</xdr:rowOff>
    </xdr:from>
    <xdr:to>
      <xdr:col>85</xdr:col>
      <xdr:colOff>177800</xdr:colOff>
      <xdr:row>39</xdr:row>
      <xdr:rowOff>33158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61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64878</xdr:rowOff>
    </xdr:from>
    <xdr:ext cx="534377"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579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65430</xdr:rowOff>
    </xdr:from>
    <xdr:to>
      <xdr:col>81</xdr:col>
      <xdr:colOff>101600</xdr:colOff>
      <xdr:row>38</xdr:row>
      <xdr:rowOff>167030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5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158157</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14111" y="6673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125280</xdr:rowOff>
    </xdr:from>
    <xdr:to>
      <xdr:col>76</xdr:col>
      <xdr:colOff>165100</xdr:colOff>
      <xdr:row>39</xdr:row>
      <xdr:rowOff>55430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4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46557</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73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1085</xdr:rowOff>
    </xdr:from>
    <xdr:to>
      <xdr:col>72</xdr:col>
      <xdr:colOff>38100</xdr:colOff>
      <xdr:row>39</xdr:row>
      <xdr:rowOff>102685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6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93812</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8428" y="6780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138724</xdr:rowOff>
    </xdr:from>
    <xdr:to>
      <xdr:col>67</xdr:col>
      <xdr:colOff>101600</xdr:colOff>
      <xdr:row>39</xdr:row>
      <xdr:rowOff>68874</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65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60001</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746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11044</xdr:rowOff>
    </xdr:from>
    <xdr:to>
      <xdr:col>85</xdr:col>
      <xdr:colOff>127000</xdr:colOff>
      <xdr:row>75</xdr:row>
      <xdr:rowOff>33813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2869794"/>
          <a:ext cx="838200" cy="2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17486</xdr:rowOff>
    </xdr:from>
    <xdr:to>
      <xdr:col>81</xdr:col>
      <xdr:colOff>50800</xdr:colOff>
      <xdr:row>75</xdr:row>
      <xdr:rowOff>33813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2876236"/>
          <a:ext cx="8890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133602</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99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17486</xdr:rowOff>
    </xdr:from>
    <xdr:to>
      <xdr:col>76</xdr:col>
      <xdr:colOff>114300</xdr:colOff>
      <xdr:row>75</xdr:row>
      <xdr:rowOff>42554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2876236"/>
          <a:ext cx="889000" cy="2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101316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960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39285</xdr:rowOff>
    </xdr:from>
    <xdr:to>
      <xdr:col>71</xdr:col>
      <xdr:colOff>177800</xdr:colOff>
      <xdr:row>75</xdr:row>
      <xdr:rowOff>42554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2898035"/>
          <a:ext cx="889000" cy="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152018</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30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16349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304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131694</xdr:rowOff>
    </xdr:from>
    <xdr:to>
      <xdr:col>85</xdr:col>
      <xdr:colOff>177800</xdr:colOff>
      <xdr:row>75</xdr:row>
      <xdr:rowOff>61844</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81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154571</xdr:rowOff>
    </xdr:from>
    <xdr:ext cx="599010"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670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154463</xdr:rowOff>
    </xdr:from>
    <xdr:to>
      <xdr:col>81</xdr:col>
      <xdr:colOff>101600</xdr:colOff>
      <xdr:row>75</xdr:row>
      <xdr:rowOff>84613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84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101140</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181795" y="12616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138136</xdr:rowOff>
    </xdr:from>
    <xdr:to>
      <xdr:col>76</xdr:col>
      <xdr:colOff>165100</xdr:colOff>
      <xdr:row>75</xdr:row>
      <xdr:rowOff>68286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82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84813</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795" y="1260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163204</xdr:rowOff>
    </xdr:from>
    <xdr:to>
      <xdr:col>72</xdr:col>
      <xdr:colOff>38100</xdr:colOff>
      <xdr:row>75</xdr:row>
      <xdr:rowOff>93354</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85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109881</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03795" y="12625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159935</xdr:rowOff>
    </xdr:from>
    <xdr:to>
      <xdr:col>67</xdr:col>
      <xdr:colOff>101600</xdr:colOff>
      <xdr:row>75</xdr:row>
      <xdr:rowOff>90085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84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73</xdr:row>
      <xdr:rowOff>106612</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795" y="1262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82516</xdr:rowOff>
    </xdr:from>
    <xdr:to>
      <xdr:col>85</xdr:col>
      <xdr:colOff>127000</xdr:colOff>
      <xdr:row>97</xdr:row>
      <xdr:rowOff>82707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541716"/>
          <a:ext cx="838200" cy="171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32435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63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69928</xdr:rowOff>
    </xdr:from>
    <xdr:to>
      <xdr:col>81</xdr:col>
      <xdr:colOff>50800</xdr:colOff>
      <xdr:row>96</xdr:row>
      <xdr:rowOff>82516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529128"/>
          <a:ext cx="889000" cy="1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138037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76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62178</xdr:rowOff>
    </xdr:from>
    <xdr:to>
      <xdr:col>76</xdr:col>
      <xdr:colOff>114300</xdr:colOff>
      <xdr:row>96</xdr:row>
      <xdr:rowOff>69928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349928"/>
          <a:ext cx="889000" cy="179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131937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76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62178</xdr:rowOff>
    </xdr:from>
    <xdr:to>
      <xdr:col>71</xdr:col>
      <xdr:colOff>177800</xdr:colOff>
      <xdr:row>96</xdr:row>
      <xdr:rowOff>130384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349928"/>
          <a:ext cx="889000" cy="239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162642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62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138451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76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31907</xdr:rowOff>
    </xdr:from>
    <xdr:to>
      <xdr:col>85</xdr:col>
      <xdr:colOff>177800</xdr:colOff>
      <xdr:row>97</xdr:row>
      <xdr:rowOff>133507</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66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54784</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51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31716</xdr:rowOff>
    </xdr:from>
    <xdr:to>
      <xdr:col>81</xdr:col>
      <xdr:colOff>101600</xdr:colOff>
      <xdr:row>96</xdr:row>
      <xdr:rowOff>133316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49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149843</xdr:rowOff>
    </xdr:from>
    <xdr:ext cx="59901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181795" y="16266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19128</xdr:rowOff>
    </xdr:from>
    <xdr:to>
      <xdr:col>76</xdr:col>
      <xdr:colOff>165100</xdr:colOff>
      <xdr:row>96</xdr:row>
      <xdr:rowOff>120728</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47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137255</xdr:rowOff>
    </xdr:from>
    <xdr:ext cx="59901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292795" y="16253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11378</xdr:rowOff>
    </xdr:from>
    <xdr:to>
      <xdr:col>72</xdr:col>
      <xdr:colOff>38100</xdr:colOff>
      <xdr:row>95</xdr:row>
      <xdr:rowOff>112978</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29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129505</xdr:rowOff>
    </xdr:from>
    <xdr:ext cx="59901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03795" y="16074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79584</xdr:rowOff>
    </xdr:from>
    <xdr:to>
      <xdr:col>67</xdr:col>
      <xdr:colOff>101600</xdr:colOff>
      <xdr:row>97</xdr:row>
      <xdr:rowOff>9734</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53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26261</xdr:rowOff>
    </xdr:from>
    <xdr:ext cx="59901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14795" y="16314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14198</xdr:rowOff>
    </xdr:from>
    <xdr:to>
      <xdr:col>116</xdr:col>
      <xdr:colOff>63500</xdr:colOff>
      <xdr:row>74</xdr:row>
      <xdr:rowOff>57303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701498"/>
          <a:ext cx="838200" cy="4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49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12294</xdr:rowOff>
    </xdr:from>
    <xdr:to>
      <xdr:col>111</xdr:col>
      <xdr:colOff>177800</xdr:colOff>
      <xdr:row>74</xdr:row>
      <xdr:rowOff>57303</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0434300" y="12699594"/>
          <a:ext cx="889000" cy="45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12294</xdr:rowOff>
    </xdr:from>
    <xdr:to>
      <xdr:col>107</xdr:col>
      <xdr:colOff>50800</xdr:colOff>
      <xdr:row>74</xdr:row>
      <xdr:rowOff>79858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699594"/>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79858</xdr:rowOff>
    </xdr:from>
    <xdr:to>
      <xdr:col>102</xdr:col>
      <xdr:colOff>114300</xdr:colOff>
      <xdr:row>74</xdr:row>
      <xdr:rowOff>96634</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767158"/>
          <a:ext cx="889000" cy="1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134848</xdr:rowOff>
    </xdr:from>
    <xdr:to>
      <xdr:col>116</xdr:col>
      <xdr:colOff>114300</xdr:colOff>
      <xdr:row>74</xdr:row>
      <xdr:rowOff>64998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65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157725</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502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6503</xdr:rowOff>
    </xdr:from>
    <xdr:to>
      <xdr:col>112</xdr:col>
      <xdr:colOff>38100</xdr:colOff>
      <xdr:row>74</xdr:row>
      <xdr:rowOff>108103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69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99230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78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132944</xdr:rowOff>
    </xdr:from>
    <xdr:to>
      <xdr:col>107</xdr:col>
      <xdr:colOff>101600</xdr:colOff>
      <xdr:row>74</xdr:row>
      <xdr:rowOff>63094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64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54221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741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29058</xdr:rowOff>
    </xdr:from>
    <xdr:to>
      <xdr:col>102</xdr:col>
      <xdr:colOff>165100</xdr:colOff>
      <xdr:row>74</xdr:row>
      <xdr:rowOff>130658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71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121785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809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45834</xdr:rowOff>
    </xdr:from>
    <xdr:to>
      <xdr:col>98</xdr:col>
      <xdr:colOff>38100</xdr:colOff>
      <xdr:row>74</xdr:row>
      <xdr:rowOff>147434</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733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138561</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825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aseline="0">
              <a:solidFill>
                <a:sysClr val="windowText" lastClr="000000"/>
              </a:solidFill>
              <a:effectLst/>
              <a:latin typeface="+mn-lt"/>
              <a:ea typeface="+mn-ea"/>
              <a:cs typeface="+mn-cs"/>
            </a:rPr>
            <a:t>　住民一人あたりのコストとして人件費が</a:t>
          </a:r>
          <a:r>
            <a:rPr kumimoji="1" lang="en-US" altLang="ja-JP" sz="1100" baseline="0">
              <a:solidFill>
                <a:sysClr val="windowText" lastClr="000000"/>
              </a:solidFill>
              <a:effectLst/>
              <a:latin typeface="+mn-lt"/>
              <a:ea typeface="+mn-ea"/>
              <a:cs typeface="+mn-cs"/>
            </a:rPr>
            <a:t>278,959</a:t>
          </a:r>
          <a:r>
            <a:rPr kumimoji="1" lang="ja-JP" altLang="ja-JP" sz="1100" baseline="0">
              <a:solidFill>
                <a:sysClr val="windowText" lastClr="000000"/>
              </a:solidFill>
              <a:effectLst/>
              <a:latin typeface="+mn-lt"/>
              <a:ea typeface="+mn-ea"/>
              <a:cs typeface="+mn-cs"/>
            </a:rPr>
            <a:t>円、扶助費が</a:t>
          </a:r>
          <a:r>
            <a:rPr kumimoji="1" lang="en-US" altLang="ja-JP" sz="1100" baseline="0">
              <a:solidFill>
                <a:sysClr val="windowText" lastClr="000000"/>
              </a:solidFill>
              <a:effectLst/>
              <a:latin typeface="+mn-lt"/>
              <a:ea typeface="+mn-ea"/>
              <a:cs typeface="+mn-cs"/>
            </a:rPr>
            <a:t>146,517</a:t>
          </a:r>
          <a:r>
            <a:rPr kumimoji="1" lang="ja-JP" altLang="ja-JP" sz="1100" baseline="0">
              <a:solidFill>
                <a:sysClr val="windowText" lastClr="000000"/>
              </a:solidFill>
              <a:effectLst/>
              <a:latin typeface="+mn-lt"/>
              <a:ea typeface="+mn-ea"/>
              <a:cs typeface="+mn-cs"/>
            </a:rPr>
            <a:t>円、普通建設事業費（うち新規整備）が</a:t>
          </a:r>
          <a:r>
            <a:rPr kumimoji="1" lang="en-US" altLang="ja-JP" sz="1100" baseline="0">
              <a:solidFill>
                <a:sysClr val="windowText" lastClr="000000"/>
              </a:solidFill>
              <a:effectLst/>
              <a:latin typeface="+mn-lt"/>
              <a:ea typeface="+mn-ea"/>
              <a:cs typeface="+mn-cs"/>
            </a:rPr>
            <a:t>152,666</a:t>
          </a:r>
          <a:r>
            <a:rPr kumimoji="1" lang="ja-JP" altLang="ja-JP" sz="1100" baseline="0">
              <a:solidFill>
                <a:sysClr val="windowText" lastClr="000000"/>
              </a:solidFill>
              <a:effectLst/>
              <a:latin typeface="+mn-lt"/>
              <a:ea typeface="+mn-ea"/>
              <a:cs typeface="+mn-cs"/>
            </a:rPr>
            <a:t>円、</a:t>
          </a:r>
          <a:r>
            <a:rPr kumimoji="1" lang="ja-JP" altLang="en-US" sz="1100" baseline="0">
              <a:solidFill>
                <a:sysClr val="windowText" lastClr="000000"/>
              </a:solidFill>
              <a:effectLst/>
              <a:latin typeface="+mn-lt"/>
              <a:ea typeface="+mn-ea"/>
              <a:cs typeface="+mn-cs"/>
            </a:rPr>
            <a:t>公債費</a:t>
          </a:r>
          <a:r>
            <a:rPr kumimoji="1" lang="ja-JP" altLang="ja-JP" sz="1100" baseline="0">
              <a:solidFill>
                <a:sysClr val="windowText" lastClr="000000"/>
              </a:solidFill>
              <a:effectLst/>
              <a:latin typeface="+mn-lt"/>
              <a:ea typeface="+mn-ea"/>
              <a:cs typeface="+mn-cs"/>
            </a:rPr>
            <a:t>が</a:t>
          </a:r>
          <a:r>
            <a:rPr kumimoji="1" lang="en-US" altLang="ja-JP" sz="1100" baseline="0">
              <a:solidFill>
                <a:sysClr val="windowText" lastClr="000000"/>
              </a:solidFill>
              <a:effectLst/>
              <a:latin typeface="+mn-lt"/>
              <a:ea typeface="+mn-ea"/>
              <a:cs typeface="+mn-cs"/>
            </a:rPr>
            <a:t>140,640</a:t>
          </a:r>
          <a:r>
            <a:rPr kumimoji="1" lang="ja-JP" altLang="ja-JP" sz="1100" baseline="0">
              <a:solidFill>
                <a:sysClr val="windowText" lastClr="000000"/>
              </a:solidFill>
              <a:effectLst/>
              <a:latin typeface="+mn-lt"/>
              <a:ea typeface="+mn-ea"/>
              <a:cs typeface="+mn-cs"/>
            </a:rPr>
            <a:t>円となっており類似団体と比較して高い状況となっている。人件費については、町が保有・運営する施設が多くそれに伴い職員数も多いことから類似団体と比較しても以前から高い水準となっていることに加え、</a:t>
          </a:r>
          <a:r>
            <a:rPr kumimoji="1" lang="ja-JP" altLang="en-US" sz="1100" baseline="0">
              <a:solidFill>
                <a:sysClr val="windowText" lastClr="000000"/>
              </a:solidFill>
              <a:effectLst/>
              <a:latin typeface="+mn-lt"/>
              <a:ea typeface="+mn-ea"/>
              <a:cs typeface="+mn-cs"/>
            </a:rPr>
            <a:t>昨年度に引き続き</a:t>
          </a:r>
          <a:r>
            <a:rPr kumimoji="1" lang="ja-JP" altLang="ja-JP" sz="1100" baseline="0">
              <a:solidFill>
                <a:sysClr val="windowText" lastClr="000000"/>
              </a:solidFill>
              <a:effectLst/>
              <a:latin typeface="+mn-lt"/>
              <a:ea typeface="+mn-ea"/>
              <a:cs typeface="+mn-cs"/>
            </a:rPr>
            <a:t>人事院勧告による給与改定などにより増加することとなった。職員配置の見直しなど人員の適正化を図り、人件費の抑制に努める。扶助費については、障害者自立支援給付費</a:t>
          </a:r>
          <a:r>
            <a:rPr kumimoji="1" lang="ja-JP" altLang="en-US" sz="1100" baseline="0">
              <a:solidFill>
                <a:sysClr val="windowText" lastClr="000000"/>
              </a:solidFill>
              <a:effectLst/>
              <a:latin typeface="+mn-lt"/>
              <a:ea typeface="+mn-ea"/>
              <a:cs typeface="+mn-cs"/>
            </a:rPr>
            <a:t>や児童手当</a:t>
          </a:r>
          <a:r>
            <a:rPr kumimoji="1" lang="ja-JP" altLang="ja-JP" sz="1100" baseline="0">
              <a:solidFill>
                <a:sysClr val="windowText" lastClr="000000"/>
              </a:solidFill>
              <a:effectLst/>
              <a:latin typeface="+mn-lt"/>
              <a:ea typeface="+mn-ea"/>
              <a:cs typeface="+mn-cs"/>
            </a:rPr>
            <a:t>の増や価格高騰重点支援給付金事業</a:t>
          </a:r>
          <a:r>
            <a:rPr kumimoji="1" lang="ja-JP" altLang="en-US" sz="1100" baseline="0">
              <a:solidFill>
                <a:sysClr val="windowText" lastClr="000000"/>
              </a:solidFill>
              <a:effectLst/>
              <a:latin typeface="+mn-lt"/>
              <a:ea typeface="+mn-ea"/>
              <a:cs typeface="+mn-cs"/>
            </a:rPr>
            <a:t>を実施</a:t>
          </a:r>
          <a:r>
            <a:rPr kumimoji="1" lang="ja-JP" altLang="ja-JP" sz="1100" baseline="0">
              <a:solidFill>
                <a:sysClr val="windowText" lastClr="000000"/>
              </a:solidFill>
              <a:effectLst/>
              <a:latin typeface="+mn-lt"/>
              <a:ea typeface="+mn-ea"/>
              <a:cs typeface="+mn-cs"/>
            </a:rPr>
            <a:t>したことで、増加となった。普通建設事業費（うち新規整備）については、あまぎ自然と伝統文化体験館整備事業費が本格的に始動したことや</a:t>
          </a:r>
          <a:r>
            <a:rPr kumimoji="1" lang="ja-JP" altLang="en-US" sz="1100" baseline="0">
              <a:solidFill>
                <a:sysClr val="windowText" lastClr="000000"/>
              </a:solidFill>
              <a:effectLst/>
              <a:latin typeface="+mn-lt"/>
              <a:ea typeface="+mn-ea"/>
              <a:cs typeface="+mn-cs"/>
            </a:rPr>
            <a:t>町道新設</a:t>
          </a:r>
          <a:r>
            <a:rPr kumimoji="1" lang="ja-JP" altLang="ja-JP" sz="1100" baseline="0">
              <a:solidFill>
                <a:sysClr val="windowText" lastClr="000000"/>
              </a:solidFill>
              <a:effectLst/>
              <a:latin typeface="+mn-lt"/>
              <a:ea typeface="+mn-ea"/>
              <a:cs typeface="+mn-cs"/>
            </a:rPr>
            <a:t>による増が要因である。給食センター等の更新事業が予定されているため今後は、更新整備にかかる普通建設事業費が増加していくものと思われる。</a:t>
          </a:r>
          <a:r>
            <a:rPr kumimoji="1" lang="ja-JP" altLang="en-US" sz="1100" baseline="0">
              <a:solidFill>
                <a:sysClr val="windowText" lastClr="000000"/>
              </a:solidFill>
              <a:effectLst/>
              <a:latin typeface="+mn-lt"/>
              <a:ea typeface="+mn-ea"/>
              <a:cs typeface="+mn-cs"/>
            </a:rPr>
            <a:t>公債費</a:t>
          </a:r>
          <a:r>
            <a:rPr kumimoji="1" lang="ja-JP" altLang="ja-JP" sz="1100" baseline="0">
              <a:solidFill>
                <a:sysClr val="windowText" lastClr="000000"/>
              </a:solidFill>
              <a:effectLst/>
              <a:latin typeface="+mn-lt"/>
              <a:ea typeface="+mn-ea"/>
              <a:cs typeface="+mn-cs"/>
            </a:rPr>
            <a:t>ついては、</a:t>
          </a:r>
          <a:r>
            <a:rPr kumimoji="1" lang="ja-JP" altLang="en-US" sz="1100" baseline="0">
              <a:solidFill>
                <a:sysClr val="windowText" lastClr="000000"/>
              </a:solidFill>
              <a:effectLst/>
              <a:latin typeface="+mn-lt"/>
              <a:ea typeface="+mn-ea"/>
              <a:cs typeface="+mn-cs"/>
            </a:rPr>
            <a:t>令和元年度過疎対策事業債や令和</a:t>
          </a:r>
          <a:r>
            <a:rPr kumimoji="1" lang="en-US" altLang="ja-JP" sz="1100" baseline="0">
              <a:solidFill>
                <a:sysClr val="windowText" lastClr="000000"/>
              </a:solidFill>
              <a:effectLst/>
              <a:latin typeface="+mn-lt"/>
              <a:ea typeface="+mn-ea"/>
              <a:cs typeface="+mn-cs"/>
            </a:rPr>
            <a:t>2</a:t>
          </a:r>
          <a:r>
            <a:rPr kumimoji="1" lang="ja-JP" altLang="en-US" sz="1100" baseline="0">
              <a:solidFill>
                <a:sysClr val="windowText" lastClr="000000"/>
              </a:solidFill>
              <a:effectLst/>
              <a:latin typeface="+mn-lt"/>
              <a:ea typeface="+mn-ea"/>
              <a:cs typeface="+mn-cs"/>
            </a:rPr>
            <a:t>年度辺地対策事業債の償還が開始</a:t>
          </a:r>
          <a:r>
            <a:rPr kumimoji="1" lang="ja-JP" altLang="ja-JP" sz="1100" baseline="0">
              <a:solidFill>
                <a:sysClr val="windowText" lastClr="000000"/>
              </a:solidFill>
              <a:effectLst/>
              <a:latin typeface="+mn-lt"/>
              <a:ea typeface="+mn-ea"/>
              <a:cs typeface="+mn-cs"/>
            </a:rPr>
            <a:t>したことが主な要因である。</a:t>
          </a:r>
          <a:endParaRPr lang="ja-JP" altLang="ja-JP" sz="1400">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鹿児島県天城町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5,461
5,426
80.40
7,788,487
7,580,144
163,377
3,947,582
7,064,412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9072</xdr:rowOff>
    </xdr:from>
    <xdr:to>
      <xdr:col>24</xdr:col>
      <xdr:colOff>63500</xdr:colOff>
      <xdr:row>33</xdr:row>
      <xdr:rowOff>42490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666922"/>
          <a:ext cx="838200" cy="3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63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42490</xdr:rowOff>
    </xdr:from>
    <xdr:to>
      <xdr:col>19</xdr:col>
      <xdr:colOff>177800</xdr:colOff>
      <xdr:row>34</xdr:row>
      <xdr:rowOff>25509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700340"/>
          <a:ext cx="889000" cy="15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141567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631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14732</xdr:rowOff>
    </xdr:from>
    <xdr:to>
      <xdr:col>15</xdr:col>
      <xdr:colOff>50800</xdr:colOff>
      <xdr:row>34</xdr:row>
      <xdr:rowOff>25509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5844032"/>
          <a:ext cx="889000" cy="1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2993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34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14732</xdr:rowOff>
    </xdr:from>
    <xdr:to>
      <xdr:col>10</xdr:col>
      <xdr:colOff>114300</xdr:colOff>
      <xdr:row>34</xdr:row>
      <xdr:rowOff>89952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844032"/>
          <a:ext cx="889000" cy="75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29227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3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129722</xdr:rowOff>
    </xdr:from>
    <xdr:to>
      <xdr:col>24</xdr:col>
      <xdr:colOff>114300</xdr:colOff>
      <xdr:row>33</xdr:row>
      <xdr:rowOff>59872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616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152599</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46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163140</xdr:rowOff>
    </xdr:from>
    <xdr:to>
      <xdr:col>20</xdr:col>
      <xdr:colOff>38100</xdr:colOff>
      <xdr:row>33</xdr:row>
      <xdr:rowOff>93290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64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109817</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42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146159</xdr:rowOff>
    </xdr:from>
    <xdr:to>
      <xdr:col>15</xdr:col>
      <xdr:colOff>101600</xdr:colOff>
      <xdr:row>34</xdr:row>
      <xdr:rowOff>76309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80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92836</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41111" y="5579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135382</xdr:rowOff>
    </xdr:from>
    <xdr:to>
      <xdr:col>10</xdr:col>
      <xdr:colOff>165100</xdr:colOff>
      <xdr:row>34</xdr:row>
      <xdr:rowOff>65532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79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82059</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556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39152</xdr:rowOff>
    </xdr:from>
    <xdr:to>
      <xdr:col>6</xdr:col>
      <xdr:colOff>38100</xdr:colOff>
      <xdr:row>34</xdr:row>
      <xdr:rowOff>140752</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86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157279</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564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111933</xdr:rowOff>
    </xdr:from>
    <xdr:to>
      <xdr:col>24</xdr:col>
      <xdr:colOff>63500</xdr:colOff>
      <xdr:row>56</xdr:row>
      <xdr:rowOff>138517</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713133"/>
          <a:ext cx="838200" cy="2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138517</xdr:rowOff>
    </xdr:from>
    <xdr:to>
      <xdr:col>19</xdr:col>
      <xdr:colOff>177800</xdr:colOff>
      <xdr:row>57</xdr:row>
      <xdr:rowOff>1147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739717"/>
          <a:ext cx="889000" cy="34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71632</xdr:rowOff>
    </xdr:from>
    <xdr:to>
      <xdr:col>15</xdr:col>
      <xdr:colOff>50800</xdr:colOff>
      <xdr:row>57</xdr:row>
      <xdr:rowOff>1147</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501382"/>
          <a:ext cx="889000" cy="27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14776</xdr:rowOff>
    </xdr:from>
    <xdr:to>
      <xdr:col>10</xdr:col>
      <xdr:colOff>114300</xdr:colOff>
      <xdr:row>55</xdr:row>
      <xdr:rowOff>71632</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444526"/>
          <a:ext cx="889000" cy="56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83521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684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127521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557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61133</xdr:rowOff>
    </xdr:from>
    <xdr:to>
      <xdr:col>24</xdr:col>
      <xdr:colOff>114300</xdr:colOff>
      <xdr:row>56</xdr:row>
      <xdr:rowOff>162733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66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39560</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40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87717</xdr:rowOff>
    </xdr:from>
    <xdr:to>
      <xdr:col>20</xdr:col>
      <xdr:colOff>38100</xdr:colOff>
      <xdr:row>57</xdr:row>
      <xdr:rowOff>17867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68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8994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781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121797</xdr:rowOff>
    </xdr:from>
    <xdr:to>
      <xdr:col>15</xdr:col>
      <xdr:colOff>101600</xdr:colOff>
      <xdr:row>57</xdr:row>
      <xdr:rowOff>51947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72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43074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815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20832</xdr:rowOff>
    </xdr:from>
    <xdr:to>
      <xdr:col>10</xdr:col>
      <xdr:colOff>165100</xdr:colOff>
      <xdr:row>55</xdr:row>
      <xdr:rowOff>122432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45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138959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225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135426</xdr:rowOff>
    </xdr:from>
    <xdr:to>
      <xdr:col>6</xdr:col>
      <xdr:colOff>38100</xdr:colOff>
      <xdr:row>55</xdr:row>
      <xdr:rowOff>65576</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39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82103</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168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86642</xdr:rowOff>
    </xdr:from>
    <xdr:to>
      <xdr:col>24</xdr:col>
      <xdr:colOff>63500</xdr:colOff>
      <xdr:row>74</xdr:row>
      <xdr:rowOff>103375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602492"/>
          <a:ext cx="838200" cy="188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103375</xdr:rowOff>
    </xdr:from>
    <xdr:to>
      <xdr:col>19</xdr:col>
      <xdr:colOff>177800</xdr:colOff>
      <xdr:row>75</xdr:row>
      <xdr:rowOff>94384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790675"/>
          <a:ext cx="889000" cy="162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77767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105471</xdr:rowOff>
    </xdr:from>
    <xdr:to>
      <xdr:col>15</xdr:col>
      <xdr:colOff>50800</xdr:colOff>
      <xdr:row>75</xdr:row>
      <xdr:rowOff>94384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792771"/>
          <a:ext cx="889000" cy="160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19618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4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105471</xdr:rowOff>
    </xdr:from>
    <xdr:to>
      <xdr:col>10</xdr:col>
      <xdr:colOff>114300</xdr:colOff>
      <xdr:row>76</xdr:row>
      <xdr:rowOff>128803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792771"/>
          <a:ext cx="889000" cy="366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102341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35842</xdr:rowOff>
    </xdr:from>
    <xdr:to>
      <xdr:col>24</xdr:col>
      <xdr:colOff>114300</xdr:colOff>
      <xdr:row>73</xdr:row>
      <xdr:rowOff>137442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55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58719</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403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52575</xdr:rowOff>
    </xdr:from>
    <xdr:to>
      <xdr:col>20</xdr:col>
      <xdr:colOff>38100</xdr:colOff>
      <xdr:row>74</xdr:row>
      <xdr:rowOff>154175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73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170702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515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43584</xdr:rowOff>
    </xdr:from>
    <xdr:to>
      <xdr:col>15</xdr:col>
      <xdr:colOff>101600</xdr:colOff>
      <xdr:row>75</xdr:row>
      <xdr:rowOff>145184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902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161711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677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54671</xdr:rowOff>
    </xdr:from>
    <xdr:to>
      <xdr:col>10</xdr:col>
      <xdr:colOff>165100</xdr:colOff>
      <xdr:row>74</xdr:row>
      <xdr:rowOff>156271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74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1348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517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78003</xdr:rowOff>
    </xdr:from>
    <xdr:to>
      <xdr:col>6</xdr:col>
      <xdr:colOff>38100</xdr:colOff>
      <xdr:row>77</xdr:row>
      <xdr:rowOff>8153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08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24681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883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131821</xdr:rowOff>
    </xdr:from>
    <xdr:to>
      <xdr:col>24</xdr:col>
      <xdr:colOff>63500</xdr:colOff>
      <xdr:row>96</xdr:row>
      <xdr:rowOff>153557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591021"/>
          <a:ext cx="838200" cy="21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131821</xdr:rowOff>
    </xdr:from>
    <xdr:to>
      <xdr:col>19</xdr:col>
      <xdr:colOff>177800</xdr:colOff>
      <xdr:row>97</xdr:row>
      <xdr:rowOff>25450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591021"/>
          <a:ext cx="889000" cy="6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12179</xdr:rowOff>
    </xdr:from>
    <xdr:to>
      <xdr:col>15</xdr:col>
      <xdr:colOff>50800</xdr:colOff>
      <xdr:row>97</xdr:row>
      <xdr:rowOff>25450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642829"/>
          <a:ext cx="889000" cy="1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12179</xdr:rowOff>
    </xdr:from>
    <xdr:to>
      <xdr:col>10</xdr:col>
      <xdr:colOff>114300</xdr:colOff>
      <xdr:row>97</xdr:row>
      <xdr:rowOff>32658</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642829"/>
          <a:ext cx="889000" cy="2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78906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70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102757</xdr:rowOff>
    </xdr:from>
    <xdr:to>
      <xdr:col>24</xdr:col>
      <xdr:colOff>114300</xdr:colOff>
      <xdr:row>97</xdr:row>
      <xdr:rowOff>32907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56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81184</xdr:rowOff>
    </xdr:from>
    <xdr:ext cx="599010"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540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81021</xdr:rowOff>
    </xdr:from>
    <xdr:to>
      <xdr:col>20</xdr:col>
      <xdr:colOff>38100</xdr:colOff>
      <xdr:row>97</xdr:row>
      <xdr:rowOff>11171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54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2298</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497795" y="16632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146100</xdr:rowOff>
    </xdr:from>
    <xdr:to>
      <xdr:col>15</xdr:col>
      <xdr:colOff>101600</xdr:colOff>
      <xdr:row>97</xdr:row>
      <xdr:rowOff>76250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0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67377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69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132829</xdr:rowOff>
    </xdr:from>
    <xdr:to>
      <xdr:col>10</xdr:col>
      <xdr:colOff>165100</xdr:colOff>
      <xdr:row>97</xdr:row>
      <xdr:rowOff>62979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59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54106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68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153308</xdr:rowOff>
    </xdr:from>
    <xdr:to>
      <xdr:col>6</xdr:col>
      <xdr:colOff>38100</xdr:colOff>
      <xdr:row>97</xdr:row>
      <xdr:rowOff>83458</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1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99985</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387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35116</xdr:rowOff>
    </xdr:from>
    <xdr:to>
      <xdr:col>55</xdr:col>
      <xdr:colOff>0</xdr:colOff>
      <xdr:row>56</xdr:row>
      <xdr:rowOff>37161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636316"/>
          <a:ext cx="838200" cy="2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49904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51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95417</xdr:rowOff>
    </xdr:from>
    <xdr:to>
      <xdr:col>50</xdr:col>
      <xdr:colOff>114300</xdr:colOff>
      <xdr:row>56</xdr:row>
      <xdr:rowOff>35116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525167"/>
          <a:ext cx="889000" cy="11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77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158621</xdr:rowOff>
    </xdr:from>
    <xdr:to>
      <xdr:col>45</xdr:col>
      <xdr:colOff>177800</xdr:colOff>
      <xdr:row>55</xdr:row>
      <xdr:rowOff>95417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416921"/>
          <a:ext cx="889000" cy="108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156176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75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158621</xdr:rowOff>
    </xdr:from>
    <xdr:to>
      <xdr:col>41</xdr:col>
      <xdr:colOff>50800</xdr:colOff>
      <xdr:row>56</xdr:row>
      <xdr:rowOff>39291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416921"/>
          <a:ext cx="889000" cy="223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20838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79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46307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81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157811</xdr:rowOff>
    </xdr:from>
    <xdr:to>
      <xdr:col>55</xdr:col>
      <xdr:colOff>50800</xdr:colOff>
      <xdr:row>56</xdr:row>
      <xdr:rowOff>87961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58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9238</xdr:rowOff>
    </xdr:from>
    <xdr:ext cx="599010"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438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155766</xdr:rowOff>
    </xdr:from>
    <xdr:to>
      <xdr:col>50</xdr:col>
      <xdr:colOff>165100</xdr:colOff>
      <xdr:row>56</xdr:row>
      <xdr:rowOff>85916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58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102443</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39795" y="9360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44617</xdr:rowOff>
    </xdr:from>
    <xdr:to>
      <xdr:col>46</xdr:col>
      <xdr:colOff>38100</xdr:colOff>
      <xdr:row>55</xdr:row>
      <xdr:rowOff>146217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474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162744</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795" y="9249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107821</xdr:rowOff>
    </xdr:from>
    <xdr:to>
      <xdr:col>41</xdr:col>
      <xdr:colOff>101600</xdr:colOff>
      <xdr:row>55</xdr:row>
      <xdr:rowOff>37971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36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54498</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141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159941</xdr:rowOff>
    </xdr:from>
    <xdr:to>
      <xdr:col>36</xdr:col>
      <xdr:colOff>165100</xdr:colOff>
      <xdr:row>56</xdr:row>
      <xdr:rowOff>90091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589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106618</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72795" y="9364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95969</xdr:rowOff>
    </xdr:from>
    <xdr:to>
      <xdr:col>55</xdr:col>
      <xdr:colOff>0</xdr:colOff>
      <xdr:row>77</xdr:row>
      <xdr:rowOff>86285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2954719"/>
          <a:ext cx="838200" cy="333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16262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7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33017</xdr:rowOff>
    </xdr:from>
    <xdr:to>
      <xdr:col>50</xdr:col>
      <xdr:colOff>114300</xdr:colOff>
      <xdr:row>77</xdr:row>
      <xdr:rowOff>86285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063217"/>
          <a:ext cx="889000" cy="224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153075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33017</xdr:rowOff>
    </xdr:from>
    <xdr:to>
      <xdr:col>45</xdr:col>
      <xdr:colOff>177800</xdr:colOff>
      <xdr:row>77</xdr:row>
      <xdr:rowOff>76561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063217"/>
          <a:ext cx="889000" cy="214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134859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3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76561</xdr:rowOff>
    </xdr:from>
    <xdr:to>
      <xdr:col>41</xdr:col>
      <xdr:colOff>50800</xdr:colOff>
      <xdr:row>77</xdr:row>
      <xdr:rowOff>108752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278211"/>
          <a:ext cx="889000" cy="3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158292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35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45169</xdr:rowOff>
    </xdr:from>
    <xdr:to>
      <xdr:col>55</xdr:col>
      <xdr:colOff>50800</xdr:colOff>
      <xdr:row>75</xdr:row>
      <xdr:rowOff>146769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90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68046</xdr:rowOff>
    </xdr:from>
    <xdr:ext cx="599010"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755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35485</xdr:rowOff>
    </xdr:from>
    <xdr:to>
      <xdr:col>50</xdr:col>
      <xdr:colOff>165100</xdr:colOff>
      <xdr:row>77</xdr:row>
      <xdr:rowOff>137085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3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153612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01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153667</xdr:rowOff>
    </xdr:from>
    <xdr:to>
      <xdr:col>46</xdr:col>
      <xdr:colOff>38100</xdr:colOff>
      <xdr:row>76</xdr:row>
      <xdr:rowOff>83817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01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100344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78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25761</xdr:rowOff>
    </xdr:from>
    <xdr:to>
      <xdr:col>41</xdr:col>
      <xdr:colOff>101600</xdr:colOff>
      <xdr:row>77</xdr:row>
      <xdr:rowOff>127361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2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143888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00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57952</xdr:rowOff>
    </xdr:from>
    <xdr:to>
      <xdr:col>36</xdr:col>
      <xdr:colOff>165100</xdr:colOff>
      <xdr:row>77</xdr:row>
      <xdr:rowOff>159552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5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150679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352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154911</xdr:rowOff>
    </xdr:from>
    <xdr:to>
      <xdr:col>55</xdr:col>
      <xdr:colOff>0</xdr:colOff>
      <xdr:row>94</xdr:row>
      <xdr:rowOff>35888</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099761"/>
          <a:ext cx="838200" cy="52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1536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289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154911</xdr:rowOff>
    </xdr:from>
    <xdr:to>
      <xdr:col>50</xdr:col>
      <xdr:colOff>114300</xdr:colOff>
      <xdr:row>94</xdr:row>
      <xdr:rowOff>171196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099761"/>
          <a:ext cx="889000" cy="187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8073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46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171196</xdr:rowOff>
    </xdr:from>
    <xdr:to>
      <xdr:col>45</xdr:col>
      <xdr:colOff>177800</xdr:colOff>
      <xdr:row>95</xdr:row>
      <xdr:rowOff>75961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287496"/>
          <a:ext cx="889000" cy="7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28584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48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75961</xdr:rowOff>
    </xdr:from>
    <xdr:to>
      <xdr:col>41</xdr:col>
      <xdr:colOff>50800</xdr:colOff>
      <xdr:row>95</xdr:row>
      <xdr:rowOff>84389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363711"/>
          <a:ext cx="889000" cy="8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44394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50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68031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52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156538</xdr:rowOff>
    </xdr:from>
    <xdr:to>
      <xdr:col>55</xdr:col>
      <xdr:colOff>50800</xdr:colOff>
      <xdr:row>94</xdr:row>
      <xdr:rowOff>86688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10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7965</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5952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104111</xdr:rowOff>
    </xdr:from>
    <xdr:to>
      <xdr:col>50</xdr:col>
      <xdr:colOff>165100</xdr:colOff>
      <xdr:row>94</xdr:row>
      <xdr:rowOff>34261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04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50788</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5824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120396</xdr:rowOff>
    </xdr:from>
    <xdr:to>
      <xdr:col>46</xdr:col>
      <xdr:colOff>38100</xdr:colOff>
      <xdr:row>95</xdr:row>
      <xdr:rowOff>50546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23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67073</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011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25161</xdr:rowOff>
    </xdr:from>
    <xdr:to>
      <xdr:col>41</xdr:col>
      <xdr:colOff>101600</xdr:colOff>
      <xdr:row>95</xdr:row>
      <xdr:rowOff>126761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31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143288</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088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33589</xdr:rowOff>
    </xdr:from>
    <xdr:to>
      <xdr:col>36</xdr:col>
      <xdr:colOff>165100</xdr:colOff>
      <xdr:row>95</xdr:row>
      <xdr:rowOff>135189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32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151716</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09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864</xdr:rowOff>
    </xdr:from>
    <xdr:to>
      <xdr:col>85</xdr:col>
      <xdr:colOff>127000</xdr:colOff>
      <xdr:row>37</xdr:row>
      <xdr:rowOff>77513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344514"/>
          <a:ext cx="838200" cy="76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864</xdr:rowOff>
    </xdr:from>
    <xdr:to>
      <xdr:col>81</xdr:col>
      <xdr:colOff>50800</xdr:colOff>
      <xdr:row>37</xdr:row>
      <xdr:rowOff>6533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344514"/>
          <a:ext cx="889000" cy="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68478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41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6533</xdr:rowOff>
    </xdr:from>
    <xdr:to>
      <xdr:col>76</xdr:col>
      <xdr:colOff>114300</xdr:colOff>
      <xdr:row>37</xdr:row>
      <xdr:rowOff>82428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350183"/>
          <a:ext cx="889000" cy="75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80334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2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69352</xdr:rowOff>
    </xdr:from>
    <xdr:to>
      <xdr:col>71</xdr:col>
      <xdr:colOff>177800</xdr:colOff>
      <xdr:row>37</xdr:row>
      <xdr:rowOff>82428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13002"/>
          <a:ext cx="889000" cy="13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26713</xdr:rowOff>
    </xdr:from>
    <xdr:to>
      <xdr:col>85</xdr:col>
      <xdr:colOff>177800</xdr:colOff>
      <xdr:row>37</xdr:row>
      <xdr:rowOff>128313</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7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113090</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28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121514</xdr:rowOff>
    </xdr:from>
    <xdr:to>
      <xdr:col>81</xdr:col>
      <xdr:colOff>101600</xdr:colOff>
      <xdr:row>37</xdr:row>
      <xdr:rowOff>51664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29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68191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068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127183</xdr:rowOff>
    </xdr:from>
    <xdr:to>
      <xdr:col>76</xdr:col>
      <xdr:colOff>165100</xdr:colOff>
      <xdr:row>37</xdr:row>
      <xdr:rowOff>57333</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29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73860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07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31628</xdr:rowOff>
    </xdr:from>
    <xdr:to>
      <xdr:col>72</xdr:col>
      <xdr:colOff>38100</xdr:colOff>
      <xdr:row>37</xdr:row>
      <xdr:rowOff>133228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75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124355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68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18552</xdr:rowOff>
    </xdr:from>
    <xdr:to>
      <xdr:col>67</xdr:col>
      <xdr:colOff>101600</xdr:colOff>
      <xdr:row>37</xdr:row>
      <xdr:rowOff>120152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6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111279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54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120859</xdr:rowOff>
    </xdr:from>
    <xdr:to>
      <xdr:col>85</xdr:col>
      <xdr:colOff>127000</xdr:colOff>
      <xdr:row>55</xdr:row>
      <xdr:rowOff>70924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5481300" y="9379159"/>
          <a:ext cx="838200" cy="12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72299</xdr:rowOff>
    </xdr:from>
    <xdr:to>
      <xdr:col>81</xdr:col>
      <xdr:colOff>50800</xdr:colOff>
      <xdr:row>54</xdr:row>
      <xdr:rowOff>120859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592300" y="9159149"/>
          <a:ext cx="889000" cy="22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153052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58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72299</xdr:rowOff>
    </xdr:from>
    <xdr:to>
      <xdr:col>76</xdr:col>
      <xdr:colOff>114300</xdr:colOff>
      <xdr:row>56</xdr:row>
      <xdr:rowOff>84511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159149"/>
          <a:ext cx="889000" cy="526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165259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595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40753</xdr:rowOff>
    </xdr:from>
    <xdr:to>
      <xdr:col>71</xdr:col>
      <xdr:colOff>177800</xdr:colOff>
      <xdr:row>56</xdr:row>
      <xdr:rowOff>84511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641953"/>
          <a:ext cx="889000" cy="43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20124</xdr:rowOff>
    </xdr:from>
    <xdr:to>
      <xdr:col>85</xdr:col>
      <xdr:colOff>177800</xdr:colOff>
      <xdr:row>55</xdr:row>
      <xdr:rowOff>121724</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44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170001</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428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70059</xdr:rowOff>
    </xdr:from>
    <xdr:to>
      <xdr:col>81</xdr:col>
      <xdr:colOff>101600</xdr:colOff>
      <xdr:row>55</xdr:row>
      <xdr:rowOff>209</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328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16736</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181795" y="9103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21499</xdr:rowOff>
    </xdr:from>
    <xdr:to>
      <xdr:col>76</xdr:col>
      <xdr:colOff>165100</xdr:colOff>
      <xdr:row>53</xdr:row>
      <xdr:rowOff>123099</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108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51</xdr:row>
      <xdr:rowOff>139626</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292795" y="8883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33711</xdr:rowOff>
    </xdr:from>
    <xdr:to>
      <xdr:col>72</xdr:col>
      <xdr:colOff>38100</xdr:colOff>
      <xdr:row>56</xdr:row>
      <xdr:rowOff>135311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63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126438</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727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161403</xdr:rowOff>
    </xdr:from>
    <xdr:to>
      <xdr:col>67</xdr:col>
      <xdr:colOff>101600</xdr:colOff>
      <xdr:row>56</xdr:row>
      <xdr:rowOff>91553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59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82680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68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116230</xdr:rowOff>
    </xdr:from>
    <xdr:to>
      <xdr:col>85</xdr:col>
      <xdr:colOff>127000</xdr:colOff>
      <xdr:row>78</xdr:row>
      <xdr:rowOff>153808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489330"/>
          <a:ext cx="838200" cy="3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116230</xdr:rowOff>
    </xdr:from>
    <xdr:to>
      <xdr:col>81</xdr:col>
      <xdr:colOff>50800</xdr:colOff>
      <xdr:row>79</xdr:row>
      <xdr:rowOff>4631</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489330"/>
          <a:ext cx="889000" cy="59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4631</xdr:rowOff>
    </xdr:from>
    <xdr:to>
      <xdr:col>76</xdr:col>
      <xdr:colOff>114300</xdr:colOff>
      <xdr:row>79</xdr:row>
      <xdr:rowOff>51885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549181"/>
          <a:ext cx="889000" cy="47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18073</xdr:rowOff>
    </xdr:from>
    <xdr:to>
      <xdr:col>71</xdr:col>
      <xdr:colOff>177800</xdr:colOff>
      <xdr:row>79</xdr:row>
      <xdr:rowOff>51885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62623"/>
          <a:ext cx="889000" cy="3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103008</xdr:rowOff>
    </xdr:from>
    <xdr:to>
      <xdr:col>85</xdr:col>
      <xdr:colOff>177800</xdr:colOff>
      <xdr:row>79</xdr:row>
      <xdr:rowOff>33158</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7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64878</xdr:rowOff>
    </xdr:from>
    <xdr:ext cx="534377"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437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65430</xdr:rowOff>
    </xdr:from>
    <xdr:to>
      <xdr:col>81</xdr:col>
      <xdr:colOff>101600</xdr:colOff>
      <xdr:row>78</xdr:row>
      <xdr:rowOff>167030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3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158157</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353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125281</xdr:rowOff>
    </xdr:from>
    <xdr:to>
      <xdr:col>76</xdr:col>
      <xdr:colOff>165100</xdr:colOff>
      <xdr:row>79</xdr:row>
      <xdr:rowOff>55431</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9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46558</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59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1085</xdr:rowOff>
    </xdr:from>
    <xdr:to>
      <xdr:col>72</xdr:col>
      <xdr:colOff>38100</xdr:colOff>
      <xdr:row>79</xdr:row>
      <xdr:rowOff>102685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4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93812</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638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138723</xdr:rowOff>
    </xdr:from>
    <xdr:to>
      <xdr:col>67</xdr:col>
      <xdr:colOff>101600</xdr:colOff>
      <xdr:row>79</xdr:row>
      <xdr:rowOff>68873</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1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60000</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60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11044</xdr:rowOff>
    </xdr:from>
    <xdr:to>
      <xdr:col>85</xdr:col>
      <xdr:colOff>127000</xdr:colOff>
      <xdr:row>95</xdr:row>
      <xdr:rowOff>33812</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298794"/>
          <a:ext cx="838200" cy="22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17486</xdr:rowOff>
    </xdr:from>
    <xdr:to>
      <xdr:col>81</xdr:col>
      <xdr:colOff>50800</xdr:colOff>
      <xdr:row>95</xdr:row>
      <xdr:rowOff>33812</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305236"/>
          <a:ext cx="889000" cy="16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133602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42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17486</xdr:rowOff>
    </xdr:from>
    <xdr:to>
      <xdr:col>76</xdr:col>
      <xdr:colOff>114300</xdr:colOff>
      <xdr:row>95</xdr:row>
      <xdr:rowOff>42554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305236"/>
          <a:ext cx="889000" cy="2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101302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38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39284</xdr:rowOff>
    </xdr:from>
    <xdr:to>
      <xdr:col>71</xdr:col>
      <xdr:colOff>177800</xdr:colOff>
      <xdr:row>95</xdr:row>
      <xdr:rowOff>42554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814300" y="16327034"/>
          <a:ext cx="889000" cy="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151996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43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16294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47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131694</xdr:rowOff>
    </xdr:from>
    <xdr:to>
      <xdr:col>85</xdr:col>
      <xdr:colOff>177800</xdr:colOff>
      <xdr:row>95</xdr:row>
      <xdr:rowOff>61844</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247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154571</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099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154462</xdr:rowOff>
    </xdr:from>
    <xdr:to>
      <xdr:col>81</xdr:col>
      <xdr:colOff>101600</xdr:colOff>
      <xdr:row>95</xdr:row>
      <xdr:rowOff>84612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27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101139</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045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138136</xdr:rowOff>
    </xdr:from>
    <xdr:to>
      <xdr:col>76</xdr:col>
      <xdr:colOff>165100</xdr:colOff>
      <xdr:row>95</xdr:row>
      <xdr:rowOff>68286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25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84813</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029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163204</xdr:rowOff>
    </xdr:from>
    <xdr:to>
      <xdr:col>72</xdr:col>
      <xdr:colOff>38100</xdr:colOff>
      <xdr:row>95</xdr:row>
      <xdr:rowOff>93354</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279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109881</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054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159934</xdr:rowOff>
    </xdr:from>
    <xdr:to>
      <xdr:col>67</xdr:col>
      <xdr:colOff>101600</xdr:colOff>
      <xdr:row>95</xdr:row>
      <xdr:rowOff>90084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276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106611</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051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75855</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1323300" y="6762405"/>
          <a:ext cx="838200" cy="23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25055</xdr:rowOff>
    </xdr:from>
    <xdr:to>
      <xdr:col>116</xdr:col>
      <xdr:colOff>114300</xdr:colOff>
      <xdr:row>39</xdr:row>
      <xdr:rowOff>126655</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1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378565"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住民一人あたりのコストとして議会費では</a:t>
          </a:r>
          <a:r>
            <a:rPr kumimoji="1" lang="en-US" altLang="ja-JP" sz="1100">
              <a:solidFill>
                <a:sysClr val="windowText" lastClr="000000"/>
              </a:solidFill>
              <a:effectLst/>
              <a:latin typeface="+mn-lt"/>
              <a:ea typeface="+mn-ea"/>
              <a:cs typeface="+mn-cs"/>
            </a:rPr>
            <a:t>16,275</a:t>
          </a:r>
          <a:r>
            <a:rPr kumimoji="1" lang="ja-JP" altLang="ja-JP" sz="1100">
              <a:solidFill>
                <a:sysClr val="windowText" lastClr="000000"/>
              </a:solidFill>
              <a:effectLst/>
              <a:latin typeface="+mn-lt"/>
              <a:ea typeface="+mn-ea"/>
              <a:cs typeface="+mn-cs"/>
            </a:rPr>
            <a:t>円、農林水産業費で</a:t>
          </a:r>
          <a:r>
            <a:rPr kumimoji="1" lang="en-US" altLang="ja-JP" sz="1100">
              <a:solidFill>
                <a:sysClr val="windowText" lastClr="000000"/>
              </a:solidFill>
              <a:effectLst/>
              <a:latin typeface="+mn-lt"/>
              <a:ea typeface="+mn-ea"/>
              <a:cs typeface="+mn-cs"/>
            </a:rPr>
            <a:t>136,913</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商工費</a:t>
          </a:r>
          <a:r>
            <a:rPr kumimoji="1" lang="en-US" altLang="ja-JP" sz="1100">
              <a:solidFill>
                <a:sysClr val="windowText" lastClr="000000"/>
              </a:solidFill>
              <a:effectLst/>
              <a:latin typeface="+mn-lt"/>
              <a:ea typeface="+mn-ea"/>
              <a:cs typeface="+mn-cs"/>
            </a:rPr>
            <a:t>122,065</a:t>
          </a:r>
          <a:r>
            <a:rPr kumimoji="1" lang="ja-JP" altLang="en-US" sz="1100">
              <a:solidFill>
                <a:sysClr val="windowText" lastClr="000000"/>
              </a:solidFill>
              <a:effectLst/>
              <a:latin typeface="+mn-lt"/>
              <a:ea typeface="+mn-ea"/>
              <a:cs typeface="+mn-cs"/>
            </a:rPr>
            <a:t>円、</a:t>
          </a:r>
          <a:r>
            <a:rPr kumimoji="1" lang="ja-JP" altLang="ja-JP" sz="1100">
              <a:solidFill>
                <a:sysClr val="windowText" lastClr="000000"/>
              </a:solidFill>
              <a:effectLst/>
              <a:latin typeface="+mn-lt"/>
              <a:ea typeface="+mn-ea"/>
              <a:cs typeface="+mn-cs"/>
            </a:rPr>
            <a:t>土木費で</a:t>
          </a:r>
          <a:r>
            <a:rPr kumimoji="1" lang="en-US" altLang="ja-JP" sz="1100">
              <a:solidFill>
                <a:sysClr val="windowText" lastClr="000000"/>
              </a:solidFill>
              <a:effectLst/>
              <a:latin typeface="+mn-lt"/>
              <a:ea typeface="+mn-ea"/>
              <a:cs typeface="+mn-cs"/>
            </a:rPr>
            <a:t>172,706</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公債費</a:t>
          </a:r>
          <a:r>
            <a:rPr kumimoji="1" lang="ja-JP" altLang="ja-JP" sz="1100">
              <a:solidFill>
                <a:sysClr val="windowText" lastClr="000000"/>
              </a:solidFill>
              <a:effectLst/>
              <a:latin typeface="+mn-lt"/>
              <a:ea typeface="+mn-ea"/>
              <a:cs typeface="+mn-cs"/>
            </a:rPr>
            <a:t>で</a:t>
          </a:r>
          <a:r>
            <a:rPr kumimoji="1" lang="en-US" altLang="ja-JP" sz="1100">
              <a:solidFill>
                <a:sysClr val="windowText" lastClr="000000"/>
              </a:solidFill>
              <a:effectLst/>
              <a:latin typeface="+mn-lt"/>
              <a:ea typeface="+mn-ea"/>
              <a:cs typeface="+mn-cs"/>
            </a:rPr>
            <a:t>140,640</a:t>
          </a:r>
          <a:r>
            <a:rPr kumimoji="1" lang="ja-JP" altLang="ja-JP" sz="1100">
              <a:solidFill>
                <a:sysClr val="windowText" lastClr="000000"/>
              </a:solidFill>
              <a:effectLst/>
              <a:latin typeface="+mn-lt"/>
              <a:ea typeface="+mn-ea"/>
              <a:cs typeface="+mn-cs"/>
            </a:rPr>
            <a:t>円となっており類似団体と比較して高い状況となっている。議会費については、人件費及び旅費が主な要因で離島であるため研修会や郷友会出席等に経費がかかるためである。農林水産業費については、本町は農家戸数が多く、さとうきび、園芸、畜産等で各種補助事業を実施していることが要因である。</a:t>
          </a:r>
          <a:r>
            <a:rPr kumimoji="1" lang="ja-JP" altLang="en-US" sz="1100">
              <a:solidFill>
                <a:sysClr val="windowText" lastClr="000000"/>
              </a:solidFill>
              <a:effectLst/>
              <a:latin typeface="+mn-lt"/>
              <a:ea typeface="+mn-ea"/>
              <a:cs typeface="+mn-cs"/>
            </a:rPr>
            <a:t>商工費については、あまぎ自然と伝統文化体験館整備事業費の大幅増によるところが大きい</a:t>
          </a:r>
          <a:r>
            <a:rPr kumimoji="1" lang="ja-JP" altLang="ja-JP" sz="1100">
              <a:solidFill>
                <a:sysClr val="windowText" lastClr="000000"/>
              </a:solidFill>
              <a:effectLst/>
              <a:latin typeface="+mn-lt"/>
              <a:ea typeface="+mn-ea"/>
              <a:cs typeface="+mn-cs"/>
            </a:rPr>
            <a:t>。土木費については、</a:t>
          </a:r>
          <a:r>
            <a:rPr kumimoji="1" lang="ja-JP" altLang="en-US" sz="1100">
              <a:solidFill>
                <a:sysClr val="windowText" lastClr="000000"/>
              </a:solidFill>
              <a:effectLst/>
              <a:latin typeface="+mn-lt"/>
              <a:ea typeface="+mn-ea"/>
              <a:cs typeface="+mn-cs"/>
            </a:rPr>
            <a:t>公園費や住宅費が減少したことにより前年度と比較して</a:t>
          </a:r>
          <a:r>
            <a:rPr kumimoji="1" lang="en-US" altLang="ja-JP" sz="1100">
              <a:solidFill>
                <a:sysClr val="windowText" lastClr="000000"/>
              </a:solidFill>
              <a:effectLst/>
              <a:latin typeface="+mn-lt"/>
              <a:ea typeface="+mn-ea"/>
              <a:cs typeface="+mn-cs"/>
            </a:rPr>
            <a:t>11,467</a:t>
          </a:r>
          <a:r>
            <a:rPr kumimoji="1" lang="ja-JP" altLang="en-US" sz="1100">
              <a:solidFill>
                <a:sysClr val="windowText" lastClr="000000"/>
              </a:solidFill>
              <a:effectLst/>
              <a:latin typeface="+mn-lt"/>
              <a:ea typeface="+mn-ea"/>
              <a:cs typeface="+mn-cs"/>
            </a:rPr>
            <a:t>円減少している</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公債費</a:t>
          </a:r>
          <a:r>
            <a:rPr kumimoji="1" lang="ja-JP" altLang="ja-JP" sz="1100">
              <a:solidFill>
                <a:sysClr val="windowText" lastClr="000000"/>
              </a:solidFill>
              <a:effectLst/>
              <a:latin typeface="+mn-lt"/>
              <a:ea typeface="+mn-ea"/>
              <a:cs typeface="+mn-cs"/>
            </a:rPr>
            <a:t>については、</a:t>
          </a:r>
          <a:r>
            <a:rPr kumimoji="1" lang="ja-JP" altLang="en-US" sz="1100">
              <a:solidFill>
                <a:sysClr val="windowText" lastClr="000000"/>
              </a:solidFill>
              <a:effectLst/>
              <a:latin typeface="+mn-lt"/>
              <a:ea typeface="+mn-ea"/>
              <a:cs typeface="+mn-cs"/>
            </a:rPr>
            <a:t>地方債が償還額を上回る発行を行ったことによるものである。</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費用</a:t>
          </a:r>
          <a:r>
            <a:rPr kumimoji="1" lang="ja-JP" altLang="ja-JP" sz="1100">
              <a:solidFill>
                <a:sysClr val="windowText" lastClr="000000"/>
              </a:solidFill>
              <a:effectLst/>
              <a:latin typeface="+mn-lt"/>
              <a:ea typeface="+mn-ea"/>
              <a:cs typeface="+mn-cs"/>
            </a:rPr>
            <a:t>全体として物価高騰や労務単価増の影響により増加推移していくものと考えられるため、各事業ともサンセット方式の導入や、費用対効果を勘案した事業規模の見直し等を行い事業費の適正化を図るよう努める。</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鹿児島県天城町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aseline="0">
              <a:solidFill>
                <a:schemeClr val="dk1"/>
              </a:solidFill>
              <a:effectLst/>
              <a:latin typeface="+mn-lt"/>
              <a:ea typeface="+mn-ea"/>
              <a:cs typeface="+mn-cs"/>
            </a:rPr>
            <a:t>　</a:t>
          </a:r>
          <a:r>
            <a:rPr kumimoji="1" lang="ja-JP" altLang="ja-JP" sz="1100" baseline="0">
              <a:solidFill>
                <a:sysClr val="windowText" lastClr="000000"/>
              </a:solidFill>
              <a:effectLst/>
              <a:latin typeface="+mn-lt"/>
              <a:ea typeface="+mn-ea"/>
              <a:cs typeface="+mn-cs"/>
            </a:rPr>
            <a:t>財政調整基金については、当初予算での財源不足などにより取崩しを行ったことにより、前年度に比べ</a:t>
          </a:r>
          <a:r>
            <a:rPr kumimoji="1" lang="en-US" altLang="ja-JP" sz="1100" baseline="0">
              <a:solidFill>
                <a:sysClr val="windowText" lastClr="000000"/>
              </a:solidFill>
              <a:effectLst/>
              <a:latin typeface="+mn-lt"/>
              <a:ea typeface="+mn-ea"/>
              <a:cs typeface="+mn-cs"/>
            </a:rPr>
            <a:t>19</a:t>
          </a:r>
          <a:r>
            <a:rPr kumimoji="1" lang="ja-JP" altLang="en-US" sz="1100" baseline="0">
              <a:solidFill>
                <a:sysClr val="windowText" lastClr="000000"/>
              </a:solidFill>
              <a:effectLst/>
              <a:latin typeface="+mn-lt"/>
              <a:ea typeface="+mn-ea"/>
              <a:cs typeface="+mn-cs"/>
            </a:rPr>
            <a:t>百万</a:t>
          </a:r>
          <a:r>
            <a:rPr kumimoji="1" lang="ja-JP" altLang="ja-JP" sz="1100" baseline="0">
              <a:solidFill>
                <a:sysClr val="windowText" lastClr="000000"/>
              </a:solidFill>
              <a:effectLst/>
              <a:latin typeface="+mn-lt"/>
              <a:ea typeface="+mn-ea"/>
              <a:cs typeface="+mn-cs"/>
            </a:rPr>
            <a:t>円の減額となっている。</a:t>
          </a:r>
          <a:endParaRPr lang="ja-JP" altLang="ja-JP" sz="1400">
            <a:solidFill>
              <a:sysClr val="windowText" lastClr="000000"/>
            </a:solidFill>
            <a:effectLst/>
          </a:endParaRPr>
        </a:p>
        <a:p>
          <a:r>
            <a:rPr kumimoji="1" lang="ja-JP" altLang="ja-JP" sz="1100" baseline="0">
              <a:solidFill>
                <a:sysClr val="windowText" lastClr="000000"/>
              </a:solidFill>
              <a:effectLst/>
              <a:latin typeface="+mn-lt"/>
              <a:ea typeface="+mn-ea"/>
              <a:cs typeface="+mn-cs"/>
            </a:rPr>
            <a:t>　類似団体と比較すると、基金残高は低い状況にあり、残高減となったことから標準財政規模比は</a:t>
          </a:r>
          <a:r>
            <a:rPr kumimoji="1" lang="en-US" altLang="ja-JP" sz="1100" baseline="0">
              <a:solidFill>
                <a:sysClr val="windowText" lastClr="000000"/>
              </a:solidFill>
              <a:effectLst/>
              <a:latin typeface="+mn-lt"/>
              <a:ea typeface="+mn-ea"/>
              <a:cs typeface="+mn-cs"/>
            </a:rPr>
            <a:t>20.51</a:t>
          </a:r>
          <a:r>
            <a:rPr kumimoji="1" lang="ja-JP" altLang="ja-JP" sz="1100" baseline="0">
              <a:solidFill>
                <a:sysClr val="windowText" lastClr="000000"/>
              </a:solidFill>
              <a:effectLst/>
              <a:latin typeface="+mn-lt"/>
              <a:ea typeface="+mn-ea"/>
              <a:cs typeface="+mn-cs"/>
            </a:rPr>
            <a:t>％と</a:t>
          </a:r>
          <a:r>
            <a:rPr kumimoji="1" lang="en-US" altLang="ja-JP" sz="1100" baseline="0">
              <a:solidFill>
                <a:sysClr val="windowText" lastClr="000000"/>
              </a:solidFill>
              <a:effectLst/>
              <a:latin typeface="+mn-lt"/>
              <a:ea typeface="+mn-ea"/>
              <a:cs typeface="+mn-cs"/>
            </a:rPr>
            <a:t>0.74</a:t>
          </a:r>
          <a:r>
            <a:rPr kumimoji="1" lang="ja-JP" altLang="ja-JP" sz="1100" baseline="0">
              <a:solidFill>
                <a:sysClr val="windowText" lastClr="000000"/>
              </a:solidFill>
              <a:effectLst/>
              <a:latin typeface="+mn-lt"/>
              <a:ea typeface="+mn-ea"/>
              <a:cs typeface="+mn-cs"/>
            </a:rPr>
            <a:t>ポイント減少となった。災害等の備えや財源不足に伴う調整用として、一定額を維持して</a:t>
          </a:r>
          <a:r>
            <a:rPr kumimoji="1" lang="ja-JP" altLang="en-US" sz="1100" baseline="0">
              <a:solidFill>
                <a:sysClr val="windowText" lastClr="000000"/>
              </a:solidFill>
              <a:effectLst/>
              <a:latin typeface="+mn-lt"/>
              <a:ea typeface="+mn-ea"/>
              <a:cs typeface="+mn-cs"/>
            </a:rPr>
            <a:t>い</a:t>
          </a:r>
          <a:r>
            <a:rPr kumimoji="1" lang="ja-JP" altLang="ja-JP" sz="1100" baseline="0">
              <a:solidFill>
                <a:sysClr val="windowText" lastClr="000000"/>
              </a:solidFill>
              <a:effectLst/>
              <a:latin typeface="+mn-lt"/>
              <a:ea typeface="+mn-ea"/>
              <a:cs typeface="+mn-cs"/>
            </a:rPr>
            <a:t>きたい。</a:t>
          </a:r>
          <a:endParaRPr lang="ja-JP" altLang="ja-JP" sz="1400">
            <a:solidFill>
              <a:sysClr val="windowText" lastClr="000000"/>
            </a:solidFill>
            <a:effectLst/>
          </a:endParaRPr>
        </a:p>
        <a:p>
          <a:r>
            <a:rPr kumimoji="1" lang="ja-JP" altLang="ja-JP" sz="1100" baseline="0">
              <a:solidFill>
                <a:sysClr val="windowText" lastClr="000000"/>
              </a:solidFill>
              <a:effectLst/>
              <a:latin typeface="+mn-lt"/>
              <a:ea typeface="+mn-ea"/>
              <a:cs typeface="+mn-cs"/>
            </a:rPr>
            <a:t>　実質収支額は前年度に比べ</a:t>
          </a:r>
          <a:r>
            <a:rPr kumimoji="1" lang="en-US" altLang="ja-JP" sz="1100" baseline="0">
              <a:solidFill>
                <a:sysClr val="windowText" lastClr="000000"/>
              </a:solidFill>
              <a:effectLst/>
              <a:latin typeface="+mn-lt"/>
              <a:ea typeface="+mn-ea"/>
              <a:cs typeface="+mn-cs"/>
            </a:rPr>
            <a:t>3.13</a:t>
          </a:r>
          <a:r>
            <a:rPr kumimoji="1" lang="ja-JP" altLang="ja-JP" sz="1100" baseline="0">
              <a:solidFill>
                <a:sysClr val="windowText" lastClr="000000"/>
              </a:solidFill>
              <a:effectLst/>
              <a:latin typeface="+mn-lt"/>
              <a:ea typeface="+mn-ea"/>
              <a:cs typeface="+mn-cs"/>
            </a:rPr>
            <a:t>ポイント減となったが黒字を維持している。今後も収支計画を立て黒字を確保していく。</a:t>
          </a:r>
          <a:endParaRPr lang="ja-JP" altLang="ja-JP" sz="14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鹿児島県天城町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全会計において黒字となっているが、一般会計から他会計への繰出金が増加しており、令和</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年度より徳之島ダム小水力発電特別会計も加わり、依然として一般会計の負担は大きい。</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年度については、</a:t>
          </a:r>
          <a:r>
            <a:rPr kumimoji="1" lang="ja-JP" altLang="en-US" sz="1100">
              <a:solidFill>
                <a:sysClr val="windowText" lastClr="000000"/>
              </a:solidFill>
              <a:effectLst/>
              <a:latin typeface="+mn-lt"/>
              <a:ea typeface="+mn-ea"/>
              <a:cs typeface="+mn-cs"/>
            </a:rPr>
            <a:t>国民健康保険</a:t>
          </a:r>
          <a:r>
            <a:rPr kumimoji="1" lang="ja-JP" altLang="ja-JP" sz="1100">
              <a:solidFill>
                <a:sysClr val="windowText" lastClr="000000"/>
              </a:solidFill>
              <a:effectLst/>
              <a:latin typeface="+mn-lt"/>
              <a:ea typeface="+mn-ea"/>
              <a:cs typeface="+mn-cs"/>
            </a:rPr>
            <a:t>事業について前年度と比較して</a:t>
          </a:r>
          <a:r>
            <a:rPr kumimoji="1" lang="en-US" altLang="ja-JP" sz="1100">
              <a:solidFill>
                <a:srgbClr val="FF0000"/>
              </a:solidFill>
              <a:effectLst/>
              <a:latin typeface="+mn-lt"/>
              <a:ea typeface="+mn-ea"/>
              <a:cs typeface="+mn-cs"/>
            </a:rPr>
            <a:t>0.53</a:t>
          </a:r>
          <a:r>
            <a:rPr kumimoji="1" lang="ja-JP" altLang="ja-JP" sz="1100">
              <a:solidFill>
                <a:sysClr val="windowText" lastClr="000000"/>
              </a:solidFill>
              <a:effectLst/>
              <a:latin typeface="+mn-lt"/>
              <a:ea typeface="+mn-ea"/>
              <a:cs typeface="+mn-cs"/>
            </a:rPr>
            <a:t>ポイント減少したが、今後も少子高齢化に伴う社会保障費用の増加が予想され、国民健康保険事業や、介護保険事業への費用負担の増が見込まれる。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また、老朽化した水道施設の更新が令和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年度より開始され、</a:t>
          </a:r>
          <a:r>
            <a:rPr kumimoji="1" lang="ja-JP" altLang="en-US" sz="1100">
              <a:solidFill>
                <a:sysClr val="windowText" lastClr="000000"/>
              </a:solidFill>
              <a:effectLst/>
              <a:latin typeface="+mn-lt"/>
              <a:ea typeface="+mn-ea"/>
              <a:cs typeface="+mn-cs"/>
            </a:rPr>
            <a:t>前年度と比較して</a:t>
          </a:r>
          <a:r>
            <a:rPr kumimoji="1" lang="en-US" altLang="ja-JP" sz="1100">
              <a:solidFill>
                <a:sysClr val="windowText" lastClr="000000"/>
              </a:solidFill>
              <a:effectLst/>
              <a:latin typeface="+mn-lt"/>
              <a:ea typeface="+mn-ea"/>
              <a:cs typeface="+mn-cs"/>
            </a:rPr>
            <a:t>2.35</a:t>
          </a:r>
          <a:r>
            <a:rPr kumimoji="1" lang="ja-JP" altLang="en-US" sz="1100">
              <a:solidFill>
                <a:sysClr val="windowText" lastClr="000000"/>
              </a:solidFill>
              <a:effectLst/>
              <a:latin typeface="+mn-lt"/>
              <a:ea typeface="+mn-ea"/>
              <a:cs typeface="+mn-cs"/>
            </a:rPr>
            <a:t>ポイント増加しており、今後も</a:t>
          </a:r>
          <a:r>
            <a:rPr kumimoji="1" lang="ja-JP" altLang="ja-JP" sz="1100">
              <a:solidFill>
                <a:sysClr val="windowText" lastClr="000000"/>
              </a:solidFill>
              <a:effectLst/>
              <a:latin typeface="+mn-lt"/>
              <a:ea typeface="+mn-ea"/>
              <a:cs typeface="+mn-cs"/>
            </a:rPr>
            <a:t>公債費繰出による負担の増が見込まれる。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各会計について、使用料や保険料等の改定を検討し、自立した運営が図れるよう努める必要がある。</a:t>
          </a:r>
          <a:endParaRPr lang="ja-JP" altLang="ja-JP" sz="14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鹿児島県天城町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元利償還金は</a:t>
          </a:r>
          <a:r>
            <a:rPr kumimoji="1" lang="en-US" altLang="ja-JP" sz="1100">
              <a:solidFill>
                <a:srgbClr val="FF0000"/>
              </a:solidFill>
              <a:effectLst/>
              <a:latin typeface="+mn-lt"/>
              <a:ea typeface="+mn-ea"/>
              <a:cs typeface="+mn-cs"/>
            </a:rPr>
            <a:t>15</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額となったため、実質公債費比率の分子が</a:t>
          </a:r>
          <a:r>
            <a:rPr kumimoji="1" lang="en-US" altLang="ja-JP" sz="1100">
              <a:solidFill>
                <a:sysClr val="windowText" lastClr="000000"/>
              </a:solidFill>
              <a:effectLst/>
              <a:latin typeface="+mn-lt"/>
              <a:ea typeface="+mn-ea"/>
              <a:cs typeface="+mn-cs"/>
            </a:rPr>
            <a:t>20</a:t>
          </a:r>
          <a:r>
            <a:rPr kumimoji="1" lang="ja-JP" altLang="en-US" sz="1100">
              <a:solidFill>
                <a:sysClr val="windowText" lastClr="000000"/>
              </a:solidFill>
              <a:effectLst/>
              <a:latin typeface="+mn-lt"/>
              <a:ea typeface="+mn-ea"/>
              <a:cs typeface="+mn-cs"/>
            </a:rPr>
            <a:t>百万円増</a:t>
          </a:r>
          <a:r>
            <a:rPr kumimoji="1" lang="ja-JP" altLang="ja-JP" sz="1100">
              <a:solidFill>
                <a:sysClr val="windowText" lastClr="000000"/>
              </a:solidFill>
              <a:effectLst/>
              <a:latin typeface="+mn-lt"/>
              <a:ea typeface="+mn-ea"/>
              <a:cs typeface="+mn-cs"/>
            </a:rPr>
            <a:t>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償還元金を上回らない町債発行に努めているが、令和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年度より大型施設整備事業の元金償還開始に伴う元利償還金の増や令和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年度より実施している上水道整備事業に伴う繰出金の増</a:t>
          </a:r>
          <a:r>
            <a:rPr kumimoji="1" lang="ja-JP" altLang="en-US"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7</a:t>
          </a:r>
          <a:r>
            <a:rPr kumimoji="1" lang="ja-JP" altLang="en-US" sz="1100">
              <a:solidFill>
                <a:sysClr val="windowText" lastClr="000000"/>
              </a:solidFill>
              <a:effectLst/>
              <a:latin typeface="+mn-lt"/>
              <a:ea typeface="+mn-ea"/>
              <a:cs typeface="+mn-cs"/>
            </a:rPr>
            <a:t>年度より一部事務組合が発行した地方債の元利償還金に対する負担金の増</a:t>
          </a:r>
          <a:r>
            <a:rPr kumimoji="1" lang="ja-JP" altLang="ja-JP" sz="1100">
              <a:solidFill>
                <a:sysClr val="windowText" lastClr="000000"/>
              </a:solidFill>
              <a:effectLst/>
              <a:latin typeface="+mn-lt"/>
              <a:ea typeface="+mn-ea"/>
              <a:cs typeface="+mn-cs"/>
            </a:rPr>
            <a:t>等が見込まれる。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今後も事業計画の整理を行い、起債の長期計画や新規事業の実施については費用対効果等を十分に検証し、実質公債費比率の適正化に努める。　</a:t>
          </a:r>
          <a:endParaRPr lang="ja-JP" altLang="ja-JP" sz="14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鹿児島県天城町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rgbClr val="FF0000"/>
              </a:solidFill>
              <a:effectLst/>
              <a:latin typeface="+mn-lt"/>
              <a:ea typeface="+mn-ea"/>
              <a:cs typeface="+mn-cs"/>
            </a:rPr>
            <a:t>　</a:t>
          </a:r>
          <a:r>
            <a:rPr kumimoji="1" lang="ja-JP" altLang="en-US" sz="1100">
              <a:solidFill>
                <a:sysClr val="windowText" lastClr="000000"/>
              </a:solidFill>
              <a:effectLst/>
              <a:latin typeface="+mn-lt"/>
              <a:ea typeface="+mn-ea"/>
              <a:cs typeface="+mn-cs"/>
            </a:rPr>
            <a:t>一般会計等に係る地方債の現在高や公営企業債等繰入見込額の増により将来負担額</a:t>
          </a:r>
          <a:r>
            <a:rPr kumimoji="1" lang="ja-JP" altLang="ja-JP" sz="1100">
              <a:solidFill>
                <a:sysClr val="windowText" lastClr="000000"/>
              </a:solidFill>
              <a:effectLst/>
              <a:latin typeface="+mn-lt"/>
              <a:ea typeface="+mn-ea"/>
              <a:cs typeface="+mn-cs"/>
            </a:rPr>
            <a:t>の増となったことから、将来負担比率の分子が前年度比</a:t>
          </a:r>
          <a:r>
            <a:rPr kumimoji="1" lang="en-US" altLang="ja-JP" sz="1100">
              <a:solidFill>
                <a:sysClr val="windowText" lastClr="000000"/>
              </a:solidFill>
              <a:effectLst/>
              <a:latin typeface="+mn-lt"/>
              <a:ea typeface="+mn-ea"/>
              <a:cs typeface="+mn-cs"/>
            </a:rPr>
            <a:t>216</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増の</a:t>
          </a:r>
          <a:r>
            <a:rPr kumimoji="1" lang="en-US" altLang="ja-JP" sz="1100">
              <a:solidFill>
                <a:sysClr val="windowText" lastClr="000000"/>
              </a:solidFill>
              <a:effectLst/>
              <a:latin typeface="+mn-lt"/>
              <a:ea typeface="+mn-ea"/>
              <a:cs typeface="+mn-cs"/>
            </a:rPr>
            <a:t>40</a:t>
          </a:r>
          <a:r>
            <a:rPr kumimoji="1" lang="ja-JP" altLang="ja-JP" sz="1100">
              <a:solidFill>
                <a:sysClr val="windowText" lastClr="000000"/>
              </a:solidFill>
              <a:effectLst/>
              <a:latin typeface="+mn-lt"/>
              <a:ea typeface="+mn-ea"/>
              <a:cs typeface="+mn-cs"/>
            </a:rPr>
            <a:t>百万円となり、将来負担比率は</a:t>
          </a:r>
          <a:r>
            <a:rPr kumimoji="1" lang="en-US" altLang="ja-JP" sz="1100">
              <a:solidFill>
                <a:sysClr val="windowText" lastClr="000000"/>
              </a:solidFill>
              <a:effectLst/>
              <a:latin typeface="+mn-lt"/>
              <a:ea typeface="+mn-ea"/>
              <a:cs typeface="+mn-cs"/>
            </a:rPr>
            <a:t>1.1</a:t>
          </a:r>
          <a:r>
            <a:rPr kumimoji="1" lang="ja-JP" altLang="en-US"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今後も継続的な施設整備の実施に伴う地方債や、公営企業債の発行による繰入見込額の増</a:t>
          </a:r>
          <a:r>
            <a:rPr kumimoji="1" lang="ja-JP" altLang="en-US" sz="1100">
              <a:solidFill>
                <a:sysClr val="windowText" lastClr="000000"/>
              </a:solidFill>
              <a:effectLst/>
              <a:latin typeface="+mn-lt"/>
              <a:ea typeface="+mn-ea"/>
              <a:cs typeface="+mn-cs"/>
            </a:rPr>
            <a:t>や充当可能基金の減</a:t>
          </a:r>
          <a:r>
            <a:rPr kumimoji="1" lang="ja-JP" altLang="ja-JP" sz="1100">
              <a:solidFill>
                <a:sysClr val="windowText" lastClr="000000"/>
              </a:solidFill>
              <a:effectLst/>
              <a:latin typeface="+mn-lt"/>
              <a:ea typeface="+mn-ea"/>
              <a:cs typeface="+mn-cs"/>
            </a:rPr>
            <a:t>が見込まれるため、歳出の削減や充当可能基金の積立を行い将来負担の増加を抑制するとともに、公共施設等総合管理計画に基づき、老朽化対策に積極的に取り組んでいく。</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鹿児島県天城町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当初予算の財源不足等により財政調整基金から</a:t>
          </a:r>
          <a:r>
            <a:rPr kumimoji="1" lang="en-US" altLang="ja-JP" sz="1100">
              <a:solidFill>
                <a:sysClr val="windowText" lastClr="000000"/>
              </a:solidFill>
              <a:effectLst/>
              <a:latin typeface="+mn-lt"/>
              <a:ea typeface="+mn-ea"/>
              <a:cs typeface="+mn-cs"/>
            </a:rPr>
            <a:t>209</a:t>
          </a:r>
          <a:r>
            <a:rPr kumimoji="1" lang="ja-JP" altLang="ja-JP" sz="1100">
              <a:solidFill>
                <a:sysClr val="windowText" lastClr="000000"/>
              </a:solidFill>
              <a:effectLst/>
              <a:latin typeface="+mn-lt"/>
              <a:ea typeface="+mn-ea"/>
              <a:cs typeface="+mn-cs"/>
            </a:rPr>
            <a:t>百万円、天城町</a:t>
          </a:r>
          <a:r>
            <a:rPr kumimoji="1" lang="ja-JP" altLang="en-US" sz="1100">
              <a:solidFill>
                <a:sysClr val="windowText" lastClr="000000"/>
              </a:solidFill>
              <a:effectLst/>
              <a:latin typeface="+mn-lt"/>
              <a:ea typeface="+mn-ea"/>
              <a:cs typeface="+mn-cs"/>
            </a:rPr>
            <a:t>公共</a:t>
          </a:r>
          <a:r>
            <a:rPr kumimoji="1" lang="ja-JP" altLang="ja-JP" sz="1100">
              <a:solidFill>
                <a:sysClr val="windowText" lastClr="000000"/>
              </a:solidFill>
              <a:effectLst/>
              <a:latin typeface="+mn-lt"/>
              <a:ea typeface="+mn-ea"/>
              <a:cs typeface="+mn-cs"/>
            </a:rPr>
            <a:t>施設整備基金から</a:t>
          </a:r>
          <a:r>
            <a:rPr kumimoji="1" lang="en-US" altLang="ja-JP" sz="1100">
              <a:solidFill>
                <a:sysClr val="windowText" lastClr="000000"/>
              </a:solidFill>
              <a:effectLst/>
              <a:latin typeface="+mn-lt"/>
              <a:ea typeface="+mn-ea"/>
              <a:cs typeface="+mn-cs"/>
            </a:rPr>
            <a:t>22</a:t>
          </a:r>
          <a:r>
            <a:rPr kumimoji="1" lang="ja-JP" altLang="ja-JP" sz="1100">
              <a:solidFill>
                <a:sysClr val="windowText" lastClr="000000"/>
              </a:solidFill>
              <a:effectLst/>
              <a:latin typeface="+mn-lt"/>
              <a:ea typeface="+mn-ea"/>
              <a:cs typeface="+mn-cs"/>
            </a:rPr>
            <a:t>百万円といった取崩を行ったが、前年度繰越金や決算余剰金等により財政調整基金へ</a:t>
          </a:r>
          <a:r>
            <a:rPr kumimoji="1" lang="en-US" altLang="ja-JP" sz="1100">
              <a:solidFill>
                <a:sysClr val="windowText" lastClr="000000"/>
              </a:solidFill>
              <a:effectLst/>
              <a:latin typeface="+mn-lt"/>
              <a:ea typeface="+mn-ea"/>
              <a:cs typeface="+mn-cs"/>
            </a:rPr>
            <a:t>230</a:t>
          </a:r>
          <a:r>
            <a:rPr kumimoji="1" lang="ja-JP" altLang="ja-JP" sz="1100">
              <a:solidFill>
                <a:sysClr val="windowText" lastClr="000000"/>
              </a:solidFill>
              <a:effectLst/>
              <a:latin typeface="+mn-lt"/>
              <a:ea typeface="+mn-ea"/>
              <a:cs typeface="+mn-cs"/>
            </a:rPr>
            <a:t>百万円、天城町学校施設整備基金へ</a:t>
          </a:r>
          <a:r>
            <a:rPr kumimoji="1" lang="en-US" altLang="ja-JP" sz="1100">
              <a:solidFill>
                <a:sysClr val="windowText" lastClr="000000"/>
              </a:solidFill>
              <a:effectLst/>
              <a:latin typeface="+mn-lt"/>
              <a:ea typeface="+mn-ea"/>
              <a:cs typeface="+mn-cs"/>
            </a:rPr>
            <a:t>40</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、一般廃棄物処理施設整備基金へ</a:t>
          </a:r>
          <a:r>
            <a:rPr kumimoji="1" lang="en-US" altLang="ja-JP" sz="1100">
              <a:solidFill>
                <a:sysClr val="windowText" lastClr="000000"/>
              </a:solidFill>
              <a:effectLst/>
              <a:latin typeface="+mn-lt"/>
              <a:ea typeface="+mn-ea"/>
              <a:cs typeface="+mn-cs"/>
            </a:rPr>
            <a:t>70</a:t>
          </a:r>
          <a:r>
            <a:rPr kumimoji="1" lang="ja-JP" altLang="en-US" sz="1100">
              <a:solidFill>
                <a:sysClr val="windowText" lastClr="000000"/>
              </a:solidFill>
              <a:effectLst/>
              <a:latin typeface="+mn-lt"/>
              <a:ea typeface="+mn-ea"/>
              <a:cs typeface="+mn-cs"/>
            </a:rPr>
            <a:t>百万円</a:t>
          </a:r>
          <a:r>
            <a:rPr kumimoji="1" lang="ja-JP" altLang="ja-JP" sz="1100">
              <a:solidFill>
                <a:sysClr val="windowText" lastClr="000000"/>
              </a:solidFill>
              <a:effectLst/>
              <a:latin typeface="+mn-lt"/>
              <a:ea typeface="+mn-ea"/>
              <a:cs typeface="+mn-cs"/>
            </a:rPr>
            <a:t>など</a:t>
          </a:r>
          <a:r>
            <a:rPr kumimoji="1" lang="ja-JP" altLang="en-US" sz="1100">
              <a:solidFill>
                <a:sysClr val="windowText" lastClr="000000"/>
              </a:solidFill>
              <a:effectLst/>
              <a:latin typeface="+mn-lt"/>
              <a:ea typeface="+mn-ea"/>
              <a:cs typeface="+mn-cs"/>
            </a:rPr>
            <a:t>を積み立て</a:t>
          </a:r>
          <a:r>
            <a:rPr kumimoji="1" lang="ja-JP" altLang="ja-JP" sz="1100">
              <a:solidFill>
                <a:sysClr val="windowText" lastClr="000000"/>
              </a:solidFill>
              <a:effectLst/>
              <a:latin typeface="+mn-lt"/>
              <a:ea typeface="+mn-ea"/>
              <a:cs typeface="+mn-cs"/>
            </a:rPr>
            <a:t>たことから、</a:t>
          </a:r>
          <a:r>
            <a:rPr kumimoji="1" lang="en-US" altLang="ja-JP" sz="1100">
              <a:solidFill>
                <a:sysClr val="windowText" lastClr="000000"/>
              </a:solidFill>
              <a:effectLst/>
              <a:latin typeface="+mn-lt"/>
              <a:ea typeface="+mn-ea"/>
              <a:cs typeface="+mn-cs"/>
            </a:rPr>
            <a:t>57</a:t>
          </a:r>
          <a:r>
            <a:rPr kumimoji="1" lang="ja-JP" altLang="ja-JP" sz="1100">
              <a:solidFill>
                <a:sysClr val="windowText" lastClr="000000"/>
              </a:solidFill>
              <a:effectLst/>
              <a:latin typeface="+mn-lt"/>
              <a:ea typeface="+mn-ea"/>
              <a:cs typeface="+mn-cs"/>
            </a:rPr>
            <a:t>百万円の増となった。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災害等への備えのため、財政調整基金には一定金額を積み立てておき、使途の明確化を図るため特定目的基金については新規設置・廃止を行い計画的に積立を行っていくことを予定している。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・天城町公共施設整備基金：本町の公共施設の整備、修繕等を円滑に実施するため積み立てる。</a:t>
          </a:r>
          <a:endParaRPr lang="ja-JP" altLang="ja-JP" sz="1400">
            <a:effectLst/>
          </a:endParaRPr>
        </a:p>
        <a:p>
          <a:pPr eaLnBrk="1" fontAlgn="auto" latinLnBrk="0" hangingPunct="1"/>
          <a:r>
            <a:rPr lang="ja-JP" altLang="ja-JP" sz="1100">
              <a:solidFill>
                <a:schemeClr val="dk1"/>
              </a:solidFill>
              <a:effectLst/>
              <a:latin typeface="+mn-lt"/>
              <a:ea typeface="+mn-ea"/>
              <a:cs typeface="+mn-cs"/>
            </a:rPr>
            <a:t>　・天城町学校施設整備基金：</a:t>
          </a:r>
          <a:r>
            <a:rPr kumimoji="1" lang="ja-JP" altLang="ja-JP" sz="1100">
              <a:solidFill>
                <a:schemeClr val="dk1"/>
              </a:solidFill>
              <a:effectLst/>
              <a:latin typeface="+mn-lt"/>
              <a:ea typeface="+mn-ea"/>
              <a:cs typeface="+mn-cs"/>
            </a:rPr>
            <a:t>本町の学校施設の整備、修繕等を円滑に実施するため積み立てる。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・天城町一般廃棄物処理施設整備基金：一般廃棄物処理施設の整備等を円滑にするため積み立てる。</a:t>
          </a:r>
          <a:endParaRPr lang="ja-JP" altLang="ja-JP" sz="1400">
            <a:effectLst/>
          </a:endParaRPr>
        </a:p>
        <a:p>
          <a:r>
            <a:rPr kumimoji="1" lang="ja-JP" altLang="ja-JP" sz="1100">
              <a:solidFill>
                <a:schemeClr val="dk1"/>
              </a:solidFill>
              <a:effectLst/>
              <a:latin typeface="+mn-lt"/>
              <a:ea typeface="+mn-ea"/>
              <a:cs typeface="+mn-cs"/>
            </a:rPr>
            <a:t>　・天城町ゆたかなふるさと基金：ふるさと納税を積み立て、運営や充当事業を行う。</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町有地売払貸付運用</a:t>
          </a:r>
          <a:r>
            <a:rPr kumimoji="1" lang="ja-JP" altLang="ja-JP" sz="1100">
              <a:solidFill>
                <a:schemeClr val="dk1"/>
              </a:solidFill>
              <a:effectLst/>
              <a:latin typeface="+mn-lt"/>
              <a:ea typeface="+mn-ea"/>
              <a:cs typeface="+mn-cs"/>
            </a:rPr>
            <a:t>基金：本町の</a:t>
          </a:r>
          <a:r>
            <a:rPr lang="ja-JP" altLang="en-US" sz="1100" b="0" i="0">
              <a:solidFill>
                <a:schemeClr val="dk1"/>
              </a:solidFill>
              <a:effectLst/>
              <a:latin typeface="+mn-lt"/>
              <a:ea typeface="+mn-ea"/>
              <a:cs typeface="+mn-cs"/>
            </a:rPr>
            <a:t>町有地の活用促進と保全管理を図るために積み立てる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・天城町公共施設整備基金：</a:t>
          </a:r>
          <a:r>
            <a:rPr kumimoji="1" lang="ja-JP" altLang="en-US" sz="1100">
              <a:solidFill>
                <a:sysClr val="windowText" lastClr="000000"/>
              </a:solidFill>
              <a:effectLst/>
              <a:latin typeface="+mn-lt"/>
              <a:ea typeface="+mn-ea"/>
              <a:cs typeface="+mn-cs"/>
            </a:rPr>
            <a:t>公共施設整備のために繰入</a:t>
          </a:r>
          <a:r>
            <a:rPr kumimoji="1" lang="ja-JP" altLang="ja-JP" sz="1100">
              <a:solidFill>
                <a:sysClr val="windowText" lastClr="000000"/>
              </a:solidFill>
              <a:effectLst/>
              <a:latin typeface="+mn-lt"/>
              <a:ea typeface="+mn-ea"/>
              <a:cs typeface="+mn-cs"/>
            </a:rPr>
            <a:t>を行ったことにより減額となった。</a:t>
          </a:r>
          <a:endParaRPr lang="ja-JP" altLang="ja-JP" sz="1400">
            <a:solidFill>
              <a:sysClr val="windowText" lastClr="000000"/>
            </a:solidFill>
            <a:effectLst/>
          </a:endParaRPr>
        </a:p>
        <a:p>
          <a:r>
            <a:rPr lang="ja-JP" altLang="ja-JP" sz="1100">
              <a:solidFill>
                <a:sysClr val="windowText" lastClr="000000"/>
              </a:solidFill>
              <a:effectLst/>
              <a:latin typeface="+mn-lt"/>
              <a:ea typeface="+mn-ea"/>
              <a:cs typeface="+mn-cs"/>
            </a:rPr>
            <a:t>　・天城町学校施設整備基金：給食センター建替えの財源として積み立てたことにより増となった。</a:t>
          </a:r>
          <a:endParaRPr lang="ja-JP" altLang="ja-JP" sz="1400">
            <a:solidFill>
              <a:sysClr val="windowText" lastClr="000000"/>
            </a:solidFill>
            <a:effectLst/>
          </a:endParaRPr>
        </a:p>
        <a:p>
          <a:r>
            <a:rPr lang="ja-JP" altLang="ja-JP" sz="1100">
              <a:solidFill>
                <a:sysClr val="windowText" lastClr="000000"/>
              </a:solidFill>
              <a:effectLst/>
              <a:latin typeface="+mn-lt"/>
              <a:ea typeface="+mn-ea"/>
              <a:cs typeface="+mn-cs"/>
            </a:rPr>
            <a:t>　・天城町一般廃棄物処理施設整備基金：</a:t>
          </a:r>
          <a:r>
            <a:rPr lang="ja-JP" altLang="en-US" sz="1100">
              <a:solidFill>
                <a:sysClr val="windowText" lastClr="000000"/>
              </a:solidFill>
              <a:effectLst/>
              <a:latin typeface="+mn-lt"/>
              <a:ea typeface="+mn-ea"/>
              <a:cs typeface="+mn-cs"/>
            </a:rPr>
            <a:t>一般廃棄物処理施設整備及び地方債償還の財源として積み立て</a:t>
          </a:r>
          <a:r>
            <a:rPr lang="ja-JP" altLang="ja-JP" sz="1100">
              <a:solidFill>
                <a:sysClr val="windowText" lastClr="000000"/>
              </a:solidFill>
              <a:effectLst/>
              <a:latin typeface="+mn-lt"/>
              <a:ea typeface="+mn-ea"/>
              <a:cs typeface="+mn-cs"/>
            </a:rPr>
            <a:t>たことにより増となった。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・天城町ゆたかなふるさと基金：ふるさと納税の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により、基金残高が</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した。</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・町有地売払貸付運用基金：</a:t>
          </a:r>
          <a:r>
            <a:rPr lang="ja-JP" altLang="en-US" sz="1100">
              <a:solidFill>
                <a:sysClr val="windowText" lastClr="000000"/>
              </a:solidFill>
              <a:effectLst/>
              <a:latin typeface="+mn-lt"/>
              <a:ea typeface="+mn-ea"/>
              <a:cs typeface="+mn-cs"/>
            </a:rPr>
            <a:t>町有地を払下げた</a:t>
          </a:r>
          <a:r>
            <a:rPr lang="ja-JP" altLang="ja-JP" sz="1100">
              <a:solidFill>
                <a:sysClr val="windowText" lastClr="000000"/>
              </a:solidFill>
              <a:effectLst/>
              <a:latin typeface="+mn-lt"/>
              <a:ea typeface="+mn-ea"/>
              <a:cs typeface="+mn-cs"/>
            </a:rPr>
            <a:t>ことにより増となった。</a:t>
          </a:r>
          <a:endParaRPr lang="ja-JP" altLang="ja-JP" sz="1400">
            <a:solidFill>
              <a:sysClr val="windowText" lastClr="000000"/>
            </a:solidFill>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・天城町公共施設整備基金：継続して積立を行い、今後予定している公共施設整備の財源として活用する。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・天城町学校施設整備基金：継続して積立を行い、給食センターの建替え等の財源として活用する。</a:t>
          </a:r>
          <a:endParaRPr lang="ja-JP" altLang="ja-JP" sz="1400">
            <a:solidFill>
              <a:sysClr val="windowText" lastClr="000000"/>
            </a:solidFill>
            <a:effectLst/>
          </a:endParaRPr>
        </a:p>
        <a:p>
          <a:r>
            <a:rPr lang="ja-JP" altLang="ja-JP" sz="1100">
              <a:solidFill>
                <a:sysClr val="windowText" lastClr="000000"/>
              </a:solidFill>
              <a:effectLst/>
              <a:latin typeface="+mn-lt"/>
              <a:ea typeface="+mn-ea"/>
              <a:cs typeface="+mn-cs"/>
            </a:rPr>
            <a:t>　・天城町一般廃棄物処理施設整備基金：継続して積立を行い、一般廃棄物処理施設の整備及び地方債償還の財源として活用する。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・天城町ゆたかなふるさと基金：ふるさと納税事業の運営と充当事業を行うため、積立と取崩を行っていく。</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・町有地売払貸付運用基金：</a:t>
          </a:r>
          <a:r>
            <a:rPr kumimoji="1" lang="ja-JP" altLang="en-US" sz="1100">
              <a:solidFill>
                <a:sysClr val="windowText" lastClr="000000"/>
              </a:solidFill>
              <a:effectLst/>
              <a:latin typeface="+mn-lt"/>
              <a:ea typeface="+mn-ea"/>
              <a:cs typeface="+mn-cs"/>
            </a:rPr>
            <a:t>町有地の活用と保全</a:t>
          </a:r>
          <a:r>
            <a:rPr kumimoji="1" lang="ja-JP" altLang="ja-JP" sz="1100">
              <a:solidFill>
                <a:sysClr val="windowText" lastClr="000000"/>
              </a:solidFill>
              <a:effectLst/>
              <a:latin typeface="+mn-lt"/>
              <a:ea typeface="+mn-ea"/>
              <a:cs typeface="+mn-cs"/>
            </a:rPr>
            <a:t>の財源として活用していく。</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当初予算の財源不足や単独補助事業等の増などにより、</a:t>
          </a:r>
          <a:r>
            <a:rPr kumimoji="1" lang="en-US" altLang="ja-JP" sz="1100">
              <a:solidFill>
                <a:sysClr val="windowText" lastClr="000000"/>
              </a:solidFill>
              <a:effectLst/>
              <a:latin typeface="+mn-lt"/>
              <a:ea typeface="+mn-ea"/>
              <a:cs typeface="+mn-cs"/>
            </a:rPr>
            <a:t>249</a:t>
          </a:r>
          <a:r>
            <a:rPr kumimoji="1" lang="ja-JP" altLang="ja-JP" sz="1100">
              <a:solidFill>
                <a:sysClr val="windowText" lastClr="000000"/>
              </a:solidFill>
              <a:effectLst/>
              <a:latin typeface="+mn-lt"/>
              <a:ea typeface="+mn-ea"/>
              <a:cs typeface="+mn-cs"/>
            </a:rPr>
            <a:t>百万円の取崩を行い、前年度繰越金や決算剰余金等により</a:t>
          </a:r>
          <a:r>
            <a:rPr kumimoji="1" lang="en-US" altLang="ja-JP" sz="1100">
              <a:solidFill>
                <a:sysClr val="windowText" lastClr="000000"/>
              </a:solidFill>
              <a:effectLst/>
              <a:latin typeface="+mn-lt"/>
              <a:ea typeface="+mn-ea"/>
              <a:cs typeface="+mn-cs"/>
            </a:rPr>
            <a:t>230</a:t>
          </a:r>
          <a:r>
            <a:rPr kumimoji="1" lang="ja-JP" altLang="ja-JP" sz="1100">
              <a:solidFill>
                <a:sysClr val="windowText" lastClr="000000"/>
              </a:solidFill>
              <a:effectLst/>
              <a:latin typeface="+mn-lt"/>
              <a:ea typeface="+mn-ea"/>
              <a:cs typeface="+mn-cs"/>
            </a:rPr>
            <a:t>百万円の積立を行ったが、</a:t>
          </a:r>
          <a:r>
            <a:rPr kumimoji="1" lang="en-US" altLang="ja-JP" sz="1100">
              <a:solidFill>
                <a:sysClr val="windowText" lastClr="000000"/>
              </a:solidFill>
              <a:effectLst/>
              <a:latin typeface="+mn-lt"/>
              <a:ea typeface="+mn-ea"/>
              <a:cs typeface="+mn-cs"/>
            </a:rPr>
            <a:t>19</a:t>
          </a:r>
          <a:r>
            <a:rPr kumimoji="1" lang="ja-JP" altLang="ja-JP" sz="1100">
              <a:solidFill>
                <a:sysClr val="windowText" lastClr="000000"/>
              </a:solidFill>
              <a:effectLst/>
              <a:latin typeface="+mn-lt"/>
              <a:ea typeface="+mn-ea"/>
              <a:cs typeface="+mn-cs"/>
            </a:rPr>
            <a:t>百万円の減となった。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災害等への備え、財源不足に伴う調整用として、過去の実績等を踏まえ一定金額を積み立てることとしている。</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ysClr val="windowText" lastClr="000000"/>
              </a:solidFill>
              <a:effectLst/>
              <a:latin typeface="+mn-lt"/>
              <a:ea typeface="+mn-ea"/>
              <a:cs typeface="+mn-cs"/>
            </a:rPr>
            <a:t>臨時財政対策債の償還のために繰り入れた</a:t>
          </a:r>
          <a:r>
            <a:rPr kumimoji="1" lang="ja-JP" altLang="ja-JP" sz="1100">
              <a:solidFill>
                <a:sysClr val="windowText" lastClr="000000"/>
              </a:solidFill>
              <a:effectLst/>
              <a:latin typeface="+mn-lt"/>
              <a:ea typeface="+mn-ea"/>
              <a:cs typeface="+mn-cs"/>
            </a:rPr>
            <a:t>ことにより</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百万円の</a:t>
          </a:r>
          <a:r>
            <a:rPr kumimoji="1" lang="ja-JP" altLang="en-US" sz="1100">
              <a:solidFill>
                <a:srgbClr val="FF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普通交付税の追加交付分についての指示や地方債の償還計画を踏まえ、繰上償還等必要に応じて対応する。</a:t>
          </a:r>
          <a:endParaRPr lang="ja-JP" altLang="ja-JP" sz="1400">
            <a:solidFill>
              <a:sysClr val="windowText" lastClr="000000"/>
            </a:solidFill>
            <a:effectLst/>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126</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鹿児島県天城町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5,461
5,426
80.40
7,788,487
7,580,144
163,377
3,947,582
7,064,412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00000000-0008-0000-0D00-000016000000}"/>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00000000-0008-0000-0D00-00001A000000}"/>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00000000-0008-0000-0D00-00001B000000}"/>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00000000-0008-0000-0D00-00001C000000}"/>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00000000-0008-0000-0D00-00001F000000}"/>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00000000-0008-0000-0D00-000020000000}"/>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00000000-0008-0000-0D00-000024000000}"/>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00000000-0008-0000-0D00-000025000000}"/>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00000000-0008-0000-0D00-000032000000}"/>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有形固定資産減価償却率は、</a:t>
          </a:r>
          <a:r>
            <a:rPr kumimoji="1" lang="en-US" altLang="ja-JP" sz="1100">
              <a:solidFill>
                <a:sysClr val="windowText" lastClr="000000"/>
              </a:solidFill>
              <a:effectLst/>
              <a:latin typeface="+mn-lt"/>
              <a:ea typeface="+mn-ea"/>
              <a:cs typeface="+mn-cs"/>
            </a:rPr>
            <a:t>51.4</a:t>
          </a:r>
          <a:r>
            <a:rPr kumimoji="1" lang="ja-JP" altLang="ja-JP" sz="1100">
              <a:solidFill>
                <a:sysClr val="windowText" lastClr="000000"/>
              </a:solidFill>
              <a:effectLst/>
              <a:latin typeface="+mn-lt"/>
              <a:ea typeface="+mn-ea"/>
              <a:cs typeface="+mn-cs"/>
            </a:rPr>
            <a:t>ポイントとなっており、類似団体と比較しても低い水準となっている。</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公共施設等総合管理計画や個別施設計画に基づき、施設の重要度や劣化状況に応じて、長期的な視点で優先度をつけて、計画的に改修・更新を行っていく。</a:t>
          </a:r>
          <a:endParaRPr lang="ja-JP" altLang="ja-JP">
            <a:solidFill>
              <a:sysClr val="windowText" lastClr="000000"/>
            </a:solidFill>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070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147499</xdr:rowOff>
    </xdr:from>
    <xdr:ext cx="410689"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795811" y="5976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58007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706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5308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4370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49911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48972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47212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4627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44513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43575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00000000-0008-0000-0D00-000046000000}"/>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129858</xdr:rowOff>
    </xdr:from>
    <xdr:to>
      <xdr:col>23</xdr:col>
      <xdr:colOff>85090</xdr:colOff>
      <xdr:row>34</xdr:row>
      <xdr:rowOff>76676</xdr:rowOff>
    </xdr:to>
    <xdr:cxnSp macro="">
      <xdr:nvCxnSpPr>
        <xdr:cNvPr id="71" name="直線コネクタ 70">
          <a:extLst>
            <a:ext uri="{FF2B5EF4-FFF2-40B4-BE49-F238E27FC236}">
              <a16:creationId xmlns:a16="http://schemas.microsoft.com/office/drawing/2014/main" id="{00000000-0008-0000-0D00-000047000000}"/>
            </a:ext>
          </a:extLst>
        </xdr:cNvPr>
        <xdr:cNvCxnSpPr/>
      </xdr:nvCxnSpPr>
      <xdr:spPr>
        <a:xfrm flipV="1">
          <a:off x="4760595" y="4759008"/>
          <a:ext cx="1270" cy="1146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80503</xdr:rowOff>
    </xdr:from>
    <xdr:ext cx="405111" cy="259045"/>
    <xdr:sp macro="" textlink="">
      <xdr:nvSpPr>
        <xdr:cNvPr id="72" name="有形固定資産減価償却率最小値テキスト">
          <a:extLst>
            <a:ext uri="{FF2B5EF4-FFF2-40B4-BE49-F238E27FC236}">
              <a16:creationId xmlns:a16="http://schemas.microsoft.com/office/drawing/2014/main" id="{00000000-0008-0000-0D00-000048000000}"/>
            </a:ext>
          </a:extLst>
        </xdr:cNvPr>
        <xdr:cNvSpPr txBox="1"/>
      </xdr:nvSpPr>
      <xdr:spPr>
        <a:xfrm>
          <a:off x="4813300" y="590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76676</xdr:rowOff>
    </xdr:from>
    <xdr:to>
      <xdr:col>23</xdr:col>
      <xdr:colOff>174625</xdr:colOff>
      <xdr:row>34</xdr:row>
      <xdr:rowOff>76676</xdr:rowOff>
    </xdr:to>
    <xdr:cxnSp macro="">
      <xdr:nvCxnSpPr>
        <xdr:cNvPr id="73" name="直線コネクタ 72">
          <a:extLst>
            <a:ext uri="{FF2B5EF4-FFF2-40B4-BE49-F238E27FC236}">
              <a16:creationId xmlns:a16="http://schemas.microsoft.com/office/drawing/2014/main" id="{00000000-0008-0000-0D00-000049000000}"/>
            </a:ext>
          </a:extLst>
        </xdr:cNvPr>
        <xdr:cNvCxnSpPr/>
      </xdr:nvCxnSpPr>
      <xdr:spPr>
        <a:xfrm>
          <a:off x="4673600" y="590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76535</xdr:rowOff>
    </xdr:from>
    <xdr:ext cx="405111" cy="259045"/>
    <xdr:sp macro="" textlink="">
      <xdr:nvSpPr>
        <xdr:cNvPr id="74" name="有形固定資産減価償却率最大値テキスト">
          <a:extLst>
            <a:ext uri="{FF2B5EF4-FFF2-40B4-BE49-F238E27FC236}">
              <a16:creationId xmlns:a16="http://schemas.microsoft.com/office/drawing/2014/main" id="{00000000-0008-0000-0D00-00004A000000}"/>
            </a:ext>
          </a:extLst>
        </xdr:cNvPr>
        <xdr:cNvSpPr txBox="1"/>
      </xdr:nvSpPr>
      <xdr:spPr>
        <a:xfrm>
          <a:off x="4813300" y="4534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129858</xdr:rowOff>
    </xdr:from>
    <xdr:to>
      <xdr:col>23</xdr:col>
      <xdr:colOff>174625</xdr:colOff>
      <xdr:row>27</xdr:row>
      <xdr:rowOff>129858</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a:off x="4673600" y="475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170673</xdr:rowOff>
    </xdr:from>
    <xdr:ext cx="405111" cy="259045"/>
    <xdr:sp macro="" textlink="">
      <xdr:nvSpPr>
        <xdr:cNvPr id="76" name="有形固定資産減価償却率平均値テキスト">
          <a:extLst>
            <a:ext uri="{FF2B5EF4-FFF2-40B4-BE49-F238E27FC236}">
              <a16:creationId xmlns:a16="http://schemas.microsoft.com/office/drawing/2014/main" id="{00000000-0008-0000-0D00-00004C000000}"/>
            </a:ext>
          </a:extLst>
        </xdr:cNvPr>
        <xdr:cNvSpPr txBox="1"/>
      </xdr:nvSpPr>
      <xdr:spPr>
        <a:xfrm>
          <a:off x="4813300" y="51427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20796</xdr:rowOff>
    </xdr:from>
    <xdr:to>
      <xdr:col>23</xdr:col>
      <xdr:colOff>136525</xdr:colOff>
      <xdr:row>30</xdr:row>
      <xdr:rowOff>122396</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4711700" y="516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162560</xdr:rowOff>
    </xdr:from>
    <xdr:to>
      <xdr:col>19</xdr:col>
      <xdr:colOff>187325</xdr:colOff>
      <xdr:row>30</xdr:row>
      <xdr:rowOff>92710</xdr:rowOff>
    </xdr:to>
    <xdr:sp macro="" textlink="">
      <xdr:nvSpPr>
        <xdr:cNvPr id="78" name="フローチャート: 判断 77">
          <a:extLst>
            <a:ext uri="{FF2B5EF4-FFF2-40B4-BE49-F238E27FC236}">
              <a16:creationId xmlns:a16="http://schemas.microsoft.com/office/drawing/2014/main" id="{00000000-0008-0000-0D00-00004E000000}"/>
            </a:ext>
          </a:extLst>
        </xdr:cNvPr>
        <xdr:cNvSpPr/>
      </xdr:nvSpPr>
      <xdr:spPr>
        <a:xfrm>
          <a:off x="4000500" y="513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149066</xdr:rowOff>
    </xdr:from>
    <xdr:to>
      <xdr:col>15</xdr:col>
      <xdr:colOff>187325</xdr:colOff>
      <xdr:row>30</xdr:row>
      <xdr:rowOff>79216</xdr:rowOff>
    </xdr:to>
    <xdr:sp macro="" textlink="">
      <xdr:nvSpPr>
        <xdr:cNvPr id="79" name="フローチャート: 判断 78">
          <a:extLst>
            <a:ext uri="{FF2B5EF4-FFF2-40B4-BE49-F238E27FC236}">
              <a16:creationId xmlns:a16="http://schemas.microsoft.com/office/drawing/2014/main" id="{00000000-0008-0000-0D00-00004F000000}"/>
            </a:ext>
          </a:extLst>
        </xdr:cNvPr>
        <xdr:cNvSpPr/>
      </xdr:nvSpPr>
      <xdr:spPr>
        <a:xfrm>
          <a:off x="3238500" y="512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111284</xdr:rowOff>
    </xdr:from>
    <xdr:to>
      <xdr:col>11</xdr:col>
      <xdr:colOff>187325</xdr:colOff>
      <xdr:row>30</xdr:row>
      <xdr:rowOff>41434</xdr:rowOff>
    </xdr:to>
    <xdr:sp macro="" textlink="">
      <xdr:nvSpPr>
        <xdr:cNvPr id="80" name="フローチャート: 判断 79">
          <a:extLst>
            <a:ext uri="{FF2B5EF4-FFF2-40B4-BE49-F238E27FC236}">
              <a16:creationId xmlns:a16="http://schemas.microsoft.com/office/drawing/2014/main" id="{00000000-0008-0000-0D00-000050000000}"/>
            </a:ext>
          </a:extLst>
        </xdr:cNvPr>
        <xdr:cNvSpPr/>
      </xdr:nvSpPr>
      <xdr:spPr>
        <a:xfrm>
          <a:off x="2476500" y="508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86995</xdr:rowOff>
    </xdr:from>
    <xdr:to>
      <xdr:col>7</xdr:col>
      <xdr:colOff>187325</xdr:colOff>
      <xdr:row>30</xdr:row>
      <xdr:rowOff>17145</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1714500" y="50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D00-000053000000}"/>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D00-000054000000}"/>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D00-000055000000}"/>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79058</xdr:rowOff>
    </xdr:from>
    <xdr:to>
      <xdr:col>23</xdr:col>
      <xdr:colOff>136525</xdr:colOff>
      <xdr:row>28</xdr:row>
      <xdr:rowOff>9208</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4711700" y="470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32085</xdr:rowOff>
    </xdr:from>
    <xdr:ext cx="405111" cy="259045"/>
    <xdr:sp macro="" textlink="">
      <xdr:nvSpPr>
        <xdr:cNvPr id="88" name="有形固定資産減価償却率該当値テキスト">
          <a:extLst>
            <a:ext uri="{FF2B5EF4-FFF2-40B4-BE49-F238E27FC236}">
              <a16:creationId xmlns:a16="http://schemas.microsoft.com/office/drawing/2014/main" id="{00000000-0008-0000-0D00-000058000000}"/>
            </a:ext>
          </a:extLst>
        </xdr:cNvPr>
        <xdr:cNvSpPr txBox="1"/>
      </xdr:nvSpPr>
      <xdr:spPr>
        <a:xfrm>
          <a:off x="4813300" y="4661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33179</xdr:rowOff>
    </xdr:from>
    <xdr:to>
      <xdr:col>19</xdr:col>
      <xdr:colOff>187325</xdr:colOff>
      <xdr:row>27</xdr:row>
      <xdr:rowOff>134779</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4000500" y="466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83979</xdr:rowOff>
    </xdr:from>
    <xdr:to>
      <xdr:col>23</xdr:col>
      <xdr:colOff>85725</xdr:colOff>
      <xdr:row>27</xdr:row>
      <xdr:rowOff>129858</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4051300" y="4713129"/>
          <a:ext cx="711200" cy="4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794</xdr:rowOff>
    </xdr:from>
    <xdr:to>
      <xdr:col>15</xdr:col>
      <xdr:colOff>187325</xdr:colOff>
      <xdr:row>27</xdr:row>
      <xdr:rowOff>102394</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3238500" y="4629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51594</xdr:rowOff>
    </xdr:from>
    <xdr:to>
      <xdr:col>19</xdr:col>
      <xdr:colOff>136525</xdr:colOff>
      <xdr:row>27</xdr:row>
      <xdr:rowOff>83979</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3289300" y="4680744"/>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147955</xdr:rowOff>
    </xdr:from>
    <xdr:to>
      <xdr:col>11</xdr:col>
      <xdr:colOff>187325</xdr:colOff>
      <xdr:row>27</xdr:row>
      <xdr:rowOff>78105</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2476500" y="460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27305</xdr:rowOff>
    </xdr:from>
    <xdr:to>
      <xdr:col>15</xdr:col>
      <xdr:colOff>136525</xdr:colOff>
      <xdr:row>27</xdr:row>
      <xdr:rowOff>51594</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2527300" y="4656455"/>
          <a:ext cx="762000" cy="2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50800</xdr:rowOff>
    </xdr:from>
    <xdr:to>
      <xdr:col>7</xdr:col>
      <xdr:colOff>187325</xdr:colOff>
      <xdr:row>26</xdr:row>
      <xdr:rowOff>152400</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1714500" y="450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101600</xdr:rowOff>
    </xdr:from>
    <xdr:to>
      <xdr:col>11</xdr:col>
      <xdr:colOff>136525</xdr:colOff>
      <xdr:row>27</xdr:row>
      <xdr:rowOff>27305</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1765300" y="4559300"/>
          <a:ext cx="762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83837</xdr:rowOff>
    </xdr:from>
    <xdr:ext cx="405111" cy="259045"/>
    <xdr:sp macro="" textlink="">
      <xdr:nvSpPr>
        <xdr:cNvPr id="97" name="n_1aveValue有形固定資産減価償却率">
          <a:extLst>
            <a:ext uri="{FF2B5EF4-FFF2-40B4-BE49-F238E27FC236}">
              <a16:creationId xmlns:a16="http://schemas.microsoft.com/office/drawing/2014/main" id="{00000000-0008-0000-0D00-000061000000}"/>
            </a:ext>
          </a:extLst>
        </xdr:cNvPr>
        <xdr:cNvSpPr txBox="1"/>
      </xdr:nvSpPr>
      <xdr:spPr>
        <a:xfrm>
          <a:off x="3836044" y="5227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70343</xdr:rowOff>
    </xdr:from>
    <xdr:ext cx="405111" cy="259045"/>
    <xdr:sp macro="" textlink="">
      <xdr:nvSpPr>
        <xdr:cNvPr id="98" name="n_2aveValue有形固定資産減価償却率">
          <a:extLst>
            <a:ext uri="{FF2B5EF4-FFF2-40B4-BE49-F238E27FC236}">
              <a16:creationId xmlns:a16="http://schemas.microsoft.com/office/drawing/2014/main" id="{00000000-0008-0000-0D00-000062000000}"/>
            </a:ext>
          </a:extLst>
        </xdr:cNvPr>
        <xdr:cNvSpPr txBox="1"/>
      </xdr:nvSpPr>
      <xdr:spPr>
        <a:xfrm>
          <a:off x="3086744" y="5213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32561</xdr:rowOff>
    </xdr:from>
    <xdr:ext cx="405111" cy="259045"/>
    <xdr:sp macro="" textlink="">
      <xdr:nvSpPr>
        <xdr:cNvPr id="99" name="n_3aveValue有形固定資産減価償却率">
          <a:extLst>
            <a:ext uri="{FF2B5EF4-FFF2-40B4-BE49-F238E27FC236}">
              <a16:creationId xmlns:a16="http://schemas.microsoft.com/office/drawing/2014/main" id="{00000000-0008-0000-0D00-000063000000}"/>
            </a:ext>
          </a:extLst>
        </xdr:cNvPr>
        <xdr:cNvSpPr txBox="1"/>
      </xdr:nvSpPr>
      <xdr:spPr>
        <a:xfrm>
          <a:off x="2324744" y="5176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8272</xdr:rowOff>
    </xdr:from>
    <xdr:ext cx="405111" cy="259045"/>
    <xdr:sp macro="" textlink="">
      <xdr:nvSpPr>
        <xdr:cNvPr id="100" name="n_4aveValue有形固定資産減価償却率">
          <a:extLst>
            <a:ext uri="{FF2B5EF4-FFF2-40B4-BE49-F238E27FC236}">
              <a16:creationId xmlns:a16="http://schemas.microsoft.com/office/drawing/2014/main" id="{00000000-0008-0000-0D00-000064000000}"/>
            </a:ext>
          </a:extLst>
        </xdr:cNvPr>
        <xdr:cNvSpPr txBox="1"/>
      </xdr:nvSpPr>
      <xdr:spPr>
        <a:xfrm>
          <a:off x="1562744" y="51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151306</xdr:rowOff>
    </xdr:from>
    <xdr:ext cx="405111" cy="259045"/>
    <xdr:sp macro="" textlink="">
      <xdr:nvSpPr>
        <xdr:cNvPr id="101" name="n_1mainValue有形固定資産減価償却率">
          <a:extLst>
            <a:ext uri="{FF2B5EF4-FFF2-40B4-BE49-F238E27FC236}">
              <a16:creationId xmlns:a16="http://schemas.microsoft.com/office/drawing/2014/main" id="{00000000-0008-0000-0D00-000065000000}"/>
            </a:ext>
          </a:extLst>
        </xdr:cNvPr>
        <xdr:cNvSpPr txBox="1"/>
      </xdr:nvSpPr>
      <xdr:spPr>
        <a:xfrm>
          <a:off x="3836044" y="4437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118921</xdr:rowOff>
    </xdr:from>
    <xdr:ext cx="405111" cy="259045"/>
    <xdr:sp macro="" textlink="">
      <xdr:nvSpPr>
        <xdr:cNvPr id="102" name="n_2mainValue有形固定資産減価償却率">
          <a:extLst>
            <a:ext uri="{FF2B5EF4-FFF2-40B4-BE49-F238E27FC236}">
              <a16:creationId xmlns:a16="http://schemas.microsoft.com/office/drawing/2014/main" id="{00000000-0008-0000-0D00-000066000000}"/>
            </a:ext>
          </a:extLst>
        </xdr:cNvPr>
        <xdr:cNvSpPr txBox="1"/>
      </xdr:nvSpPr>
      <xdr:spPr>
        <a:xfrm>
          <a:off x="3086744" y="4405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94632</xdr:rowOff>
    </xdr:from>
    <xdr:ext cx="405111" cy="259045"/>
    <xdr:sp macro="" textlink="">
      <xdr:nvSpPr>
        <xdr:cNvPr id="103" name="n_3mainValue有形固定資産減価償却率">
          <a:extLst>
            <a:ext uri="{FF2B5EF4-FFF2-40B4-BE49-F238E27FC236}">
              <a16:creationId xmlns:a16="http://schemas.microsoft.com/office/drawing/2014/main" id="{00000000-0008-0000-0D00-000067000000}"/>
            </a:ext>
          </a:extLst>
        </xdr:cNvPr>
        <xdr:cNvSpPr txBox="1"/>
      </xdr:nvSpPr>
      <xdr:spPr>
        <a:xfrm>
          <a:off x="2324744" y="438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24</xdr:row>
      <xdr:rowOff>168927</xdr:rowOff>
    </xdr:from>
    <xdr:ext cx="405111" cy="259045"/>
    <xdr:sp macro="" textlink="">
      <xdr:nvSpPr>
        <xdr:cNvPr id="104" name="n_4mainValue有形固定資産減価償却率">
          <a:extLst>
            <a:ext uri="{FF2B5EF4-FFF2-40B4-BE49-F238E27FC236}">
              <a16:creationId xmlns:a16="http://schemas.microsoft.com/office/drawing/2014/main" id="{00000000-0008-0000-0D00-000068000000}"/>
            </a:ext>
          </a:extLst>
        </xdr:cNvPr>
        <xdr:cNvSpPr txBox="1"/>
      </xdr:nvSpPr>
      <xdr:spPr>
        <a:xfrm>
          <a:off x="1562744" y="428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[ 438.8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00000000-0008-0000-0D00-000075000000}"/>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債務償還比率は</a:t>
          </a:r>
          <a:r>
            <a:rPr kumimoji="1" lang="en-US" altLang="ja-JP" sz="1100">
              <a:solidFill>
                <a:sysClr val="windowText" lastClr="000000"/>
              </a:solidFill>
              <a:effectLst/>
              <a:latin typeface="+mn-lt"/>
              <a:ea typeface="+mn-ea"/>
              <a:cs typeface="+mn-cs"/>
            </a:rPr>
            <a:t>438.8</a:t>
          </a:r>
          <a:r>
            <a:rPr kumimoji="1" lang="ja-JP" altLang="ja-JP" sz="1100">
              <a:solidFill>
                <a:sysClr val="windowText" lastClr="000000"/>
              </a:solidFill>
              <a:effectLst/>
              <a:latin typeface="+mn-lt"/>
              <a:ea typeface="+mn-ea"/>
              <a:cs typeface="+mn-cs"/>
            </a:rPr>
            <a:t>％と類似団体と比較して</a:t>
          </a:r>
          <a:r>
            <a:rPr kumimoji="1" lang="en-US" altLang="ja-JP" sz="1100">
              <a:solidFill>
                <a:sysClr val="windowText" lastClr="000000"/>
              </a:solidFill>
              <a:effectLst/>
              <a:latin typeface="+mn-lt"/>
              <a:ea typeface="+mn-ea"/>
              <a:cs typeface="+mn-cs"/>
            </a:rPr>
            <a:t>100.4</a:t>
          </a:r>
          <a:r>
            <a:rPr kumimoji="1" lang="ja-JP" altLang="ja-JP" sz="1100">
              <a:solidFill>
                <a:sysClr val="windowText" lastClr="000000"/>
              </a:solidFill>
              <a:effectLst/>
              <a:latin typeface="+mn-lt"/>
              <a:ea typeface="+mn-ea"/>
              <a:cs typeface="+mn-cs"/>
            </a:rPr>
            <a:t>ポイント上回っており、昨年度と比較して</a:t>
          </a:r>
          <a:r>
            <a:rPr kumimoji="1" lang="en-US" altLang="ja-JP" sz="1100">
              <a:solidFill>
                <a:sysClr val="windowText" lastClr="000000"/>
              </a:solidFill>
              <a:effectLst/>
              <a:latin typeface="+mn-lt"/>
              <a:ea typeface="+mn-ea"/>
              <a:cs typeface="+mn-cs"/>
            </a:rPr>
            <a:t>69.2</a:t>
          </a:r>
          <a:r>
            <a:rPr kumimoji="1" lang="ja-JP" altLang="ja-JP" sz="1100">
              <a:solidFill>
                <a:sysClr val="windowText" lastClr="000000"/>
              </a:solidFill>
              <a:effectLst/>
              <a:latin typeface="+mn-lt"/>
              <a:ea typeface="+mn-ea"/>
              <a:cs typeface="+mn-cs"/>
            </a:rPr>
            <a:t>ポイント増加となった。これは、地方債の現在高や公営企業債等繰入見込額が増加したことによるものである。</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今後も公共施設等の整備事業の執行に備えて特定目的基金への積立や事業の適正化を図り、財政の健全化に努める。</a:t>
          </a:r>
          <a:r>
            <a:rPr kumimoji="1" lang="ja-JP" altLang="ja-JP" sz="1100">
              <a:solidFill>
                <a:srgbClr val="FF0000"/>
              </a:solidFill>
              <a:effectLst/>
              <a:latin typeface="+mn-lt"/>
              <a:ea typeface="+mn-ea"/>
              <a:cs typeface="+mn-cs"/>
            </a:rPr>
            <a:t>　</a:t>
          </a:r>
          <a:endParaRPr lang="ja-JP" altLang="ja-JP">
            <a:solidFill>
              <a:srgbClr val="FF0000"/>
            </a:solidFill>
            <a:effectLst/>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D00-000086000000}"/>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flipV="1">
          <a:off x="14793595" y="4489903"/>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36" name="債務償還比率最小値テキスト">
          <a:extLst>
            <a:ext uri="{FF2B5EF4-FFF2-40B4-BE49-F238E27FC236}">
              <a16:creationId xmlns:a16="http://schemas.microsoft.com/office/drawing/2014/main" id="{00000000-0008-0000-0D00-000088000000}"/>
            </a:ext>
          </a:extLst>
        </xdr:cNvPr>
        <xdr:cNvSpPr txBox="1"/>
      </xdr:nvSpPr>
      <xdr:spPr>
        <a:xfrm>
          <a:off x="14846300" y="594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4706600" y="5938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00000000-0008-0000-0D00-00008A000000}"/>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11792</xdr:rowOff>
    </xdr:from>
    <xdr:ext cx="469744" cy="259045"/>
    <xdr:sp macro="" textlink="">
      <xdr:nvSpPr>
        <xdr:cNvPr id="140" name="債務償還比率平均値テキスト">
          <a:extLst>
            <a:ext uri="{FF2B5EF4-FFF2-40B4-BE49-F238E27FC236}">
              <a16:creationId xmlns:a16="http://schemas.microsoft.com/office/drawing/2014/main" id="{00000000-0008-0000-0D00-00008C000000}"/>
            </a:ext>
          </a:extLst>
        </xdr:cNvPr>
        <xdr:cNvSpPr txBox="1"/>
      </xdr:nvSpPr>
      <xdr:spPr>
        <a:xfrm>
          <a:off x="14846300" y="4812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4744700" y="49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2" name="フローチャート: 判断 141">
          <a:extLst>
            <a:ext uri="{FF2B5EF4-FFF2-40B4-BE49-F238E27FC236}">
              <a16:creationId xmlns:a16="http://schemas.microsoft.com/office/drawing/2014/main" id="{00000000-0008-0000-0D00-00008E000000}"/>
            </a:ext>
          </a:extLst>
        </xdr:cNvPr>
        <xdr:cNvSpPr/>
      </xdr:nvSpPr>
      <xdr:spPr>
        <a:xfrm>
          <a:off x="14033500" y="4943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3271500" y="495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44" name="フローチャート: 判断 143">
          <a:extLst>
            <a:ext uri="{FF2B5EF4-FFF2-40B4-BE49-F238E27FC236}">
              <a16:creationId xmlns:a16="http://schemas.microsoft.com/office/drawing/2014/main" id="{00000000-0008-0000-0D00-000090000000}"/>
            </a:ext>
          </a:extLst>
        </xdr:cNvPr>
        <xdr:cNvSpPr/>
      </xdr:nvSpPr>
      <xdr:spPr>
        <a:xfrm>
          <a:off x="12509500" y="4937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1747500" y="505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D00-000093000000}"/>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D00-000095000000}"/>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143746</xdr:rowOff>
    </xdr:from>
    <xdr:to>
      <xdr:col>76</xdr:col>
      <xdr:colOff>73025</xdr:colOff>
      <xdr:row>30</xdr:row>
      <xdr:rowOff>73896</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4744700" y="511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122173</xdr:rowOff>
    </xdr:from>
    <xdr:ext cx="469744" cy="259045"/>
    <xdr:sp macro="" textlink="">
      <xdr:nvSpPr>
        <xdr:cNvPr id="152" name="債務償還比率該当値テキスト">
          <a:extLst>
            <a:ext uri="{FF2B5EF4-FFF2-40B4-BE49-F238E27FC236}">
              <a16:creationId xmlns:a16="http://schemas.microsoft.com/office/drawing/2014/main" id="{00000000-0008-0000-0D00-000098000000}"/>
            </a:ext>
          </a:extLst>
        </xdr:cNvPr>
        <xdr:cNvSpPr txBox="1"/>
      </xdr:nvSpPr>
      <xdr:spPr>
        <a:xfrm>
          <a:off x="14846300" y="509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37030</xdr:rowOff>
    </xdr:from>
    <xdr:to>
      <xdr:col>72</xdr:col>
      <xdr:colOff>123825</xdr:colOff>
      <xdr:row>29</xdr:row>
      <xdr:rowOff>138630</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4033500" y="50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87830</xdr:rowOff>
    </xdr:from>
    <xdr:to>
      <xdr:col>76</xdr:col>
      <xdr:colOff>22225</xdr:colOff>
      <xdr:row>30</xdr:row>
      <xdr:rowOff>23096</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a:off x="14084300" y="5059880"/>
          <a:ext cx="711200" cy="106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16828</xdr:rowOff>
    </xdr:from>
    <xdr:to>
      <xdr:col>68</xdr:col>
      <xdr:colOff>123825</xdr:colOff>
      <xdr:row>29</xdr:row>
      <xdr:rowOff>118428</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3271500" y="498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67628</xdr:rowOff>
    </xdr:from>
    <xdr:to>
      <xdr:col>72</xdr:col>
      <xdr:colOff>73025</xdr:colOff>
      <xdr:row>29</xdr:row>
      <xdr:rowOff>87830</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a:off x="13322300" y="5039678"/>
          <a:ext cx="762000" cy="20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2948</xdr:rowOff>
    </xdr:from>
    <xdr:to>
      <xdr:col>64</xdr:col>
      <xdr:colOff>123825</xdr:colOff>
      <xdr:row>29</xdr:row>
      <xdr:rowOff>104548</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2509500" y="497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53748</xdr:rowOff>
    </xdr:from>
    <xdr:to>
      <xdr:col>68</xdr:col>
      <xdr:colOff>73025</xdr:colOff>
      <xdr:row>29</xdr:row>
      <xdr:rowOff>67628</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a:off x="12560300" y="5025798"/>
          <a:ext cx="762000" cy="1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37220</xdr:rowOff>
    </xdr:from>
    <xdr:to>
      <xdr:col>60</xdr:col>
      <xdr:colOff>123825</xdr:colOff>
      <xdr:row>30</xdr:row>
      <xdr:rowOff>138820</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1747500" y="51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53748</xdr:rowOff>
    </xdr:from>
    <xdr:to>
      <xdr:col>64</xdr:col>
      <xdr:colOff>73025</xdr:colOff>
      <xdr:row>30</xdr:row>
      <xdr:rowOff>88020</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flipV="1">
          <a:off x="11798300" y="5025798"/>
          <a:ext cx="762000" cy="20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61" name="n_1aveValue債務償還比率">
          <a:extLst>
            <a:ext uri="{FF2B5EF4-FFF2-40B4-BE49-F238E27FC236}">
              <a16:creationId xmlns:a16="http://schemas.microsoft.com/office/drawing/2014/main" id="{00000000-0008-0000-0D00-0000A1000000}"/>
            </a:ext>
          </a:extLst>
        </xdr:cNvPr>
        <xdr:cNvSpPr txBox="1"/>
      </xdr:nvSpPr>
      <xdr:spPr>
        <a:xfrm>
          <a:off x="13836727" y="471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62" name="n_2aveValue債務償還比率">
          <a:extLst>
            <a:ext uri="{FF2B5EF4-FFF2-40B4-BE49-F238E27FC236}">
              <a16:creationId xmlns:a16="http://schemas.microsoft.com/office/drawing/2014/main" id="{00000000-0008-0000-0D00-0000A2000000}"/>
            </a:ext>
          </a:extLst>
        </xdr:cNvPr>
        <xdr:cNvSpPr txBox="1"/>
      </xdr:nvSpPr>
      <xdr:spPr>
        <a:xfrm>
          <a:off x="13087427" y="473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63" name="n_3aveValue債務償還比率">
          <a:extLst>
            <a:ext uri="{FF2B5EF4-FFF2-40B4-BE49-F238E27FC236}">
              <a16:creationId xmlns:a16="http://schemas.microsoft.com/office/drawing/2014/main" id="{00000000-0008-0000-0D00-0000A3000000}"/>
            </a:ext>
          </a:extLst>
        </xdr:cNvPr>
        <xdr:cNvSpPr txBox="1"/>
      </xdr:nvSpPr>
      <xdr:spPr>
        <a:xfrm>
          <a:off x="12325427" y="4713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4" name="n_4aveValue債務償還比率">
          <a:extLst>
            <a:ext uri="{FF2B5EF4-FFF2-40B4-BE49-F238E27FC236}">
              <a16:creationId xmlns:a16="http://schemas.microsoft.com/office/drawing/2014/main" id="{00000000-0008-0000-0D00-0000A4000000}"/>
            </a:ext>
          </a:extLst>
        </xdr:cNvPr>
        <xdr:cNvSpPr txBox="1"/>
      </xdr:nvSpPr>
      <xdr:spPr>
        <a:xfrm>
          <a:off x="11563427" y="4834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129757</xdr:rowOff>
    </xdr:from>
    <xdr:ext cx="469744" cy="259045"/>
    <xdr:sp macro="" textlink="">
      <xdr:nvSpPr>
        <xdr:cNvPr id="165" name="n_1mainValue債務償還比率">
          <a:extLst>
            <a:ext uri="{FF2B5EF4-FFF2-40B4-BE49-F238E27FC236}">
              <a16:creationId xmlns:a16="http://schemas.microsoft.com/office/drawing/2014/main" id="{00000000-0008-0000-0D00-0000A5000000}"/>
            </a:ext>
          </a:extLst>
        </xdr:cNvPr>
        <xdr:cNvSpPr txBox="1"/>
      </xdr:nvSpPr>
      <xdr:spPr>
        <a:xfrm>
          <a:off x="13836727" y="51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109555</xdr:rowOff>
    </xdr:from>
    <xdr:ext cx="469744" cy="259045"/>
    <xdr:sp macro="" textlink="">
      <xdr:nvSpPr>
        <xdr:cNvPr id="166" name="n_2mainValue債務償還比率">
          <a:extLst>
            <a:ext uri="{FF2B5EF4-FFF2-40B4-BE49-F238E27FC236}">
              <a16:creationId xmlns:a16="http://schemas.microsoft.com/office/drawing/2014/main" id="{00000000-0008-0000-0D00-0000A6000000}"/>
            </a:ext>
          </a:extLst>
        </xdr:cNvPr>
        <xdr:cNvSpPr txBox="1"/>
      </xdr:nvSpPr>
      <xdr:spPr>
        <a:xfrm>
          <a:off x="13087427" y="5081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95675</xdr:rowOff>
    </xdr:from>
    <xdr:ext cx="469744" cy="259045"/>
    <xdr:sp macro="" textlink="">
      <xdr:nvSpPr>
        <xdr:cNvPr id="167" name="n_3mainValue債務償還比率">
          <a:extLst>
            <a:ext uri="{FF2B5EF4-FFF2-40B4-BE49-F238E27FC236}">
              <a16:creationId xmlns:a16="http://schemas.microsoft.com/office/drawing/2014/main" id="{00000000-0008-0000-0D00-0000A7000000}"/>
            </a:ext>
          </a:extLst>
        </xdr:cNvPr>
        <xdr:cNvSpPr txBox="1"/>
      </xdr:nvSpPr>
      <xdr:spPr>
        <a:xfrm>
          <a:off x="12325427" y="5067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129947</xdr:rowOff>
    </xdr:from>
    <xdr:ext cx="469744" cy="259045"/>
    <xdr:sp macro="" textlink="">
      <xdr:nvSpPr>
        <xdr:cNvPr id="168" name="n_4mainValue債務償還比率">
          <a:extLst>
            <a:ext uri="{FF2B5EF4-FFF2-40B4-BE49-F238E27FC236}">
              <a16:creationId xmlns:a16="http://schemas.microsoft.com/office/drawing/2014/main" id="{00000000-0008-0000-0D00-0000A8000000}"/>
            </a:ext>
          </a:extLst>
        </xdr:cNvPr>
        <xdr:cNvSpPr txBox="1"/>
      </xdr:nvSpPr>
      <xdr:spPr>
        <a:xfrm>
          <a:off x="11563427" y="5273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D00-0000A9000000}"/>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0000000-0008-0000-0D00-0000AA000000}"/>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0000000-0008-0000-0D00-0000AB000000}"/>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0000000-0008-0000-0D00-0000AC000000}"/>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000000-0008-0000-0D00-0000AD000000}"/>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00000000-0008-0000-0D00-0000AE000000}"/>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鹿児島県天城町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5,461
5,426
80.40
7,788,487
7,580,144
163,377
3,947,582
7,064,412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25400</xdr:rowOff>
    </xdr:from>
    <xdr:to>
      <xdr:col>24</xdr:col>
      <xdr:colOff>114300</xdr:colOff>
      <xdr:row>35</xdr:row>
      <xdr:rowOff>127000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48277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587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149225</xdr:rowOff>
    </xdr:from>
    <xdr:to>
      <xdr:col>20</xdr:col>
      <xdr:colOff>38100</xdr:colOff>
      <xdr:row>35</xdr:row>
      <xdr:rowOff>79375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597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28575</xdr:rowOff>
    </xdr:from>
    <xdr:to>
      <xdr:col>24</xdr:col>
      <xdr:colOff>63500</xdr:colOff>
      <xdr:row>35</xdr:row>
      <xdr:rowOff>76200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02932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114935</xdr:rowOff>
    </xdr:from>
    <xdr:to>
      <xdr:col>15</xdr:col>
      <xdr:colOff>101600</xdr:colOff>
      <xdr:row>35</xdr:row>
      <xdr:rowOff>45085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594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165735</xdr:rowOff>
    </xdr:from>
    <xdr:to>
      <xdr:col>19</xdr:col>
      <xdr:colOff>177800</xdr:colOff>
      <xdr:row>35</xdr:row>
      <xdr:rowOff>28575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599503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78740</xdr:rowOff>
    </xdr:from>
    <xdr:to>
      <xdr:col>10</xdr:col>
      <xdr:colOff>165100</xdr:colOff>
      <xdr:row>35</xdr:row>
      <xdr:rowOff>8890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590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129540</xdr:rowOff>
    </xdr:from>
    <xdr:to>
      <xdr:col>15</xdr:col>
      <xdr:colOff>50800</xdr:colOff>
      <xdr:row>34</xdr:row>
      <xdr:rowOff>165735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59588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10160</xdr:rowOff>
    </xdr:from>
    <xdr:to>
      <xdr:col>6</xdr:col>
      <xdr:colOff>38100</xdr:colOff>
      <xdr:row>34</xdr:row>
      <xdr:rowOff>111760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583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60960</xdr:rowOff>
    </xdr:from>
    <xdr:to>
      <xdr:col>10</xdr:col>
      <xdr:colOff>114300</xdr:colOff>
      <xdr:row>34</xdr:row>
      <xdr:rowOff>129540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58902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95902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575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61612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571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25417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568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128287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561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69184</xdr:rowOff>
    </xdr:from>
    <xdr:to>
      <xdr:col>55</xdr:col>
      <xdr:colOff>50800</xdr:colOff>
      <xdr:row>41</xdr:row>
      <xdr:rowOff>170784</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709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26872</xdr:rowOff>
    </xdr:from>
    <xdr:ext cx="534377"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7056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70526</xdr:rowOff>
    </xdr:from>
    <xdr:to>
      <xdr:col>50</xdr:col>
      <xdr:colOff>165100</xdr:colOff>
      <xdr:row>42</xdr:row>
      <xdr:rowOff>676</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709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119984</xdr:rowOff>
    </xdr:from>
    <xdr:to>
      <xdr:col>55</xdr:col>
      <xdr:colOff>0</xdr:colOff>
      <xdr:row>41</xdr:row>
      <xdr:rowOff>121326</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9639300" y="7149434"/>
          <a:ext cx="838200" cy="1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69746</xdr:rowOff>
    </xdr:from>
    <xdr:to>
      <xdr:col>46</xdr:col>
      <xdr:colOff>38100</xdr:colOff>
      <xdr:row>41</xdr:row>
      <xdr:rowOff>171346</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709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120546</xdr:rowOff>
    </xdr:from>
    <xdr:to>
      <xdr:col>50</xdr:col>
      <xdr:colOff>114300</xdr:colOff>
      <xdr:row>41</xdr:row>
      <xdr:rowOff>121326</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8750300" y="7149996"/>
          <a:ext cx="889000" cy="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71977</xdr:rowOff>
    </xdr:from>
    <xdr:to>
      <xdr:col>41</xdr:col>
      <xdr:colOff>101600</xdr:colOff>
      <xdr:row>42</xdr:row>
      <xdr:rowOff>2127</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710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120546</xdr:rowOff>
    </xdr:from>
    <xdr:to>
      <xdr:col>45</xdr:col>
      <xdr:colOff>177800</xdr:colOff>
      <xdr:row>41</xdr:row>
      <xdr:rowOff>122777</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861300" y="7149996"/>
          <a:ext cx="889000" cy="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75410</xdr:rowOff>
    </xdr:from>
    <xdr:to>
      <xdr:col>36</xdr:col>
      <xdr:colOff>165100</xdr:colOff>
      <xdr:row>42</xdr:row>
      <xdr:rowOff>5560</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710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122777</xdr:rowOff>
    </xdr:from>
    <xdr:to>
      <xdr:col>41</xdr:col>
      <xdr:colOff>50800</xdr:colOff>
      <xdr:row>41</xdr:row>
      <xdr:rowOff>126210</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7152227"/>
          <a:ext cx="889000" cy="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7879</xdr:rowOff>
    </xdr:from>
    <xdr:ext cx="534377"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05111" y="720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163253</xdr:rowOff>
    </xdr:from>
    <xdr:ext cx="534377"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59411" y="7192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162473</xdr:rowOff>
    </xdr:from>
    <xdr:ext cx="534377"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483111" y="719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164704</xdr:rowOff>
    </xdr:from>
    <xdr:ext cx="534377"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594111" y="719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22087</xdr:rowOff>
    </xdr:from>
    <xdr:ext cx="534377"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05111" y="6880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67360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47172</xdr:rowOff>
    </xdr:from>
    <xdr:to>
      <xdr:col>24</xdr:col>
      <xdr:colOff>114300</xdr:colOff>
      <xdr:row>59</xdr:row>
      <xdr:rowOff>148772</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584700" y="1016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70049</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673600" y="10014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17780</xdr:rowOff>
    </xdr:from>
    <xdr:to>
      <xdr:col>20</xdr:col>
      <xdr:colOff>38100</xdr:colOff>
      <xdr:row>59</xdr:row>
      <xdr:rowOff>119380</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746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68580</xdr:rowOff>
    </xdr:from>
    <xdr:to>
      <xdr:col>24</xdr:col>
      <xdr:colOff>63500</xdr:colOff>
      <xdr:row>59</xdr:row>
      <xdr:rowOff>97972</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797300" y="10184130"/>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159838</xdr:rowOff>
    </xdr:from>
    <xdr:to>
      <xdr:col>15</xdr:col>
      <xdr:colOff>101600</xdr:colOff>
      <xdr:row>59</xdr:row>
      <xdr:rowOff>89988</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857500" y="1010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39188</xdr:rowOff>
    </xdr:from>
    <xdr:to>
      <xdr:col>19</xdr:col>
      <xdr:colOff>177800</xdr:colOff>
      <xdr:row>59</xdr:row>
      <xdr:rowOff>68580</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908300" y="1015473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130447</xdr:rowOff>
    </xdr:from>
    <xdr:to>
      <xdr:col>10</xdr:col>
      <xdr:colOff>165100</xdr:colOff>
      <xdr:row>59</xdr:row>
      <xdr:rowOff>60597</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968500" y="1007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9797</xdr:rowOff>
    </xdr:from>
    <xdr:to>
      <xdr:col>15</xdr:col>
      <xdr:colOff>50800</xdr:colOff>
      <xdr:row>59</xdr:row>
      <xdr:rowOff>39188</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019300" y="10125347"/>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102688</xdr:rowOff>
    </xdr:from>
    <xdr:to>
      <xdr:col>6</xdr:col>
      <xdr:colOff>38100</xdr:colOff>
      <xdr:row>59</xdr:row>
      <xdr:rowOff>32838</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079500" y="1004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153488</xdr:rowOff>
    </xdr:from>
    <xdr:to>
      <xdr:col>10</xdr:col>
      <xdr:colOff>114300</xdr:colOff>
      <xdr:row>59</xdr:row>
      <xdr:rowOff>9797</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130300" y="10097588"/>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135907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582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106515</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705744" y="987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77124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816744" y="9849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49365</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927744" y="982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4506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634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19636</xdr:rowOff>
    </xdr:from>
    <xdr:to>
      <xdr:col>55</xdr:col>
      <xdr:colOff>50800</xdr:colOff>
      <xdr:row>62</xdr:row>
      <xdr:rowOff>121236</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64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42513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500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24856</xdr:rowOff>
    </xdr:from>
    <xdr:to>
      <xdr:col>50</xdr:col>
      <xdr:colOff>165100</xdr:colOff>
      <xdr:row>62</xdr:row>
      <xdr:rowOff>126456</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65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70436</xdr:rowOff>
    </xdr:from>
    <xdr:to>
      <xdr:col>55</xdr:col>
      <xdr:colOff>0</xdr:colOff>
      <xdr:row>62</xdr:row>
      <xdr:rowOff>75656</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700336"/>
          <a:ext cx="838200" cy="5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28204</xdr:rowOff>
    </xdr:from>
    <xdr:to>
      <xdr:col>46</xdr:col>
      <xdr:colOff>38100</xdr:colOff>
      <xdr:row>62</xdr:row>
      <xdr:rowOff>129804</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65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75656</xdr:rowOff>
    </xdr:from>
    <xdr:to>
      <xdr:col>50</xdr:col>
      <xdr:colOff>114300</xdr:colOff>
      <xdr:row>62</xdr:row>
      <xdr:rowOff>79004</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705556"/>
          <a:ext cx="889000" cy="3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34216</xdr:rowOff>
    </xdr:from>
    <xdr:to>
      <xdr:col>41</xdr:col>
      <xdr:colOff>101600</xdr:colOff>
      <xdr:row>62</xdr:row>
      <xdr:rowOff>135816</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66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79004</xdr:rowOff>
    </xdr:from>
    <xdr:to>
      <xdr:col>45</xdr:col>
      <xdr:colOff>177800</xdr:colOff>
      <xdr:row>62</xdr:row>
      <xdr:rowOff>85016</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0708904"/>
          <a:ext cx="889000" cy="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42517</xdr:rowOff>
    </xdr:from>
    <xdr:to>
      <xdr:col>36</xdr:col>
      <xdr:colOff>165100</xdr:colOff>
      <xdr:row>62</xdr:row>
      <xdr:rowOff>144117</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67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85016</xdr:rowOff>
    </xdr:from>
    <xdr:to>
      <xdr:col>41</xdr:col>
      <xdr:colOff>50800</xdr:colOff>
      <xdr:row>62</xdr:row>
      <xdr:rowOff>93317</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0714916"/>
          <a:ext cx="889000" cy="8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130088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759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141786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771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153112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78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141893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771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142983</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27095" y="10429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146331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50795" y="10433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152343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61795" y="10439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160644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72795" y="10447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20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40639</xdr:rowOff>
    </xdr:from>
    <xdr:to>
      <xdr:col>24</xdr:col>
      <xdr:colOff>114300</xdr:colOff>
      <xdr:row>80</xdr:row>
      <xdr:rowOff>142239</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375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63516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360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76836</xdr:rowOff>
    </xdr:from>
    <xdr:to>
      <xdr:col>20</xdr:col>
      <xdr:colOff>38100</xdr:colOff>
      <xdr:row>81</xdr:row>
      <xdr:rowOff>6986</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379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91439</xdr:rowOff>
    </xdr:from>
    <xdr:to>
      <xdr:col>24</xdr:col>
      <xdr:colOff>63500</xdr:colOff>
      <xdr:row>80</xdr:row>
      <xdr:rowOff>127636</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flipV="1">
          <a:off x="3797300" y="13807439"/>
          <a:ext cx="8382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101600</xdr:rowOff>
    </xdr:from>
    <xdr:to>
      <xdr:col>15</xdr:col>
      <xdr:colOff>101600</xdr:colOff>
      <xdr:row>81</xdr:row>
      <xdr:rowOff>31750</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127636</xdr:rowOff>
    </xdr:from>
    <xdr:to>
      <xdr:col>19</xdr:col>
      <xdr:colOff>177800</xdr:colOff>
      <xdr:row>80</xdr:row>
      <xdr:rowOff>152400</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flipV="1">
          <a:off x="2908300" y="13843636"/>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113030</xdr:rowOff>
    </xdr:from>
    <xdr:to>
      <xdr:col>10</xdr:col>
      <xdr:colOff>165100</xdr:colOff>
      <xdr:row>81</xdr:row>
      <xdr:rowOff>43180</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38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152400</xdr:rowOff>
    </xdr:from>
    <xdr:to>
      <xdr:col>15</xdr:col>
      <xdr:colOff>50800</xdr:colOff>
      <xdr:row>80</xdr:row>
      <xdr:rowOff>163830</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flipV="1">
          <a:off x="2019300" y="138684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118745</xdr:rowOff>
    </xdr:from>
    <xdr:to>
      <xdr:col>6</xdr:col>
      <xdr:colOff>38100</xdr:colOff>
      <xdr:row>81</xdr:row>
      <xdr:rowOff>48895</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383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163830</xdr:rowOff>
    </xdr:from>
    <xdr:to>
      <xdr:col>10</xdr:col>
      <xdr:colOff>114300</xdr:colOff>
      <xdr:row>80</xdr:row>
      <xdr:rowOff>169545</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flipV="1">
          <a:off x="1130300" y="138798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23513</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356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48277</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59707</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65422</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360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E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00000000-0008-0000-0E00-000056010000}"/>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00000000-0008-0000-0E00-000057010000}"/>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00000000-0008-0000-0E00-000058010000}"/>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164609</xdr:rowOff>
    </xdr:from>
    <xdr:ext cx="469744" cy="259045"/>
    <xdr:sp macro="" textlink="">
      <xdr:nvSpPr>
        <xdr:cNvPr id="346" name="【公営住宅】&#10;一人当たり面積平均値テキスト">
          <a:extLst>
            <a:ext uri="{FF2B5EF4-FFF2-40B4-BE49-F238E27FC236}">
              <a16:creationId xmlns:a16="http://schemas.microsoft.com/office/drawing/2014/main" id="{00000000-0008-0000-0E00-00005A010000}"/>
            </a:ext>
          </a:extLst>
        </xdr:cNvPr>
        <xdr:cNvSpPr txBox="1"/>
      </xdr:nvSpPr>
      <xdr:spPr>
        <a:xfrm>
          <a:off x="10515600" y="14394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00000000-0008-0000-0E00-00005B010000}"/>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143263</xdr:rowOff>
    </xdr:from>
    <xdr:to>
      <xdr:col>55</xdr:col>
      <xdr:colOff>50800</xdr:colOff>
      <xdr:row>84</xdr:row>
      <xdr:rowOff>73413</xdr:rowOff>
    </xdr:to>
    <xdr:sp macro="" textlink="">
      <xdr:nvSpPr>
        <xdr:cNvPr id="357" name="楕円 356">
          <a:extLst>
            <a:ext uri="{FF2B5EF4-FFF2-40B4-BE49-F238E27FC236}">
              <a16:creationId xmlns:a16="http://schemas.microsoft.com/office/drawing/2014/main" id="{00000000-0008-0000-0E00-000065010000}"/>
            </a:ext>
          </a:extLst>
        </xdr:cNvPr>
        <xdr:cNvSpPr/>
      </xdr:nvSpPr>
      <xdr:spPr>
        <a:xfrm>
          <a:off x="10426700" y="1437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166140</xdr:rowOff>
    </xdr:from>
    <xdr:ext cx="469744" cy="259045"/>
    <xdr:sp macro="" textlink="">
      <xdr:nvSpPr>
        <xdr:cNvPr id="358" name="【公営住宅】&#10;一人当たり面積該当値テキスト">
          <a:extLst>
            <a:ext uri="{FF2B5EF4-FFF2-40B4-BE49-F238E27FC236}">
              <a16:creationId xmlns:a16="http://schemas.microsoft.com/office/drawing/2014/main" id="{00000000-0008-0000-0E00-000066010000}"/>
            </a:ext>
          </a:extLst>
        </xdr:cNvPr>
        <xdr:cNvSpPr txBox="1"/>
      </xdr:nvSpPr>
      <xdr:spPr>
        <a:xfrm>
          <a:off x="10515600" y="1422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165779</xdr:rowOff>
    </xdr:from>
    <xdr:to>
      <xdr:col>50</xdr:col>
      <xdr:colOff>165100</xdr:colOff>
      <xdr:row>84</xdr:row>
      <xdr:rowOff>95929</xdr:rowOff>
    </xdr:to>
    <xdr:sp macro="" textlink="">
      <xdr:nvSpPr>
        <xdr:cNvPr id="359" name="楕円 358">
          <a:extLst>
            <a:ext uri="{FF2B5EF4-FFF2-40B4-BE49-F238E27FC236}">
              <a16:creationId xmlns:a16="http://schemas.microsoft.com/office/drawing/2014/main" id="{00000000-0008-0000-0E00-000067010000}"/>
            </a:ext>
          </a:extLst>
        </xdr:cNvPr>
        <xdr:cNvSpPr/>
      </xdr:nvSpPr>
      <xdr:spPr>
        <a:xfrm>
          <a:off x="9588500" y="1439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22613</xdr:rowOff>
    </xdr:from>
    <xdr:to>
      <xdr:col>55</xdr:col>
      <xdr:colOff>0</xdr:colOff>
      <xdr:row>84</xdr:row>
      <xdr:rowOff>45129</xdr:rowOff>
    </xdr:to>
    <xdr:cxnSp macro="">
      <xdr:nvCxnSpPr>
        <xdr:cNvPr id="360" name="直線コネクタ 359">
          <a:extLst>
            <a:ext uri="{FF2B5EF4-FFF2-40B4-BE49-F238E27FC236}">
              <a16:creationId xmlns:a16="http://schemas.microsoft.com/office/drawing/2014/main" id="{00000000-0008-0000-0E00-000068010000}"/>
            </a:ext>
          </a:extLst>
        </xdr:cNvPr>
        <xdr:cNvCxnSpPr/>
      </xdr:nvCxnSpPr>
      <xdr:spPr>
        <a:xfrm flipV="1">
          <a:off x="9639300" y="14424413"/>
          <a:ext cx="838200" cy="22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5417</xdr:rowOff>
    </xdr:from>
    <xdr:to>
      <xdr:col>46</xdr:col>
      <xdr:colOff>38100</xdr:colOff>
      <xdr:row>84</xdr:row>
      <xdr:rowOff>107017</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8699500" y="1440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45129</xdr:rowOff>
    </xdr:from>
    <xdr:to>
      <xdr:col>50</xdr:col>
      <xdr:colOff>114300</xdr:colOff>
      <xdr:row>84</xdr:row>
      <xdr:rowOff>56217</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flipV="1">
          <a:off x="8750300" y="14446929"/>
          <a:ext cx="889000" cy="1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8789</xdr:rowOff>
    </xdr:from>
    <xdr:to>
      <xdr:col>41</xdr:col>
      <xdr:colOff>101600</xdr:colOff>
      <xdr:row>84</xdr:row>
      <xdr:rowOff>110389</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7810500" y="1441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56217</xdr:rowOff>
    </xdr:from>
    <xdr:to>
      <xdr:col>45</xdr:col>
      <xdr:colOff>177800</xdr:colOff>
      <xdr:row>84</xdr:row>
      <xdr:rowOff>59589</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7861300" y="14458017"/>
          <a:ext cx="889000" cy="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20676</xdr:rowOff>
    </xdr:from>
    <xdr:to>
      <xdr:col>36</xdr:col>
      <xdr:colOff>165100</xdr:colOff>
      <xdr:row>84</xdr:row>
      <xdr:rowOff>122276</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6921500" y="1442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59589</xdr:rowOff>
    </xdr:from>
    <xdr:to>
      <xdr:col>41</xdr:col>
      <xdr:colOff>50800</xdr:colOff>
      <xdr:row>84</xdr:row>
      <xdr:rowOff>71476</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6972300" y="14461389"/>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119175</xdr:rowOff>
    </xdr:from>
    <xdr:ext cx="469744" cy="259045"/>
    <xdr:sp macro="" textlink="">
      <xdr:nvSpPr>
        <xdr:cNvPr id="367" name="n_1aveValue【公営住宅】&#10;一人当たり面積">
          <a:extLst>
            <a:ext uri="{FF2B5EF4-FFF2-40B4-BE49-F238E27FC236}">
              <a16:creationId xmlns:a16="http://schemas.microsoft.com/office/drawing/2014/main" id="{00000000-0008-0000-0E00-00006F010000}"/>
            </a:ext>
          </a:extLst>
        </xdr:cNvPr>
        <xdr:cNvSpPr txBox="1"/>
      </xdr:nvSpPr>
      <xdr:spPr>
        <a:xfrm>
          <a:off x="9391727" y="14520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126661</xdr:rowOff>
    </xdr:from>
    <xdr:ext cx="469744" cy="259045"/>
    <xdr:sp macro="" textlink="">
      <xdr:nvSpPr>
        <xdr:cNvPr id="368" name="n_2aveValue【公営住宅】&#10;一人当たり面積">
          <a:extLst>
            <a:ext uri="{FF2B5EF4-FFF2-40B4-BE49-F238E27FC236}">
              <a16:creationId xmlns:a16="http://schemas.microsoft.com/office/drawing/2014/main" id="{00000000-0008-0000-0E00-000070010000}"/>
            </a:ext>
          </a:extLst>
        </xdr:cNvPr>
        <xdr:cNvSpPr txBox="1"/>
      </xdr:nvSpPr>
      <xdr:spPr>
        <a:xfrm>
          <a:off x="8515427" y="14528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137692</xdr:rowOff>
    </xdr:from>
    <xdr:ext cx="469744" cy="259045"/>
    <xdr:sp macro="" textlink="">
      <xdr:nvSpPr>
        <xdr:cNvPr id="369" name="n_3aveValue【公営住宅】&#10;一人当たり面積">
          <a:extLst>
            <a:ext uri="{FF2B5EF4-FFF2-40B4-BE49-F238E27FC236}">
              <a16:creationId xmlns:a16="http://schemas.microsoft.com/office/drawing/2014/main" id="{00000000-0008-0000-0E00-000071010000}"/>
            </a:ext>
          </a:extLst>
        </xdr:cNvPr>
        <xdr:cNvSpPr txBox="1"/>
      </xdr:nvSpPr>
      <xdr:spPr>
        <a:xfrm>
          <a:off x="7626427" y="145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149065</xdr:rowOff>
    </xdr:from>
    <xdr:ext cx="469744" cy="259045"/>
    <xdr:sp macro="" textlink="">
      <xdr:nvSpPr>
        <xdr:cNvPr id="370" name="n_4aveValue【公営住宅】&#10;一人当たり面積">
          <a:extLst>
            <a:ext uri="{FF2B5EF4-FFF2-40B4-BE49-F238E27FC236}">
              <a16:creationId xmlns:a16="http://schemas.microsoft.com/office/drawing/2014/main" id="{00000000-0008-0000-0E00-000072010000}"/>
            </a:ext>
          </a:extLst>
        </xdr:cNvPr>
        <xdr:cNvSpPr txBox="1"/>
      </xdr:nvSpPr>
      <xdr:spPr>
        <a:xfrm>
          <a:off x="6737427" y="1455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112456</xdr:rowOff>
    </xdr:from>
    <xdr:ext cx="469744" cy="259045"/>
    <xdr:sp macro="" textlink="">
      <xdr:nvSpPr>
        <xdr:cNvPr id="371" name="n_1mainValue【公営住宅】&#10;一人当たり面積">
          <a:extLst>
            <a:ext uri="{FF2B5EF4-FFF2-40B4-BE49-F238E27FC236}">
              <a16:creationId xmlns:a16="http://schemas.microsoft.com/office/drawing/2014/main" id="{00000000-0008-0000-0E00-000073010000}"/>
            </a:ext>
          </a:extLst>
        </xdr:cNvPr>
        <xdr:cNvSpPr txBox="1"/>
      </xdr:nvSpPr>
      <xdr:spPr>
        <a:xfrm>
          <a:off x="9391727" y="1417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123544</xdr:rowOff>
    </xdr:from>
    <xdr:ext cx="469744" cy="259045"/>
    <xdr:sp macro="" textlink="">
      <xdr:nvSpPr>
        <xdr:cNvPr id="372" name="n_2mainValue【公営住宅】&#10;一人当たり面積">
          <a:extLst>
            <a:ext uri="{FF2B5EF4-FFF2-40B4-BE49-F238E27FC236}">
              <a16:creationId xmlns:a16="http://schemas.microsoft.com/office/drawing/2014/main" id="{00000000-0008-0000-0E00-000074010000}"/>
            </a:ext>
          </a:extLst>
        </xdr:cNvPr>
        <xdr:cNvSpPr txBox="1"/>
      </xdr:nvSpPr>
      <xdr:spPr>
        <a:xfrm>
          <a:off x="8515427" y="14182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126916</xdr:rowOff>
    </xdr:from>
    <xdr:ext cx="469744" cy="259045"/>
    <xdr:sp macro="" textlink="">
      <xdr:nvSpPr>
        <xdr:cNvPr id="373" name="n_3mainValue【公営住宅】&#10;一人当たり面積">
          <a:extLst>
            <a:ext uri="{FF2B5EF4-FFF2-40B4-BE49-F238E27FC236}">
              <a16:creationId xmlns:a16="http://schemas.microsoft.com/office/drawing/2014/main" id="{00000000-0008-0000-0E00-000075010000}"/>
            </a:ext>
          </a:extLst>
        </xdr:cNvPr>
        <xdr:cNvSpPr txBox="1"/>
      </xdr:nvSpPr>
      <xdr:spPr>
        <a:xfrm>
          <a:off x="7626427" y="1418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138803</xdr:rowOff>
    </xdr:from>
    <xdr:ext cx="469744" cy="259045"/>
    <xdr:sp macro="" textlink="">
      <xdr:nvSpPr>
        <xdr:cNvPr id="374" name="n_4mainValue【公営住宅】&#10;一人当たり面積">
          <a:extLst>
            <a:ext uri="{FF2B5EF4-FFF2-40B4-BE49-F238E27FC236}">
              <a16:creationId xmlns:a16="http://schemas.microsoft.com/office/drawing/2014/main" id="{00000000-0008-0000-0E00-000076010000}"/>
            </a:ext>
          </a:extLst>
        </xdr:cNvPr>
        <xdr:cNvSpPr txBox="1"/>
      </xdr:nvSpPr>
      <xdr:spPr>
        <a:xfrm>
          <a:off x="6737427" y="14197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00000000-0008-0000-0E00-00007F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00000000-0008-0000-0E00-000080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00000000-0008-0000-0E00-000081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00000000-0008-0000-0E00-000082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00000000-0008-0000-0E00-000083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00000000-0008-0000-0E00-000084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00000000-0008-0000-0E00-000085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00000000-0008-0000-0E00-000086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00000000-0008-0000-0E00-000087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00000000-0008-0000-0E00-000088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00000000-0008-0000-0E00-000089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00000000-0008-0000-0E00-00008A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00000000-0008-0000-0E00-00008B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00000000-0008-0000-0E00-00008C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00000000-0008-0000-0E00-00008D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0000000-0008-0000-0E00-00008E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00000000-0008-0000-0E00-00008F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109</xdr:row>
      <xdr:rowOff>7620</xdr:rowOff>
    </xdr:to>
    <xdr:cxnSp macro="">
      <xdr:nvCxnSpPr>
        <xdr:cNvPr id="400" name="直線コネクタ 399">
          <a:extLst>
            <a:ext uri="{FF2B5EF4-FFF2-40B4-BE49-F238E27FC236}">
              <a16:creationId xmlns:a16="http://schemas.microsoft.com/office/drawing/2014/main" id="{00000000-0008-0000-0E00-000090010000}"/>
            </a:ext>
          </a:extLst>
        </xdr:cNvPr>
        <xdr:cNvCxnSpPr/>
      </xdr:nvCxnSpPr>
      <xdr:spPr>
        <a:xfrm flipV="1">
          <a:off x="4634865" y="17191808"/>
          <a:ext cx="0" cy="150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11447</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00000000-0008-0000-0E00-000091010000}"/>
            </a:ext>
          </a:extLst>
        </xdr:cNvPr>
        <xdr:cNvSpPr txBox="1"/>
      </xdr:nvSpPr>
      <xdr:spPr>
        <a:xfrm>
          <a:off x="4673600" y="186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7620</xdr:rowOff>
    </xdr:from>
    <xdr:to>
      <xdr:col>24</xdr:col>
      <xdr:colOff>152400</xdr:colOff>
      <xdr:row>109</xdr:row>
      <xdr:rowOff>7620</xdr:rowOff>
    </xdr:to>
    <xdr:cxnSp macro="">
      <xdr:nvCxnSpPr>
        <xdr:cNvPr id="402" name="直線コネクタ 401">
          <a:extLst>
            <a:ext uri="{FF2B5EF4-FFF2-40B4-BE49-F238E27FC236}">
              <a16:creationId xmlns:a16="http://schemas.microsoft.com/office/drawing/2014/main" id="{00000000-0008-0000-0E00-000092010000}"/>
            </a:ext>
          </a:extLst>
        </xdr:cNvPr>
        <xdr:cNvCxnSpPr/>
      </xdr:nvCxnSpPr>
      <xdr:spPr>
        <a:xfrm>
          <a:off x="4546600" y="1869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00000000-0008-0000-0E00-000093010000}"/>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16890</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00000000-0008-0000-0E00-000095010000}"/>
            </a:ext>
          </a:extLst>
        </xdr:cNvPr>
        <xdr:cNvSpPr txBox="1"/>
      </xdr:nvSpPr>
      <xdr:spPr>
        <a:xfrm>
          <a:off x="4673600" y="18019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38463</xdr:rowOff>
    </xdr:from>
    <xdr:to>
      <xdr:col>24</xdr:col>
      <xdr:colOff>114300</xdr:colOff>
      <xdr:row>105</xdr:row>
      <xdr:rowOff>140063</xdr:rowOff>
    </xdr:to>
    <xdr:sp macro="" textlink="">
      <xdr:nvSpPr>
        <xdr:cNvPr id="406" name="フローチャート: 判断 405">
          <a:extLst>
            <a:ext uri="{FF2B5EF4-FFF2-40B4-BE49-F238E27FC236}">
              <a16:creationId xmlns:a16="http://schemas.microsoft.com/office/drawing/2014/main" id="{00000000-0008-0000-0E00-000096010000}"/>
            </a:ext>
          </a:extLst>
        </xdr:cNvPr>
        <xdr:cNvSpPr/>
      </xdr:nvSpPr>
      <xdr:spPr>
        <a:xfrm>
          <a:off x="4584700" y="1804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407" name="フローチャート: 判断 406">
          <a:extLst>
            <a:ext uri="{FF2B5EF4-FFF2-40B4-BE49-F238E27FC236}">
              <a16:creationId xmlns:a16="http://schemas.microsoft.com/office/drawing/2014/main" id="{00000000-0008-0000-0E00-000097010000}"/>
            </a:ext>
          </a:extLst>
        </xdr:cNvPr>
        <xdr:cNvSpPr/>
      </xdr:nvSpPr>
      <xdr:spPr>
        <a:xfrm>
          <a:off x="3746500" y="1801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134801</xdr:rowOff>
    </xdr:from>
    <xdr:to>
      <xdr:col>15</xdr:col>
      <xdr:colOff>101600</xdr:colOff>
      <xdr:row>105</xdr:row>
      <xdr:rowOff>64951</xdr:rowOff>
    </xdr:to>
    <xdr:sp macro="" textlink="">
      <xdr:nvSpPr>
        <xdr:cNvPr id="408" name="フローチャート: 判断 407">
          <a:extLst>
            <a:ext uri="{FF2B5EF4-FFF2-40B4-BE49-F238E27FC236}">
              <a16:creationId xmlns:a16="http://schemas.microsoft.com/office/drawing/2014/main" id="{00000000-0008-0000-0E00-000098010000}"/>
            </a:ext>
          </a:extLst>
        </xdr:cNvPr>
        <xdr:cNvSpPr/>
      </xdr:nvSpPr>
      <xdr:spPr>
        <a:xfrm>
          <a:off x="2857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141332</xdr:rowOff>
    </xdr:from>
    <xdr:to>
      <xdr:col>10</xdr:col>
      <xdr:colOff>165100</xdr:colOff>
      <xdr:row>105</xdr:row>
      <xdr:rowOff>71482</xdr:rowOff>
    </xdr:to>
    <xdr:sp macro="" textlink="">
      <xdr:nvSpPr>
        <xdr:cNvPr id="409" name="フローチャート: 判断 408">
          <a:extLst>
            <a:ext uri="{FF2B5EF4-FFF2-40B4-BE49-F238E27FC236}">
              <a16:creationId xmlns:a16="http://schemas.microsoft.com/office/drawing/2014/main" id="{00000000-0008-0000-0E00-000099010000}"/>
            </a:ext>
          </a:extLst>
        </xdr:cNvPr>
        <xdr:cNvSpPr/>
      </xdr:nvSpPr>
      <xdr:spPr>
        <a:xfrm>
          <a:off x="1968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123371</xdr:rowOff>
    </xdr:from>
    <xdr:to>
      <xdr:col>6</xdr:col>
      <xdr:colOff>38100</xdr:colOff>
      <xdr:row>106</xdr:row>
      <xdr:rowOff>53521</xdr:rowOff>
    </xdr:to>
    <xdr:sp macro="" textlink="">
      <xdr:nvSpPr>
        <xdr:cNvPr id="410" name="フローチャート: 判断 409">
          <a:extLst>
            <a:ext uri="{FF2B5EF4-FFF2-40B4-BE49-F238E27FC236}">
              <a16:creationId xmlns:a16="http://schemas.microsoft.com/office/drawing/2014/main" id="{00000000-0008-0000-0E00-00009A010000}"/>
            </a:ext>
          </a:extLst>
        </xdr:cNvPr>
        <xdr:cNvSpPr/>
      </xdr:nvSpPr>
      <xdr:spPr>
        <a:xfrm>
          <a:off x="1079500" y="181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146231</xdr:rowOff>
    </xdr:from>
    <xdr:to>
      <xdr:col>24</xdr:col>
      <xdr:colOff>114300</xdr:colOff>
      <xdr:row>105</xdr:row>
      <xdr:rowOff>76381</xdr:rowOff>
    </xdr:to>
    <xdr:sp macro="" textlink="">
      <xdr:nvSpPr>
        <xdr:cNvPr id="416" name="楕円 415">
          <a:extLst>
            <a:ext uri="{FF2B5EF4-FFF2-40B4-BE49-F238E27FC236}">
              <a16:creationId xmlns:a16="http://schemas.microsoft.com/office/drawing/2014/main" id="{00000000-0008-0000-0E00-0000A0010000}"/>
            </a:ext>
          </a:extLst>
        </xdr:cNvPr>
        <xdr:cNvSpPr/>
      </xdr:nvSpPr>
      <xdr:spPr>
        <a:xfrm>
          <a:off x="4584700" y="1797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169108</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00000000-0008-0000-0E00-0000A1010000}"/>
            </a:ext>
          </a:extLst>
        </xdr:cNvPr>
        <xdr:cNvSpPr txBox="1"/>
      </xdr:nvSpPr>
      <xdr:spPr>
        <a:xfrm>
          <a:off x="4673600" y="17828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113574</xdr:rowOff>
    </xdr:from>
    <xdr:to>
      <xdr:col>20</xdr:col>
      <xdr:colOff>38100</xdr:colOff>
      <xdr:row>105</xdr:row>
      <xdr:rowOff>43724</xdr:rowOff>
    </xdr:to>
    <xdr:sp macro="" textlink="">
      <xdr:nvSpPr>
        <xdr:cNvPr id="418" name="楕円 417">
          <a:extLst>
            <a:ext uri="{FF2B5EF4-FFF2-40B4-BE49-F238E27FC236}">
              <a16:creationId xmlns:a16="http://schemas.microsoft.com/office/drawing/2014/main" id="{00000000-0008-0000-0E00-0000A2010000}"/>
            </a:ext>
          </a:extLst>
        </xdr:cNvPr>
        <xdr:cNvSpPr/>
      </xdr:nvSpPr>
      <xdr:spPr>
        <a:xfrm>
          <a:off x="3746500" y="1794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164374</xdr:rowOff>
    </xdr:from>
    <xdr:to>
      <xdr:col>24</xdr:col>
      <xdr:colOff>63500</xdr:colOff>
      <xdr:row>105</xdr:row>
      <xdr:rowOff>25581</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3797300" y="1799517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79284</xdr:rowOff>
    </xdr:from>
    <xdr:to>
      <xdr:col>15</xdr:col>
      <xdr:colOff>101600</xdr:colOff>
      <xdr:row>105</xdr:row>
      <xdr:rowOff>9434</xdr:rowOff>
    </xdr:to>
    <xdr:sp macro="" textlink="">
      <xdr:nvSpPr>
        <xdr:cNvPr id="420" name="楕円 419">
          <a:extLst>
            <a:ext uri="{FF2B5EF4-FFF2-40B4-BE49-F238E27FC236}">
              <a16:creationId xmlns:a16="http://schemas.microsoft.com/office/drawing/2014/main" id="{00000000-0008-0000-0E00-0000A4010000}"/>
            </a:ext>
          </a:extLst>
        </xdr:cNvPr>
        <xdr:cNvSpPr/>
      </xdr:nvSpPr>
      <xdr:spPr>
        <a:xfrm>
          <a:off x="2857500" y="1791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130084</xdr:rowOff>
    </xdr:from>
    <xdr:to>
      <xdr:col>19</xdr:col>
      <xdr:colOff>177800</xdr:colOff>
      <xdr:row>104</xdr:row>
      <xdr:rowOff>164374</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2908300" y="1796088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53158</xdr:rowOff>
    </xdr:from>
    <xdr:to>
      <xdr:col>10</xdr:col>
      <xdr:colOff>165100</xdr:colOff>
      <xdr:row>104</xdr:row>
      <xdr:rowOff>154758</xdr:rowOff>
    </xdr:to>
    <xdr:sp macro="" textlink="">
      <xdr:nvSpPr>
        <xdr:cNvPr id="422" name="楕円 421">
          <a:extLst>
            <a:ext uri="{FF2B5EF4-FFF2-40B4-BE49-F238E27FC236}">
              <a16:creationId xmlns:a16="http://schemas.microsoft.com/office/drawing/2014/main" id="{00000000-0008-0000-0E00-0000A6010000}"/>
            </a:ext>
          </a:extLst>
        </xdr:cNvPr>
        <xdr:cNvSpPr/>
      </xdr:nvSpPr>
      <xdr:spPr>
        <a:xfrm>
          <a:off x="1968500" y="1788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103958</xdr:rowOff>
    </xdr:from>
    <xdr:to>
      <xdr:col>15</xdr:col>
      <xdr:colOff>50800</xdr:colOff>
      <xdr:row>104</xdr:row>
      <xdr:rowOff>130084</xdr:rowOff>
    </xdr:to>
    <xdr:cxnSp macro="">
      <xdr:nvCxnSpPr>
        <xdr:cNvPr id="423" name="直線コネクタ 422">
          <a:extLst>
            <a:ext uri="{FF2B5EF4-FFF2-40B4-BE49-F238E27FC236}">
              <a16:creationId xmlns:a16="http://schemas.microsoft.com/office/drawing/2014/main" id="{00000000-0008-0000-0E00-0000A7010000}"/>
            </a:ext>
          </a:extLst>
        </xdr:cNvPr>
        <xdr:cNvCxnSpPr/>
      </xdr:nvCxnSpPr>
      <xdr:spPr>
        <a:xfrm>
          <a:off x="2019300" y="1793475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20501</xdr:rowOff>
    </xdr:from>
    <xdr:to>
      <xdr:col>6</xdr:col>
      <xdr:colOff>38100</xdr:colOff>
      <xdr:row>104</xdr:row>
      <xdr:rowOff>122101</xdr:rowOff>
    </xdr:to>
    <xdr:sp macro="" textlink="">
      <xdr:nvSpPr>
        <xdr:cNvPr id="424" name="楕円 423">
          <a:extLst>
            <a:ext uri="{FF2B5EF4-FFF2-40B4-BE49-F238E27FC236}">
              <a16:creationId xmlns:a16="http://schemas.microsoft.com/office/drawing/2014/main" id="{00000000-0008-0000-0E00-0000A8010000}"/>
            </a:ext>
          </a:extLst>
        </xdr:cNvPr>
        <xdr:cNvSpPr/>
      </xdr:nvSpPr>
      <xdr:spPr>
        <a:xfrm>
          <a:off x="1079500" y="1785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71301</xdr:rowOff>
    </xdr:from>
    <xdr:to>
      <xdr:col>10</xdr:col>
      <xdr:colOff>114300</xdr:colOff>
      <xdr:row>104</xdr:row>
      <xdr:rowOff>103958</xdr:rowOff>
    </xdr:to>
    <xdr:cxnSp macro="">
      <xdr:nvCxnSpPr>
        <xdr:cNvPr id="425" name="直線コネクタ 424">
          <a:extLst>
            <a:ext uri="{FF2B5EF4-FFF2-40B4-BE49-F238E27FC236}">
              <a16:creationId xmlns:a16="http://schemas.microsoft.com/office/drawing/2014/main" id="{00000000-0008-0000-0E00-0000A9010000}"/>
            </a:ext>
          </a:extLst>
        </xdr:cNvPr>
        <xdr:cNvCxnSpPr/>
      </xdr:nvCxnSpPr>
      <xdr:spPr>
        <a:xfrm>
          <a:off x="1130300" y="1790210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108329</xdr:rowOff>
    </xdr:from>
    <xdr:ext cx="405111" cy="259045"/>
    <xdr:sp macro="" textlink="">
      <xdr:nvSpPr>
        <xdr:cNvPr id="426" name="n_1aveValue【港湾・漁港】&#10;有形固定資産減価償却率">
          <a:extLst>
            <a:ext uri="{FF2B5EF4-FFF2-40B4-BE49-F238E27FC236}">
              <a16:creationId xmlns:a16="http://schemas.microsoft.com/office/drawing/2014/main" id="{00000000-0008-0000-0E00-0000AA010000}"/>
            </a:ext>
          </a:extLst>
        </xdr:cNvPr>
        <xdr:cNvSpPr txBox="1"/>
      </xdr:nvSpPr>
      <xdr:spPr>
        <a:xfrm>
          <a:off x="35820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56078</xdr:rowOff>
    </xdr:from>
    <xdr:ext cx="405111" cy="259045"/>
    <xdr:sp macro="" textlink="">
      <xdr:nvSpPr>
        <xdr:cNvPr id="427" name="n_2aveValue【港湾・漁港】&#10;有形固定資産減価償却率">
          <a:extLst>
            <a:ext uri="{FF2B5EF4-FFF2-40B4-BE49-F238E27FC236}">
              <a16:creationId xmlns:a16="http://schemas.microsoft.com/office/drawing/2014/main" id="{00000000-0008-0000-0E00-0000AB010000}"/>
            </a:ext>
          </a:extLst>
        </xdr:cNvPr>
        <xdr:cNvSpPr txBox="1"/>
      </xdr:nvSpPr>
      <xdr:spPr>
        <a:xfrm>
          <a:off x="2705744"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62609</xdr:rowOff>
    </xdr:from>
    <xdr:ext cx="405111" cy="259045"/>
    <xdr:sp macro="" textlink="">
      <xdr:nvSpPr>
        <xdr:cNvPr id="428" name="n_3aveValue【港湾・漁港】&#10;有形固定資産減価償却率">
          <a:extLst>
            <a:ext uri="{FF2B5EF4-FFF2-40B4-BE49-F238E27FC236}">
              <a16:creationId xmlns:a16="http://schemas.microsoft.com/office/drawing/2014/main" id="{00000000-0008-0000-0E00-0000AC010000}"/>
            </a:ext>
          </a:extLst>
        </xdr:cNvPr>
        <xdr:cNvSpPr txBox="1"/>
      </xdr:nvSpPr>
      <xdr:spPr>
        <a:xfrm>
          <a:off x="1816744" y="1806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44648</xdr:rowOff>
    </xdr:from>
    <xdr:ext cx="405111" cy="259045"/>
    <xdr:sp macro="" textlink="">
      <xdr:nvSpPr>
        <xdr:cNvPr id="429" name="n_4aveValue【港湾・漁港】&#10;有形固定資産減価償却率">
          <a:extLst>
            <a:ext uri="{FF2B5EF4-FFF2-40B4-BE49-F238E27FC236}">
              <a16:creationId xmlns:a16="http://schemas.microsoft.com/office/drawing/2014/main" id="{00000000-0008-0000-0E00-0000AD010000}"/>
            </a:ext>
          </a:extLst>
        </xdr:cNvPr>
        <xdr:cNvSpPr txBox="1"/>
      </xdr:nvSpPr>
      <xdr:spPr>
        <a:xfrm>
          <a:off x="927744"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60251</xdr:rowOff>
    </xdr:from>
    <xdr:ext cx="405111" cy="259045"/>
    <xdr:sp macro="" textlink="">
      <xdr:nvSpPr>
        <xdr:cNvPr id="430" name="n_1mainValue【港湾・漁港】&#10;有形固定資産減価償却率">
          <a:extLst>
            <a:ext uri="{FF2B5EF4-FFF2-40B4-BE49-F238E27FC236}">
              <a16:creationId xmlns:a16="http://schemas.microsoft.com/office/drawing/2014/main" id="{00000000-0008-0000-0E00-0000AE010000}"/>
            </a:ext>
          </a:extLst>
        </xdr:cNvPr>
        <xdr:cNvSpPr txBox="1"/>
      </xdr:nvSpPr>
      <xdr:spPr>
        <a:xfrm>
          <a:off x="3582044" y="1771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25961</xdr:rowOff>
    </xdr:from>
    <xdr:ext cx="405111" cy="259045"/>
    <xdr:sp macro="" textlink="">
      <xdr:nvSpPr>
        <xdr:cNvPr id="431" name="n_2mainValue【港湾・漁港】&#10;有形固定資産減価償却率">
          <a:extLst>
            <a:ext uri="{FF2B5EF4-FFF2-40B4-BE49-F238E27FC236}">
              <a16:creationId xmlns:a16="http://schemas.microsoft.com/office/drawing/2014/main" id="{00000000-0008-0000-0E00-0000AF010000}"/>
            </a:ext>
          </a:extLst>
        </xdr:cNvPr>
        <xdr:cNvSpPr txBox="1"/>
      </xdr:nvSpPr>
      <xdr:spPr>
        <a:xfrm>
          <a:off x="2705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171285</xdr:rowOff>
    </xdr:from>
    <xdr:ext cx="405111" cy="259045"/>
    <xdr:sp macro="" textlink="">
      <xdr:nvSpPr>
        <xdr:cNvPr id="432" name="n_3mainValue【港湾・漁港】&#10;有形固定資産減価償却率">
          <a:extLst>
            <a:ext uri="{FF2B5EF4-FFF2-40B4-BE49-F238E27FC236}">
              <a16:creationId xmlns:a16="http://schemas.microsoft.com/office/drawing/2014/main" id="{00000000-0008-0000-0E00-0000B0010000}"/>
            </a:ext>
          </a:extLst>
        </xdr:cNvPr>
        <xdr:cNvSpPr txBox="1"/>
      </xdr:nvSpPr>
      <xdr:spPr>
        <a:xfrm>
          <a:off x="1816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138628</xdr:rowOff>
    </xdr:from>
    <xdr:ext cx="405111" cy="259045"/>
    <xdr:sp macro="" textlink="">
      <xdr:nvSpPr>
        <xdr:cNvPr id="433" name="n_4mainValue【港湾・漁港】&#10;有形固定資産減価償却率">
          <a:extLst>
            <a:ext uri="{FF2B5EF4-FFF2-40B4-BE49-F238E27FC236}">
              <a16:creationId xmlns:a16="http://schemas.microsoft.com/office/drawing/2014/main" id="{00000000-0008-0000-0E00-0000B1010000}"/>
            </a:ext>
          </a:extLst>
        </xdr:cNvPr>
        <xdr:cNvSpPr txBox="1"/>
      </xdr:nvSpPr>
      <xdr:spPr>
        <a:xfrm>
          <a:off x="9277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00000000-0008-0000-0E00-0000B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00000000-0008-0000-0E00-0000B3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00000000-0008-0000-0E00-0000B4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E00-0000B5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E00-0000B6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00000000-0008-0000-0E00-0000B7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00000000-0008-0000-0E00-0000B8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00000000-0008-0000-0E00-0000B9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00000000-0008-0000-0E00-0000BA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00000000-0008-0000-0E00-0000BB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00000000-0008-0000-0E00-0000BD010000}"/>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00000000-0008-0000-0E00-0000BE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47" name="テキスト ボックス 446">
          <a:extLst>
            <a:ext uri="{FF2B5EF4-FFF2-40B4-BE49-F238E27FC236}">
              <a16:creationId xmlns:a16="http://schemas.microsoft.com/office/drawing/2014/main" id="{00000000-0008-0000-0E00-0000BF010000}"/>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00000000-0008-0000-0E00-0000C0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00000000-0008-0000-0E00-0000C1010000}"/>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00000000-0008-0000-0E00-0000C2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1" name="テキスト ボックス 450">
          <a:extLst>
            <a:ext uri="{FF2B5EF4-FFF2-40B4-BE49-F238E27FC236}">
              <a16:creationId xmlns:a16="http://schemas.microsoft.com/office/drawing/2014/main" id="{00000000-0008-0000-0E00-0000C3010000}"/>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00000000-0008-0000-0E00-0000C4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3" name="テキスト ボックス 452">
          <a:extLst>
            <a:ext uri="{FF2B5EF4-FFF2-40B4-BE49-F238E27FC236}">
              <a16:creationId xmlns:a16="http://schemas.microsoft.com/office/drawing/2014/main" id="{00000000-0008-0000-0E00-0000C5010000}"/>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00000000-0008-0000-0E00-0000C6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00000000-0008-0000-0E00-0000C7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00000000-0008-0000-0E00-0000C8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106935</xdr:rowOff>
    </xdr:from>
    <xdr:to>
      <xdr:col>54</xdr:col>
      <xdr:colOff>189865</xdr:colOff>
      <xdr:row>108</xdr:row>
      <xdr:rowOff>150871</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flipV="1">
          <a:off x="10476865" y="17251935"/>
          <a:ext cx="0" cy="1415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154698</xdr:rowOff>
    </xdr:from>
    <xdr:ext cx="469744" cy="259045"/>
    <xdr:sp macro="" textlink="">
      <xdr:nvSpPr>
        <xdr:cNvPr id="458" name="【港湾・漁港】&#10;一人当たり有形固定資産（償却資産）額最小値テキスト">
          <a:extLst>
            <a:ext uri="{FF2B5EF4-FFF2-40B4-BE49-F238E27FC236}">
              <a16:creationId xmlns:a16="http://schemas.microsoft.com/office/drawing/2014/main" id="{00000000-0008-0000-0E00-0000CA010000}"/>
            </a:ext>
          </a:extLst>
        </xdr:cNvPr>
        <xdr:cNvSpPr txBox="1"/>
      </xdr:nvSpPr>
      <xdr:spPr>
        <a:xfrm>
          <a:off x="10515600" y="1867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150871</xdr:rowOff>
    </xdr:from>
    <xdr:to>
      <xdr:col>55</xdr:col>
      <xdr:colOff>88900</xdr:colOff>
      <xdr:row>108</xdr:row>
      <xdr:rowOff>150871</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10388600" y="18667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53612</xdr:rowOff>
    </xdr:from>
    <xdr:ext cx="690189" cy="259045"/>
    <xdr:sp macro="" textlink="">
      <xdr:nvSpPr>
        <xdr:cNvPr id="460" name="【港湾・漁港】&#10;一人当たり有形固定資産（償却資産）額最大値テキスト">
          <a:extLst>
            <a:ext uri="{FF2B5EF4-FFF2-40B4-BE49-F238E27FC236}">
              <a16:creationId xmlns:a16="http://schemas.microsoft.com/office/drawing/2014/main" id="{00000000-0008-0000-0E00-0000CC010000}"/>
            </a:ext>
          </a:extLst>
        </xdr:cNvPr>
        <xdr:cNvSpPr txBox="1"/>
      </xdr:nvSpPr>
      <xdr:spPr>
        <a:xfrm>
          <a:off x="10515600" y="17027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3,719,333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106935</xdr:rowOff>
    </xdr:from>
    <xdr:to>
      <xdr:col>55</xdr:col>
      <xdr:colOff>88900</xdr:colOff>
      <xdr:row>100</xdr:row>
      <xdr:rowOff>106935</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0388600" y="17251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160428</xdr:rowOff>
    </xdr:from>
    <xdr:ext cx="599010" cy="259045"/>
    <xdr:sp macro="" textlink="">
      <xdr:nvSpPr>
        <xdr:cNvPr id="462" name="【港湾・漁港】&#10;一人当たり有形固定資産（償却資産）額平均値テキスト">
          <a:extLst>
            <a:ext uri="{FF2B5EF4-FFF2-40B4-BE49-F238E27FC236}">
              <a16:creationId xmlns:a16="http://schemas.microsoft.com/office/drawing/2014/main" id="{00000000-0008-0000-0E00-0000CE010000}"/>
            </a:ext>
          </a:extLst>
        </xdr:cNvPr>
        <xdr:cNvSpPr txBox="1"/>
      </xdr:nvSpPr>
      <xdr:spPr>
        <a:xfrm>
          <a:off x="10515600" y="181626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137551</xdr:rowOff>
    </xdr:from>
    <xdr:to>
      <xdr:col>55</xdr:col>
      <xdr:colOff>50800</xdr:colOff>
      <xdr:row>107</xdr:row>
      <xdr:rowOff>67701</xdr:rowOff>
    </xdr:to>
    <xdr:sp macro="" textlink="">
      <xdr:nvSpPr>
        <xdr:cNvPr id="463" name="フローチャート: 判断 462">
          <a:extLst>
            <a:ext uri="{FF2B5EF4-FFF2-40B4-BE49-F238E27FC236}">
              <a16:creationId xmlns:a16="http://schemas.microsoft.com/office/drawing/2014/main" id="{00000000-0008-0000-0E00-0000CF010000}"/>
            </a:ext>
          </a:extLst>
        </xdr:cNvPr>
        <xdr:cNvSpPr/>
      </xdr:nvSpPr>
      <xdr:spPr>
        <a:xfrm>
          <a:off x="10426700" y="1831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153508</xdr:rowOff>
    </xdr:from>
    <xdr:to>
      <xdr:col>50</xdr:col>
      <xdr:colOff>165100</xdr:colOff>
      <xdr:row>107</xdr:row>
      <xdr:rowOff>83658</xdr:rowOff>
    </xdr:to>
    <xdr:sp macro="" textlink="">
      <xdr:nvSpPr>
        <xdr:cNvPr id="464" name="フローチャート: 判断 463">
          <a:extLst>
            <a:ext uri="{FF2B5EF4-FFF2-40B4-BE49-F238E27FC236}">
              <a16:creationId xmlns:a16="http://schemas.microsoft.com/office/drawing/2014/main" id="{00000000-0008-0000-0E00-0000D0010000}"/>
            </a:ext>
          </a:extLst>
        </xdr:cNvPr>
        <xdr:cNvSpPr/>
      </xdr:nvSpPr>
      <xdr:spPr>
        <a:xfrm>
          <a:off x="9588500" y="1832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153191</xdr:rowOff>
    </xdr:from>
    <xdr:to>
      <xdr:col>46</xdr:col>
      <xdr:colOff>38100</xdr:colOff>
      <xdr:row>107</xdr:row>
      <xdr:rowOff>83341</xdr:rowOff>
    </xdr:to>
    <xdr:sp macro="" textlink="">
      <xdr:nvSpPr>
        <xdr:cNvPr id="465" name="フローチャート: 判断 464">
          <a:extLst>
            <a:ext uri="{FF2B5EF4-FFF2-40B4-BE49-F238E27FC236}">
              <a16:creationId xmlns:a16="http://schemas.microsoft.com/office/drawing/2014/main" id="{00000000-0008-0000-0E00-0000D1010000}"/>
            </a:ext>
          </a:extLst>
        </xdr:cNvPr>
        <xdr:cNvSpPr/>
      </xdr:nvSpPr>
      <xdr:spPr>
        <a:xfrm>
          <a:off x="8699500" y="18326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9003</xdr:rowOff>
    </xdr:from>
    <xdr:to>
      <xdr:col>41</xdr:col>
      <xdr:colOff>101600</xdr:colOff>
      <xdr:row>107</xdr:row>
      <xdr:rowOff>110603</xdr:rowOff>
    </xdr:to>
    <xdr:sp macro="" textlink="">
      <xdr:nvSpPr>
        <xdr:cNvPr id="466" name="フローチャート: 判断 465">
          <a:extLst>
            <a:ext uri="{FF2B5EF4-FFF2-40B4-BE49-F238E27FC236}">
              <a16:creationId xmlns:a16="http://schemas.microsoft.com/office/drawing/2014/main" id="{00000000-0008-0000-0E00-0000D2010000}"/>
            </a:ext>
          </a:extLst>
        </xdr:cNvPr>
        <xdr:cNvSpPr/>
      </xdr:nvSpPr>
      <xdr:spPr>
        <a:xfrm>
          <a:off x="7810500" y="1835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55332</xdr:rowOff>
    </xdr:from>
    <xdr:to>
      <xdr:col>36</xdr:col>
      <xdr:colOff>165100</xdr:colOff>
      <xdr:row>106</xdr:row>
      <xdr:rowOff>156932</xdr:rowOff>
    </xdr:to>
    <xdr:sp macro="" textlink="">
      <xdr:nvSpPr>
        <xdr:cNvPr id="467" name="フローチャート: 判断 466">
          <a:extLst>
            <a:ext uri="{FF2B5EF4-FFF2-40B4-BE49-F238E27FC236}">
              <a16:creationId xmlns:a16="http://schemas.microsoft.com/office/drawing/2014/main" id="{00000000-0008-0000-0E00-0000D3010000}"/>
            </a:ext>
          </a:extLst>
        </xdr:cNvPr>
        <xdr:cNvSpPr/>
      </xdr:nvSpPr>
      <xdr:spPr>
        <a:xfrm>
          <a:off x="6921500" y="1822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16435</xdr:rowOff>
    </xdr:from>
    <xdr:to>
      <xdr:col>55</xdr:col>
      <xdr:colOff>50800</xdr:colOff>
      <xdr:row>108</xdr:row>
      <xdr:rowOff>118035</xdr:rowOff>
    </xdr:to>
    <xdr:sp macro="" textlink="">
      <xdr:nvSpPr>
        <xdr:cNvPr id="473" name="楕円 472">
          <a:extLst>
            <a:ext uri="{FF2B5EF4-FFF2-40B4-BE49-F238E27FC236}">
              <a16:creationId xmlns:a16="http://schemas.microsoft.com/office/drawing/2014/main" id="{00000000-0008-0000-0E00-0000D9010000}"/>
            </a:ext>
          </a:extLst>
        </xdr:cNvPr>
        <xdr:cNvSpPr/>
      </xdr:nvSpPr>
      <xdr:spPr>
        <a:xfrm>
          <a:off x="10426700" y="1853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102812</xdr:rowOff>
    </xdr:from>
    <xdr:ext cx="599010" cy="259045"/>
    <xdr:sp macro="" textlink="">
      <xdr:nvSpPr>
        <xdr:cNvPr id="474" name="【港湾・漁港】&#10;一人当たり有形固定資産（償却資産）額該当値テキスト">
          <a:extLst>
            <a:ext uri="{FF2B5EF4-FFF2-40B4-BE49-F238E27FC236}">
              <a16:creationId xmlns:a16="http://schemas.microsoft.com/office/drawing/2014/main" id="{00000000-0008-0000-0E00-0000DA010000}"/>
            </a:ext>
          </a:extLst>
        </xdr:cNvPr>
        <xdr:cNvSpPr txBox="1"/>
      </xdr:nvSpPr>
      <xdr:spPr>
        <a:xfrm>
          <a:off x="10515600" y="18447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17709</xdr:rowOff>
    </xdr:from>
    <xdr:to>
      <xdr:col>50</xdr:col>
      <xdr:colOff>165100</xdr:colOff>
      <xdr:row>108</xdr:row>
      <xdr:rowOff>119309</xdr:rowOff>
    </xdr:to>
    <xdr:sp macro="" textlink="">
      <xdr:nvSpPr>
        <xdr:cNvPr id="475" name="楕円 474">
          <a:extLst>
            <a:ext uri="{FF2B5EF4-FFF2-40B4-BE49-F238E27FC236}">
              <a16:creationId xmlns:a16="http://schemas.microsoft.com/office/drawing/2014/main" id="{00000000-0008-0000-0E00-0000DB010000}"/>
            </a:ext>
          </a:extLst>
        </xdr:cNvPr>
        <xdr:cNvSpPr/>
      </xdr:nvSpPr>
      <xdr:spPr>
        <a:xfrm>
          <a:off x="9588500" y="1853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67235</xdr:rowOff>
    </xdr:from>
    <xdr:to>
      <xdr:col>55</xdr:col>
      <xdr:colOff>0</xdr:colOff>
      <xdr:row>108</xdr:row>
      <xdr:rowOff>68509</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flipV="1">
          <a:off x="9639300" y="18583835"/>
          <a:ext cx="838200" cy="1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18503</xdr:rowOff>
    </xdr:from>
    <xdr:to>
      <xdr:col>46</xdr:col>
      <xdr:colOff>38100</xdr:colOff>
      <xdr:row>108</xdr:row>
      <xdr:rowOff>120103</xdr:rowOff>
    </xdr:to>
    <xdr:sp macro="" textlink="">
      <xdr:nvSpPr>
        <xdr:cNvPr id="477" name="楕円 476">
          <a:extLst>
            <a:ext uri="{FF2B5EF4-FFF2-40B4-BE49-F238E27FC236}">
              <a16:creationId xmlns:a16="http://schemas.microsoft.com/office/drawing/2014/main" id="{00000000-0008-0000-0E00-0000DD010000}"/>
            </a:ext>
          </a:extLst>
        </xdr:cNvPr>
        <xdr:cNvSpPr/>
      </xdr:nvSpPr>
      <xdr:spPr>
        <a:xfrm>
          <a:off x="8699500" y="1853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68509</xdr:rowOff>
    </xdr:from>
    <xdr:to>
      <xdr:col>50</xdr:col>
      <xdr:colOff>114300</xdr:colOff>
      <xdr:row>108</xdr:row>
      <xdr:rowOff>69303</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flipV="1">
          <a:off x="8750300" y="18585109"/>
          <a:ext cx="889000" cy="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20296</xdr:rowOff>
    </xdr:from>
    <xdr:to>
      <xdr:col>41</xdr:col>
      <xdr:colOff>101600</xdr:colOff>
      <xdr:row>108</xdr:row>
      <xdr:rowOff>121896</xdr:rowOff>
    </xdr:to>
    <xdr:sp macro="" textlink="">
      <xdr:nvSpPr>
        <xdr:cNvPr id="479" name="楕円 478">
          <a:extLst>
            <a:ext uri="{FF2B5EF4-FFF2-40B4-BE49-F238E27FC236}">
              <a16:creationId xmlns:a16="http://schemas.microsoft.com/office/drawing/2014/main" id="{00000000-0008-0000-0E00-0000DF010000}"/>
            </a:ext>
          </a:extLst>
        </xdr:cNvPr>
        <xdr:cNvSpPr/>
      </xdr:nvSpPr>
      <xdr:spPr>
        <a:xfrm>
          <a:off x="7810500" y="1853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69303</xdr:rowOff>
    </xdr:from>
    <xdr:to>
      <xdr:col>45</xdr:col>
      <xdr:colOff>177800</xdr:colOff>
      <xdr:row>108</xdr:row>
      <xdr:rowOff>71096</xdr:rowOff>
    </xdr:to>
    <xdr:cxnSp macro="">
      <xdr:nvCxnSpPr>
        <xdr:cNvPr id="480" name="直線コネクタ 479">
          <a:extLst>
            <a:ext uri="{FF2B5EF4-FFF2-40B4-BE49-F238E27FC236}">
              <a16:creationId xmlns:a16="http://schemas.microsoft.com/office/drawing/2014/main" id="{00000000-0008-0000-0E00-0000E0010000}"/>
            </a:ext>
          </a:extLst>
        </xdr:cNvPr>
        <xdr:cNvCxnSpPr/>
      </xdr:nvCxnSpPr>
      <xdr:spPr>
        <a:xfrm flipV="1">
          <a:off x="7861300" y="18585903"/>
          <a:ext cx="889000" cy="1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21865</xdr:rowOff>
    </xdr:from>
    <xdr:to>
      <xdr:col>36</xdr:col>
      <xdr:colOff>165100</xdr:colOff>
      <xdr:row>108</xdr:row>
      <xdr:rowOff>123465</xdr:rowOff>
    </xdr:to>
    <xdr:sp macro="" textlink="">
      <xdr:nvSpPr>
        <xdr:cNvPr id="481" name="楕円 480">
          <a:extLst>
            <a:ext uri="{FF2B5EF4-FFF2-40B4-BE49-F238E27FC236}">
              <a16:creationId xmlns:a16="http://schemas.microsoft.com/office/drawing/2014/main" id="{00000000-0008-0000-0E00-0000E1010000}"/>
            </a:ext>
          </a:extLst>
        </xdr:cNvPr>
        <xdr:cNvSpPr/>
      </xdr:nvSpPr>
      <xdr:spPr>
        <a:xfrm>
          <a:off x="6921500" y="1853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71096</xdr:rowOff>
    </xdr:from>
    <xdr:to>
      <xdr:col>41</xdr:col>
      <xdr:colOff>50800</xdr:colOff>
      <xdr:row>108</xdr:row>
      <xdr:rowOff>72665</xdr:rowOff>
    </xdr:to>
    <xdr:cxnSp macro="">
      <xdr:nvCxnSpPr>
        <xdr:cNvPr id="482" name="直線コネクタ 481">
          <a:extLst>
            <a:ext uri="{FF2B5EF4-FFF2-40B4-BE49-F238E27FC236}">
              <a16:creationId xmlns:a16="http://schemas.microsoft.com/office/drawing/2014/main" id="{00000000-0008-0000-0E00-0000E2010000}"/>
            </a:ext>
          </a:extLst>
        </xdr:cNvPr>
        <xdr:cNvCxnSpPr/>
      </xdr:nvCxnSpPr>
      <xdr:spPr>
        <a:xfrm flipV="1">
          <a:off x="6972300" y="18587696"/>
          <a:ext cx="889000" cy="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100185</xdr:rowOff>
    </xdr:from>
    <xdr:ext cx="599010" cy="259045"/>
    <xdr:sp macro="" textlink="">
      <xdr:nvSpPr>
        <xdr:cNvPr id="483" name="n_1aveValue【港湾・漁港】&#10;一人当たり有形固定資産（償却資産）額">
          <a:extLst>
            <a:ext uri="{FF2B5EF4-FFF2-40B4-BE49-F238E27FC236}">
              <a16:creationId xmlns:a16="http://schemas.microsoft.com/office/drawing/2014/main" id="{00000000-0008-0000-0E00-0000E3010000}"/>
            </a:ext>
          </a:extLst>
        </xdr:cNvPr>
        <xdr:cNvSpPr txBox="1"/>
      </xdr:nvSpPr>
      <xdr:spPr>
        <a:xfrm>
          <a:off x="9327095" y="18102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99868</xdr:rowOff>
    </xdr:from>
    <xdr:ext cx="599010" cy="259045"/>
    <xdr:sp macro="" textlink="">
      <xdr:nvSpPr>
        <xdr:cNvPr id="484" name="n_2aveValue【港湾・漁港】&#10;一人当たり有形固定資産（償却資産）額">
          <a:extLst>
            <a:ext uri="{FF2B5EF4-FFF2-40B4-BE49-F238E27FC236}">
              <a16:creationId xmlns:a16="http://schemas.microsoft.com/office/drawing/2014/main" id="{00000000-0008-0000-0E00-0000E4010000}"/>
            </a:ext>
          </a:extLst>
        </xdr:cNvPr>
        <xdr:cNvSpPr txBox="1"/>
      </xdr:nvSpPr>
      <xdr:spPr>
        <a:xfrm>
          <a:off x="8450795" y="18102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127130</xdr:rowOff>
    </xdr:from>
    <xdr:ext cx="599010" cy="259045"/>
    <xdr:sp macro="" textlink="">
      <xdr:nvSpPr>
        <xdr:cNvPr id="485" name="n_3aveValue【港湾・漁港】&#10;一人当たり有形固定資産（償却資産）額">
          <a:extLst>
            <a:ext uri="{FF2B5EF4-FFF2-40B4-BE49-F238E27FC236}">
              <a16:creationId xmlns:a16="http://schemas.microsoft.com/office/drawing/2014/main" id="{00000000-0008-0000-0E00-0000E5010000}"/>
            </a:ext>
          </a:extLst>
        </xdr:cNvPr>
        <xdr:cNvSpPr txBox="1"/>
      </xdr:nvSpPr>
      <xdr:spPr>
        <a:xfrm>
          <a:off x="7561795" y="18129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2009</xdr:rowOff>
    </xdr:from>
    <xdr:ext cx="690189" cy="259045"/>
    <xdr:sp macro="" textlink="">
      <xdr:nvSpPr>
        <xdr:cNvPr id="486" name="n_4aveValue【港湾・漁港】&#10;一人当たり有形固定資産（償却資産）額">
          <a:extLst>
            <a:ext uri="{FF2B5EF4-FFF2-40B4-BE49-F238E27FC236}">
              <a16:creationId xmlns:a16="http://schemas.microsoft.com/office/drawing/2014/main" id="{00000000-0008-0000-0E00-0000E6010000}"/>
            </a:ext>
          </a:extLst>
        </xdr:cNvPr>
        <xdr:cNvSpPr txBox="1"/>
      </xdr:nvSpPr>
      <xdr:spPr>
        <a:xfrm>
          <a:off x="6627205" y="180042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110436</xdr:rowOff>
    </xdr:from>
    <xdr:ext cx="599010" cy="259045"/>
    <xdr:sp macro="" textlink="">
      <xdr:nvSpPr>
        <xdr:cNvPr id="487" name="n_1mainValue【港湾・漁港】&#10;一人当たり有形固定資産（償却資産）額">
          <a:extLst>
            <a:ext uri="{FF2B5EF4-FFF2-40B4-BE49-F238E27FC236}">
              <a16:creationId xmlns:a16="http://schemas.microsoft.com/office/drawing/2014/main" id="{00000000-0008-0000-0E00-0000E7010000}"/>
            </a:ext>
          </a:extLst>
        </xdr:cNvPr>
        <xdr:cNvSpPr txBox="1"/>
      </xdr:nvSpPr>
      <xdr:spPr>
        <a:xfrm>
          <a:off x="9327095" y="18627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111230</xdr:rowOff>
    </xdr:from>
    <xdr:ext cx="599010" cy="259045"/>
    <xdr:sp macro="" textlink="">
      <xdr:nvSpPr>
        <xdr:cNvPr id="488" name="n_2mainValue【港湾・漁港】&#10;一人当たり有形固定資産（償却資産）額">
          <a:extLst>
            <a:ext uri="{FF2B5EF4-FFF2-40B4-BE49-F238E27FC236}">
              <a16:creationId xmlns:a16="http://schemas.microsoft.com/office/drawing/2014/main" id="{00000000-0008-0000-0E00-0000E8010000}"/>
            </a:ext>
          </a:extLst>
        </xdr:cNvPr>
        <xdr:cNvSpPr txBox="1"/>
      </xdr:nvSpPr>
      <xdr:spPr>
        <a:xfrm>
          <a:off x="8450795" y="18627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113023</xdr:rowOff>
    </xdr:from>
    <xdr:ext cx="599010" cy="259045"/>
    <xdr:sp macro="" textlink="">
      <xdr:nvSpPr>
        <xdr:cNvPr id="489" name="n_3mainValue【港湾・漁港】&#10;一人当たり有形固定資産（償却資産）額">
          <a:extLst>
            <a:ext uri="{FF2B5EF4-FFF2-40B4-BE49-F238E27FC236}">
              <a16:creationId xmlns:a16="http://schemas.microsoft.com/office/drawing/2014/main" id="{00000000-0008-0000-0E00-0000E9010000}"/>
            </a:ext>
          </a:extLst>
        </xdr:cNvPr>
        <xdr:cNvSpPr txBox="1"/>
      </xdr:nvSpPr>
      <xdr:spPr>
        <a:xfrm>
          <a:off x="7561795" y="18629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114592</xdr:rowOff>
    </xdr:from>
    <xdr:ext cx="599010" cy="259045"/>
    <xdr:sp macro="" textlink="">
      <xdr:nvSpPr>
        <xdr:cNvPr id="490" name="n_4mainValue【港湾・漁港】&#10;一人当たり有形固定資産（償却資産）額">
          <a:extLst>
            <a:ext uri="{FF2B5EF4-FFF2-40B4-BE49-F238E27FC236}">
              <a16:creationId xmlns:a16="http://schemas.microsoft.com/office/drawing/2014/main" id="{00000000-0008-0000-0E00-0000EA010000}"/>
            </a:ext>
          </a:extLst>
        </xdr:cNvPr>
        <xdr:cNvSpPr txBox="1"/>
      </xdr:nvSpPr>
      <xdr:spPr>
        <a:xfrm>
          <a:off x="6672795" y="18631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00000000-0008-0000-0E00-0000E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00000000-0008-0000-0E00-0000E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00000000-0008-0000-0E00-0000E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00000000-0008-0000-0E00-0000E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00000000-0008-0000-0E00-0000E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00000000-0008-0000-0E00-0000F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00000000-0008-0000-0E00-0000F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00000000-0008-0000-0E00-0000F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00000000-0008-0000-0E00-0000F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00000000-0008-0000-0E00-0000F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00000000-0008-0000-0E00-0000F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00000000-0008-0000-0E00-0000F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00000000-0008-0000-0E00-0000F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00000000-0008-0000-0E00-0000F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00000000-0008-0000-0E00-0000F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00000000-0008-0000-0E00-0000F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00000000-0008-0000-0E00-0000F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00000000-0008-0000-0E00-0000F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00000000-0008-0000-0E00-0000F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00000000-0008-0000-0E00-0000F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00000000-0008-0000-0E00-0000F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00000000-0008-0000-0E00-000000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00000000-0008-0000-0E00-000001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00000000-0008-0000-0E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00000000-0008-0000-0E00-00000402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00000000-0008-0000-0E00-000006020000}"/>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00000000-0008-0000-0E00-000008020000}"/>
            </a:ext>
          </a:extLst>
        </xdr:cNvPr>
        <xdr:cNvSpPr txBox="1"/>
      </xdr:nvSpPr>
      <xdr:spPr>
        <a:xfrm>
          <a:off x="16357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521" name="フローチャート: 判断 520">
          <a:extLst>
            <a:ext uri="{FF2B5EF4-FFF2-40B4-BE49-F238E27FC236}">
              <a16:creationId xmlns:a16="http://schemas.microsoft.com/office/drawing/2014/main" id="{00000000-0008-0000-0E00-000009020000}"/>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522" name="フローチャート: 判断 521">
          <a:extLst>
            <a:ext uri="{FF2B5EF4-FFF2-40B4-BE49-F238E27FC236}">
              <a16:creationId xmlns:a16="http://schemas.microsoft.com/office/drawing/2014/main" id="{00000000-0008-0000-0E00-00000A020000}"/>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523" name="フローチャート: 判断 522">
          <a:extLst>
            <a:ext uri="{FF2B5EF4-FFF2-40B4-BE49-F238E27FC236}">
              <a16:creationId xmlns:a16="http://schemas.microsoft.com/office/drawing/2014/main" id="{00000000-0008-0000-0E00-00000B020000}"/>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524" name="フローチャート: 判断 523">
          <a:extLst>
            <a:ext uri="{FF2B5EF4-FFF2-40B4-BE49-F238E27FC236}">
              <a16:creationId xmlns:a16="http://schemas.microsoft.com/office/drawing/2014/main" id="{00000000-0008-0000-0E00-00000C020000}"/>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525" name="フローチャート: 判断 524">
          <a:extLst>
            <a:ext uri="{FF2B5EF4-FFF2-40B4-BE49-F238E27FC236}">
              <a16:creationId xmlns:a16="http://schemas.microsoft.com/office/drawing/2014/main" id="{00000000-0008-0000-0E00-00000D020000}"/>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105410</xdr:rowOff>
    </xdr:from>
    <xdr:to>
      <xdr:col>85</xdr:col>
      <xdr:colOff>177800</xdr:colOff>
      <xdr:row>42</xdr:row>
      <xdr:rowOff>35560</xdr:rowOff>
    </xdr:to>
    <xdr:sp macro="" textlink="">
      <xdr:nvSpPr>
        <xdr:cNvPr id="531" name="楕円 530">
          <a:extLst>
            <a:ext uri="{FF2B5EF4-FFF2-40B4-BE49-F238E27FC236}">
              <a16:creationId xmlns:a16="http://schemas.microsoft.com/office/drawing/2014/main" id="{00000000-0008-0000-0E00-000013020000}"/>
            </a:ext>
          </a:extLst>
        </xdr:cNvPr>
        <xdr:cNvSpPr/>
      </xdr:nvSpPr>
      <xdr:spPr>
        <a:xfrm>
          <a:off x="162687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20337</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00000000-0008-0000-0E00-000014020000}"/>
            </a:ext>
          </a:extLst>
        </xdr:cNvPr>
        <xdr:cNvSpPr txBox="1"/>
      </xdr:nvSpPr>
      <xdr:spPr>
        <a:xfrm>
          <a:off x="16357600" y="7049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84455</xdr:rowOff>
    </xdr:from>
    <xdr:to>
      <xdr:col>81</xdr:col>
      <xdr:colOff>101600</xdr:colOff>
      <xdr:row>42</xdr:row>
      <xdr:rowOff>14605</xdr:rowOff>
    </xdr:to>
    <xdr:sp macro="" textlink="">
      <xdr:nvSpPr>
        <xdr:cNvPr id="533" name="楕円 532">
          <a:extLst>
            <a:ext uri="{FF2B5EF4-FFF2-40B4-BE49-F238E27FC236}">
              <a16:creationId xmlns:a16="http://schemas.microsoft.com/office/drawing/2014/main" id="{00000000-0008-0000-0E00-000015020000}"/>
            </a:ext>
          </a:extLst>
        </xdr:cNvPr>
        <xdr:cNvSpPr/>
      </xdr:nvSpPr>
      <xdr:spPr>
        <a:xfrm>
          <a:off x="15430500" y="711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135255</xdr:rowOff>
    </xdr:from>
    <xdr:to>
      <xdr:col>85</xdr:col>
      <xdr:colOff>127000</xdr:colOff>
      <xdr:row>41</xdr:row>
      <xdr:rowOff>156210</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5481300" y="716470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53975</xdr:rowOff>
    </xdr:from>
    <xdr:to>
      <xdr:col>76</xdr:col>
      <xdr:colOff>165100</xdr:colOff>
      <xdr:row>41</xdr:row>
      <xdr:rowOff>155575</xdr:rowOff>
    </xdr:to>
    <xdr:sp macro="" textlink="">
      <xdr:nvSpPr>
        <xdr:cNvPr id="535" name="楕円 534">
          <a:extLst>
            <a:ext uri="{FF2B5EF4-FFF2-40B4-BE49-F238E27FC236}">
              <a16:creationId xmlns:a16="http://schemas.microsoft.com/office/drawing/2014/main" id="{00000000-0008-0000-0E00-000017020000}"/>
            </a:ext>
          </a:extLst>
        </xdr:cNvPr>
        <xdr:cNvSpPr/>
      </xdr:nvSpPr>
      <xdr:spPr>
        <a:xfrm>
          <a:off x="14541500" y="708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104775</xdr:rowOff>
    </xdr:from>
    <xdr:to>
      <xdr:col>81</xdr:col>
      <xdr:colOff>50800</xdr:colOff>
      <xdr:row>41</xdr:row>
      <xdr:rowOff>135255</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4592300" y="71342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21590</xdr:rowOff>
    </xdr:from>
    <xdr:to>
      <xdr:col>72</xdr:col>
      <xdr:colOff>38100</xdr:colOff>
      <xdr:row>41</xdr:row>
      <xdr:rowOff>123190</xdr:rowOff>
    </xdr:to>
    <xdr:sp macro="" textlink="">
      <xdr:nvSpPr>
        <xdr:cNvPr id="537" name="楕円 536">
          <a:extLst>
            <a:ext uri="{FF2B5EF4-FFF2-40B4-BE49-F238E27FC236}">
              <a16:creationId xmlns:a16="http://schemas.microsoft.com/office/drawing/2014/main" id="{00000000-0008-0000-0E00-000019020000}"/>
            </a:ext>
          </a:extLst>
        </xdr:cNvPr>
        <xdr:cNvSpPr/>
      </xdr:nvSpPr>
      <xdr:spPr>
        <a:xfrm>
          <a:off x="136525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72390</xdr:rowOff>
    </xdr:from>
    <xdr:to>
      <xdr:col>76</xdr:col>
      <xdr:colOff>114300</xdr:colOff>
      <xdr:row>41</xdr:row>
      <xdr:rowOff>104775</xdr:rowOff>
    </xdr:to>
    <xdr:cxnSp macro="">
      <xdr:nvCxnSpPr>
        <xdr:cNvPr id="538" name="直線コネクタ 537">
          <a:extLst>
            <a:ext uri="{FF2B5EF4-FFF2-40B4-BE49-F238E27FC236}">
              <a16:creationId xmlns:a16="http://schemas.microsoft.com/office/drawing/2014/main" id="{00000000-0008-0000-0E00-00001A020000}"/>
            </a:ext>
          </a:extLst>
        </xdr:cNvPr>
        <xdr:cNvCxnSpPr/>
      </xdr:nvCxnSpPr>
      <xdr:spPr>
        <a:xfrm>
          <a:off x="13703300" y="710184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2540</xdr:rowOff>
    </xdr:from>
    <xdr:to>
      <xdr:col>67</xdr:col>
      <xdr:colOff>101600</xdr:colOff>
      <xdr:row>41</xdr:row>
      <xdr:rowOff>104140</xdr:rowOff>
    </xdr:to>
    <xdr:sp macro="" textlink="">
      <xdr:nvSpPr>
        <xdr:cNvPr id="539" name="楕円 538">
          <a:extLst>
            <a:ext uri="{FF2B5EF4-FFF2-40B4-BE49-F238E27FC236}">
              <a16:creationId xmlns:a16="http://schemas.microsoft.com/office/drawing/2014/main" id="{00000000-0008-0000-0E00-00001B020000}"/>
            </a:ext>
          </a:extLst>
        </xdr:cNvPr>
        <xdr:cNvSpPr/>
      </xdr:nvSpPr>
      <xdr:spPr>
        <a:xfrm>
          <a:off x="127635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53340</xdr:rowOff>
    </xdr:from>
    <xdr:to>
      <xdr:col>71</xdr:col>
      <xdr:colOff>177800</xdr:colOff>
      <xdr:row>41</xdr:row>
      <xdr:rowOff>72390</xdr:rowOff>
    </xdr:to>
    <xdr:cxnSp macro="">
      <xdr:nvCxnSpPr>
        <xdr:cNvPr id="540" name="直線コネクタ 539">
          <a:extLst>
            <a:ext uri="{FF2B5EF4-FFF2-40B4-BE49-F238E27FC236}">
              <a16:creationId xmlns:a16="http://schemas.microsoft.com/office/drawing/2014/main" id="{00000000-0008-0000-0E00-00001C020000}"/>
            </a:ext>
          </a:extLst>
        </xdr:cNvPr>
        <xdr:cNvCxnSpPr/>
      </xdr:nvCxnSpPr>
      <xdr:spPr>
        <a:xfrm>
          <a:off x="12814300" y="70827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00000000-0008-0000-0E00-00001D020000}"/>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00000000-0008-0000-0E00-00001E020000}"/>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00000000-0008-0000-0E00-00001F020000}"/>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00000000-0008-0000-0E00-000020020000}"/>
            </a:ext>
          </a:extLst>
        </xdr:cNvPr>
        <xdr:cNvSpPr txBox="1"/>
      </xdr:nvSpPr>
      <xdr:spPr>
        <a:xfrm>
          <a:off x="12611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5732</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00000000-0008-0000-0E00-000021020000}"/>
            </a:ext>
          </a:extLst>
        </xdr:cNvPr>
        <xdr:cNvSpPr txBox="1"/>
      </xdr:nvSpPr>
      <xdr:spPr>
        <a:xfrm>
          <a:off x="15266044" y="720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146702</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00000000-0008-0000-0E00-000022020000}"/>
            </a:ext>
          </a:extLst>
        </xdr:cNvPr>
        <xdr:cNvSpPr txBox="1"/>
      </xdr:nvSpPr>
      <xdr:spPr>
        <a:xfrm>
          <a:off x="14389744"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114317</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00000000-0008-0000-0E00-000023020000}"/>
            </a:ext>
          </a:extLst>
        </xdr:cNvPr>
        <xdr:cNvSpPr txBox="1"/>
      </xdr:nvSpPr>
      <xdr:spPr>
        <a:xfrm>
          <a:off x="13500744" y="714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95267</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00000000-0008-0000-0E00-000024020000}"/>
            </a:ext>
          </a:extLst>
        </xdr:cNvPr>
        <xdr:cNvSpPr txBox="1"/>
      </xdr:nvSpPr>
      <xdr:spPr>
        <a:xfrm>
          <a:off x="12611744" y="712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E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E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E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E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E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E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E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E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E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E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00000000-0008-0000-0E00-00002F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a:extLst>
            <a:ext uri="{FF2B5EF4-FFF2-40B4-BE49-F238E27FC236}">
              <a16:creationId xmlns:a16="http://schemas.microsoft.com/office/drawing/2014/main" id="{00000000-0008-0000-0E00-00003002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00000000-0008-0000-0E00-000031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a:extLst>
            <a:ext uri="{FF2B5EF4-FFF2-40B4-BE49-F238E27FC236}">
              <a16:creationId xmlns:a16="http://schemas.microsoft.com/office/drawing/2014/main" id="{00000000-0008-0000-0E00-00003202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00000000-0008-0000-0E00-000033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00000000-0008-0000-0E00-00003402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00000000-0008-0000-0E00-000035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a:extLst>
            <a:ext uri="{FF2B5EF4-FFF2-40B4-BE49-F238E27FC236}">
              <a16:creationId xmlns:a16="http://schemas.microsoft.com/office/drawing/2014/main" id="{00000000-0008-0000-0E00-00003602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00000000-0008-0000-0E00-000037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a:extLst>
            <a:ext uri="{FF2B5EF4-FFF2-40B4-BE49-F238E27FC236}">
              <a16:creationId xmlns:a16="http://schemas.microsoft.com/office/drawing/2014/main" id="{00000000-0008-0000-0E00-00003802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00000000-0008-0000-0E00-000039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00000000-0008-0000-0E00-00003A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00000000-0008-0000-0E00-00003B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00000000-0008-0000-0E00-00003D020000}"/>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574" name="直線コネクタ 573">
          <a:extLst>
            <a:ext uri="{FF2B5EF4-FFF2-40B4-BE49-F238E27FC236}">
              <a16:creationId xmlns:a16="http://schemas.microsoft.com/office/drawing/2014/main" id="{00000000-0008-0000-0E00-00003E020000}"/>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00000000-0008-0000-0E00-00003F020000}"/>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576" name="直線コネクタ 575">
          <a:extLst>
            <a:ext uri="{FF2B5EF4-FFF2-40B4-BE49-F238E27FC236}">
              <a16:creationId xmlns:a16="http://schemas.microsoft.com/office/drawing/2014/main" id="{00000000-0008-0000-0E00-000040020000}"/>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78757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00000000-0008-0000-0E00-000041020000}"/>
            </a:ext>
          </a:extLst>
        </xdr:cNvPr>
        <xdr:cNvSpPr txBox="1"/>
      </xdr:nvSpPr>
      <xdr:spPr>
        <a:xfrm>
          <a:off x="22199600" y="6765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578" name="フローチャート: 判断 577">
          <a:extLst>
            <a:ext uri="{FF2B5EF4-FFF2-40B4-BE49-F238E27FC236}">
              <a16:creationId xmlns:a16="http://schemas.microsoft.com/office/drawing/2014/main" id="{00000000-0008-0000-0E00-000042020000}"/>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579" name="フローチャート: 判断 578">
          <a:extLst>
            <a:ext uri="{FF2B5EF4-FFF2-40B4-BE49-F238E27FC236}">
              <a16:creationId xmlns:a16="http://schemas.microsoft.com/office/drawing/2014/main" id="{00000000-0008-0000-0E00-000043020000}"/>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580" name="フローチャート: 判断 579">
          <a:extLst>
            <a:ext uri="{FF2B5EF4-FFF2-40B4-BE49-F238E27FC236}">
              <a16:creationId xmlns:a16="http://schemas.microsoft.com/office/drawing/2014/main" id="{00000000-0008-0000-0E00-000044020000}"/>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581" name="フローチャート: 判断 580">
          <a:extLst>
            <a:ext uri="{FF2B5EF4-FFF2-40B4-BE49-F238E27FC236}">
              <a16:creationId xmlns:a16="http://schemas.microsoft.com/office/drawing/2014/main" id="{00000000-0008-0000-0E00-000045020000}"/>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582" name="フローチャート: 判断 581">
          <a:extLst>
            <a:ext uri="{FF2B5EF4-FFF2-40B4-BE49-F238E27FC236}">
              <a16:creationId xmlns:a16="http://schemas.microsoft.com/office/drawing/2014/main" id="{00000000-0008-0000-0E00-000046020000}"/>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65786</xdr:rowOff>
    </xdr:from>
    <xdr:to>
      <xdr:col>116</xdr:col>
      <xdr:colOff>114300</xdr:colOff>
      <xdr:row>40</xdr:row>
      <xdr:rowOff>167386</xdr:rowOff>
    </xdr:to>
    <xdr:sp macro="" textlink="">
      <xdr:nvSpPr>
        <xdr:cNvPr id="588" name="楕円 587">
          <a:extLst>
            <a:ext uri="{FF2B5EF4-FFF2-40B4-BE49-F238E27FC236}">
              <a16:creationId xmlns:a16="http://schemas.microsoft.com/office/drawing/2014/main" id="{00000000-0008-0000-0E00-00004C020000}"/>
            </a:ext>
          </a:extLst>
        </xdr:cNvPr>
        <xdr:cNvSpPr/>
      </xdr:nvSpPr>
      <xdr:spPr>
        <a:xfrm>
          <a:off x="22110700" y="692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44213</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00000000-0008-0000-0E00-00004D020000}"/>
            </a:ext>
          </a:extLst>
        </xdr:cNvPr>
        <xdr:cNvSpPr txBox="1"/>
      </xdr:nvSpPr>
      <xdr:spPr>
        <a:xfrm>
          <a:off x="22199600" y="6902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69596</xdr:rowOff>
    </xdr:from>
    <xdr:to>
      <xdr:col>112</xdr:col>
      <xdr:colOff>38100</xdr:colOff>
      <xdr:row>40</xdr:row>
      <xdr:rowOff>171196</xdr:rowOff>
    </xdr:to>
    <xdr:sp macro="" textlink="">
      <xdr:nvSpPr>
        <xdr:cNvPr id="590" name="楕円 589">
          <a:extLst>
            <a:ext uri="{FF2B5EF4-FFF2-40B4-BE49-F238E27FC236}">
              <a16:creationId xmlns:a16="http://schemas.microsoft.com/office/drawing/2014/main" id="{00000000-0008-0000-0E00-00004E020000}"/>
            </a:ext>
          </a:extLst>
        </xdr:cNvPr>
        <xdr:cNvSpPr/>
      </xdr:nvSpPr>
      <xdr:spPr>
        <a:xfrm>
          <a:off x="21272500" y="692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116586</xdr:rowOff>
    </xdr:from>
    <xdr:to>
      <xdr:col>116</xdr:col>
      <xdr:colOff>63500</xdr:colOff>
      <xdr:row>40</xdr:row>
      <xdr:rowOff>120396</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flipV="1">
          <a:off x="21323300" y="6974586"/>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71882</xdr:rowOff>
    </xdr:from>
    <xdr:to>
      <xdr:col>107</xdr:col>
      <xdr:colOff>101600</xdr:colOff>
      <xdr:row>41</xdr:row>
      <xdr:rowOff>2032</xdr:rowOff>
    </xdr:to>
    <xdr:sp macro="" textlink="">
      <xdr:nvSpPr>
        <xdr:cNvPr id="592" name="楕円 591">
          <a:extLst>
            <a:ext uri="{FF2B5EF4-FFF2-40B4-BE49-F238E27FC236}">
              <a16:creationId xmlns:a16="http://schemas.microsoft.com/office/drawing/2014/main" id="{00000000-0008-0000-0E00-000050020000}"/>
            </a:ext>
          </a:extLst>
        </xdr:cNvPr>
        <xdr:cNvSpPr/>
      </xdr:nvSpPr>
      <xdr:spPr>
        <a:xfrm>
          <a:off x="20383500" y="692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120396</xdr:rowOff>
    </xdr:from>
    <xdr:to>
      <xdr:col>111</xdr:col>
      <xdr:colOff>177800</xdr:colOff>
      <xdr:row>40</xdr:row>
      <xdr:rowOff>122682</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flipV="1">
          <a:off x="20434300" y="697839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76454</xdr:rowOff>
    </xdr:from>
    <xdr:to>
      <xdr:col>102</xdr:col>
      <xdr:colOff>165100</xdr:colOff>
      <xdr:row>41</xdr:row>
      <xdr:rowOff>6604</xdr:rowOff>
    </xdr:to>
    <xdr:sp macro="" textlink="">
      <xdr:nvSpPr>
        <xdr:cNvPr id="594" name="楕円 593">
          <a:extLst>
            <a:ext uri="{FF2B5EF4-FFF2-40B4-BE49-F238E27FC236}">
              <a16:creationId xmlns:a16="http://schemas.microsoft.com/office/drawing/2014/main" id="{00000000-0008-0000-0E00-000052020000}"/>
            </a:ext>
          </a:extLst>
        </xdr:cNvPr>
        <xdr:cNvSpPr/>
      </xdr:nvSpPr>
      <xdr:spPr>
        <a:xfrm>
          <a:off x="19494500" y="693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122682</xdr:rowOff>
    </xdr:from>
    <xdr:to>
      <xdr:col>107</xdr:col>
      <xdr:colOff>50800</xdr:colOff>
      <xdr:row>40</xdr:row>
      <xdr:rowOff>127254</xdr:rowOff>
    </xdr:to>
    <xdr:cxnSp macro="">
      <xdr:nvCxnSpPr>
        <xdr:cNvPr id="595" name="直線コネクタ 594">
          <a:extLst>
            <a:ext uri="{FF2B5EF4-FFF2-40B4-BE49-F238E27FC236}">
              <a16:creationId xmlns:a16="http://schemas.microsoft.com/office/drawing/2014/main" id="{00000000-0008-0000-0E00-000053020000}"/>
            </a:ext>
          </a:extLst>
        </xdr:cNvPr>
        <xdr:cNvCxnSpPr/>
      </xdr:nvCxnSpPr>
      <xdr:spPr>
        <a:xfrm flipV="1">
          <a:off x="19545300" y="698068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81026</xdr:rowOff>
    </xdr:from>
    <xdr:to>
      <xdr:col>98</xdr:col>
      <xdr:colOff>38100</xdr:colOff>
      <xdr:row>41</xdr:row>
      <xdr:rowOff>11176</xdr:rowOff>
    </xdr:to>
    <xdr:sp macro="" textlink="">
      <xdr:nvSpPr>
        <xdr:cNvPr id="596" name="楕円 595">
          <a:extLst>
            <a:ext uri="{FF2B5EF4-FFF2-40B4-BE49-F238E27FC236}">
              <a16:creationId xmlns:a16="http://schemas.microsoft.com/office/drawing/2014/main" id="{00000000-0008-0000-0E00-000054020000}"/>
            </a:ext>
          </a:extLst>
        </xdr:cNvPr>
        <xdr:cNvSpPr/>
      </xdr:nvSpPr>
      <xdr:spPr>
        <a:xfrm>
          <a:off x="18605500" y="693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127254</xdr:rowOff>
    </xdr:from>
    <xdr:to>
      <xdr:col>102</xdr:col>
      <xdr:colOff>114300</xdr:colOff>
      <xdr:row>40</xdr:row>
      <xdr:rowOff>131826</xdr:rowOff>
    </xdr:to>
    <xdr:cxnSp macro="">
      <xdr:nvCxnSpPr>
        <xdr:cNvPr id="597" name="直線コネクタ 596">
          <a:extLst>
            <a:ext uri="{FF2B5EF4-FFF2-40B4-BE49-F238E27FC236}">
              <a16:creationId xmlns:a16="http://schemas.microsoft.com/office/drawing/2014/main" id="{00000000-0008-0000-0E00-000055020000}"/>
            </a:ext>
          </a:extLst>
        </xdr:cNvPr>
        <xdr:cNvCxnSpPr/>
      </xdr:nvCxnSpPr>
      <xdr:spPr>
        <a:xfrm flipV="1">
          <a:off x="18656300" y="698525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8653</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00000000-0008-0000-0E00-000056020000}"/>
            </a:ext>
          </a:extLst>
        </xdr:cNvPr>
        <xdr:cNvSpPr txBox="1"/>
      </xdr:nvSpPr>
      <xdr:spPr>
        <a:xfrm>
          <a:off x="210757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00000000-0008-0000-0E00-000057020000}"/>
            </a:ext>
          </a:extLst>
        </xdr:cNvPr>
        <xdr:cNvSpPr txBox="1"/>
      </xdr:nvSpPr>
      <xdr:spPr>
        <a:xfrm>
          <a:off x="20199427" y="669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00000000-0008-0000-0E00-000058020000}"/>
            </a:ext>
          </a:extLst>
        </xdr:cNvPr>
        <xdr:cNvSpPr txBox="1"/>
      </xdr:nvSpPr>
      <xdr:spPr>
        <a:xfrm>
          <a:off x="193104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00000000-0008-0000-0E00-000059020000}"/>
            </a:ext>
          </a:extLst>
        </xdr:cNvPr>
        <xdr:cNvSpPr txBox="1"/>
      </xdr:nvSpPr>
      <xdr:spPr>
        <a:xfrm>
          <a:off x="18421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162323</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00000000-0008-0000-0E00-00005A020000}"/>
            </a:ext>
          </a:extLst>
        </xdr:cNvPr>
        <xdr:cNvSpPr txBox="1"/>
      </xdr:nvSpPr>
      <xdr:spPr>
        <a:xfrm>
          <a:off x="21075727" y="702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164609</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00000000-0008-0000-0E00-00005B020000}"/>
            </a:ext>
          </a:extLst>
        </xdr:cNvPr>
        <xdr:cNvSpPr txBox="1"/>
      </xdr:nvSpPr>
      <xdr:spPr>
        <a:xfrm>
          <a:off x="20199427" y="7022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169181</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00000000-0008-0000-0E00-00005C020000}"/>
            </a:ext>
          </a:extLst>
        </xdr:cNvPr>
        <xdr:cNvSpPr txBox="1"/>
      </xdr:nvSpPr>
      <xdr:spPr>
        <a:xfrm>
          <a:off x="19310427" y="7027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2303</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00000000-0008-0000-0E00-00005D020000}"/>
            </a:ext>
          </a:extLst>
        </xdr:cNvPr>
        <xdr:cNvSpPr txBox="1"/>
      </xdr:nvSpPr>
      <xdr:spPr>
        <a:xfrm>
          <a:off x="18421427" y="7031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00000000-0008-0000-0E00-00005E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00000000-0008-0000-0E00-00005F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00000000-0008-0000-0E00-00006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E00-00006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E00-00006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00000000-0008-0000-0E00-00006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00000000-0008-0000-0E00-00006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00000000-0008-0000-0E00-000065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00000000-0008-0000-0E00-000066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00000000-0008-0000-0E00-000068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00000000-0008-0000-0E00-000069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8" name="テキスト ボックス 617">
          <a:extLst>
            <a:ext uri="{FF2B5EF4-FFF2-40B4-BE49-F238E27FC236}">
              <a16:creationId xmlns:a16="http://schemas.microsoft.com/office/drawing/2014/main" id="{00000000-0008-0000-0E00-00006A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00000000-0008-0000-0E00-00006B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00000000-0008-0000-0E00-00006C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00000000-0008-0000-0E00-00006D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00000000-0008-0000-0E00-00006E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00000000-0008-0000-0E00-00006F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00000000-0008-0000-0E00-000070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00000000-0008-0000-0E00-000071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6" name="テキスト ボックス 625">
          <a:extLst>
            <a:ext uri="{FF2B5EF4-FFF2-40B4-BE49-F238E27FC236}">
              <a16:creationId xmlns:a16="http://schemas.microsoft.com/office/drawing/2014/main" id="{00000000-0008-0000-0E00-000072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00000000-0008-0000-0E00-00007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8" name="テキスト ボックス 627">
          <a:extLst>
            <a:ext uri="{FF2B5EF4-FFF2-40B4-BE49-F238E27FC236}">
              <a16:creationId xmlns:a16="http://schemas.microsoft.com/office/drawing/2014/main" id="{00000000-0008-0000-0E00-000074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00000000-0008-0000-0E00-00007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630" name="直線コネクタ 629">
          <a:extLst>
            <a:ext uri="{FF2B5EF4-FFF2-40B4-BE49-F238E27FC236}">
              <a16:creationId xmlns:a16="http://schemas.microsoft.com/office/drawing/2014/main" id="{00000000-0008-0000-0E00-000076020000}"/>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1" name="【学校施設】&#10;有形固定資産減価償却率最小値テキスト">
          <a:extLst>
            <a:ext uri="{FF2B5EF4-FFF2-40B4-BE49-F238E27FC236}">
              <a16:creationId xmlns:a16="http://schemas.microsoft.com/office/drawing/2014/main" id="{00000000-0008-0000-0E00-000077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00000000-0008-0000-0E00-000079020000}"/>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634" name="直線コネクタ 633">
          <a:extLst>
            <a:ext uri="{FF2B5EF4-FFF2-40B4-BE49-F238E27FC236}">
              <a16:creationId xmlns:a16="http://schemas.microsoft.com/office/drawing/2014/main" id="{00000000-0008-0000-0E00-00007A020000}"/>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38117</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00000000-0008-0000-0E00-00007B020000}"/>
            </a:ext>
          </a:extLst>
        </xdr:cNvPr>
        <xdr:cNvSpPr txBox="1"/>
      </xdr:nvSpPr>
      <xdr:spPr>
        <a:xfrm>
          <a:off x="16357600" y="1032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636" name="フローチャート: 判断 635">
          <a:extLst>
            <a:ext uri="{FF2B5EF4-FFF2-40B4-BE49-F238E27FC236}">
              <a16:creationId xmlns:a16="http://schemas.microsoft.com/office/drawing/2014/main" id="{00000000-0008-0000-0E00-00007C020000}"/>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637" name="フローチャート: 判断 636">
          <a:extLst>
            <a:ext uri="{FF2B5EF4-FFF2-40B4-BE49-F238E27FC236}">
              <a16:creationId xmlns:a16="http://schemas.microsoft.com/office/drawing/2014/main" id="{00000000-0008-0000-0E00-00007D020000}"/>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638" name="フローチャート: 判断 637">
          <a:extLst>
            <a:ext uri="{FF2B5EF4-FFF2-40B4-BE49-F238E27FC236}">
              <a16:creationId xmlns:a16="http://schemas.microsoft.com/office/drawing/2014/main" id="{00000000-0008-0000-0E00-00007E020000}"/>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639" name="フローチャート: 判断 638">
          <a:extLst>
            <a:ext uri="{FF2B5EF4-FFF2-40B4-BE49-F238E27FC236}">
              <a16:creationId xmlns:a16="http://schemas.microsoft.com/office/drawing/2014/main" id="{00000000-0008-0000-0E00-00007F020000}"/>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640" name="フローチャート: 判断 639">
          <a:extLst>
            <a:ext uri="{FF2B5EF4-FFF2-40B4-BE49-F238E27FC236}">
              <a16:creationId xmlns:a16="http://schemas.microsoft.com/office/drawing/2014/main" id="{00000000-0008-0000-0E00-000080020000}"/>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25400</xdr:rowOff>
    </xdr:from>
    <xdr:to>
      <xdr:col>85</xdr:col>
      <xdr:colOff>177800</xdr:colOff>
      <xdr:row>59</xdr:row>
      <xdr:rowOff>127000</xdr:rowOff>
    </xdr:to>
    <xdr:sp macro="" textlink="">
      <xdr:nvSpPr>
        <xdr:cNvPr id="646" name="楕円 645">
          <a:extLst>
            <a:ext uri="{FF2B5EF4-FFF2-40B4-BE49-F238E27FC236}">
              <a16:creationId xmlns:a16="http://schemas.microsoft.com/office/drawing/2014/main" id="{00000000-0008-0000-0E00-000086020000}"/>
            </a:ext>
          </a:extLst>
        </xdr:cNvPr>
        <xdr:cNvSpPr/>
      </xdr:nvSpPr>
      <xdr:spPr>
        <a:xfrm>
          <a:off x="162687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48277</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00000000-0008-0000-0E00-000087020000}"/>
            </a:ext>
          </a:extLst>
        </xdr:cNvPr>
        <xdr:cNvSpPr txBox="1"/>
      </xdr:nvSpPr>
      <xdr:spPr>
        <a:xfrm>
          <a:off x="16357600"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156845</xdr:rowOff>
    </xdr:from>
    <xdr:to>
      <xdr:col>81</xdr:col>
      <xdr:colOff>101600</xdr:colOff>
      <xdr:row>59</xdr:row>
      <xdr:rowOff>86995</xdr:rowOff>
    </xdr:to>
    <xdr:sp macro="" textlink="">
      <xdr:nvSpPr>
        <xdr:cNvPr id="648" name="楕円 647">
          <a:extLst>
            <a:ext uri="{FF2B5EF4-FFF2-40B4-BE49-F238E27FC236}">
              <a16:creationId xmlns:a16="http://schemas.microsoft.com/office/drawing/2014/main" id="{00000000-0008-0000-0E00-000088020000}"/>
            </a:ext>
          </a:extLst>
        </xdr:cNvPr>
        <xdr:cNvSpPr/>
      </xdr:nvSpPr>
      <xdr:spPr>
        <a:xfrm>
          <a:off x="1543050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36195</xdr:rowOff>
    </xdr:from>
    <xdr:to>
      <xdr:col>85</xdr:col>
      <xdr:colOff>127000</xdr:colOff>
      <xdr:row>59</xdr:row>
      <xdr:rowOff>76200</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5481300" y="1015174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120650</xdr:rowOff>
    </xdr:from>
    <xdr:to>
      <xdr:col>76</xdr:col>
      <xdr:colOff>165100</xdr:colOff>
      <xdr:row>59</xdr:row>
      <xdr:rowOff>50800</xdr:rowOff>
    </xdr:to>
    <xdr:sp macro="" textlink="">
      <xdr:nvSpPr>
        <xdr:cNvPr id="650" name="楕円 649">
          <a:extLst>
            <a:ext uri="{FF2B5EF4-FFF2-40B4-BE49-F238E27FC236}">
              <a16:creationId xmlns:a16="http://schemas.microsoft.com/office/drawing/2014/main" id="{00000000-0008-0000-0E00-00008A020000}"/>
            </a:ext>
          </a:extLst>
        </xdr:cNvPr>
        <xdr:cNvSpPr/>
      </xdr:nvSpPr>
      <xdr:spPr>
        <a:xfrm>
          <a:off x="14541500" y="100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0</xdr:rowOff>
    </xdr:from>
    <xdr:to>
      <xdr:col>81</xdr:col>
      <xdr:colOff>50800</xdr:colOff>
      <xdr:row>59</xdr:row>
      <xdr:rowOff>36195</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4592300" y="101155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103505</xdr:rowOff>
    </xdr:from>
    <xdr:to>
      <xdr:col>72</xdr:col>
      <xdr:colOff>38100</xdr:colOff>
      <xdr:row>59</xdr:row>
      <xdr:rowOff>33655</xdr:rowOff>
    </xdr:to>
    <xdr:sp macro="" textlink="">
      <xdr:nvSpPr>
        <xdr:cNvPr id="652" name="楕円 651">
          <a:extLst>
            <a:ext uri="{FF2B5EF4-FFF2-40B4-BE49-F238E27FC236}">
              <a16:creationId xmlns:a16="http://schemas.microsoft.com/office/drawing/2014/main" id="{00000000-0008-0000-0E00-00008C020000}"/>
            </a:ext>
          </a:extLst>
        </xdr:cNvPr>
        <xdr:cNvSpPr/>
      </xdr:nvSpPr>
      <xdr:spPr>
        <a:xfrm>
          <a:off x="13652500" y="100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154305</xdr:rowOff>
    </xdr:from>
    <xdr:to>
      <xdr:col>76</xdr:col>
      <xdr:colOff>114300</xdr:colOff>
      <xdr:row>59</xdr:row>
      <xdr:rowOff>0</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3703300" y="1009840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53975</xdr:rowOff>
    </xdr:from>
    <xdr:to>
      <xdr:col>67</xdr:col>
      <xdr:colOff>101600</xdr:colOff>
      <xdr:row>58</xdr:row>
      <xdr:rowOff>155575</xdr:rowOff>
    </xdr:to>
    <xdr:sp macro="" textlink="">
      <xdr:nvSpPr>
        <xdr:cNvPr id="654" name="楕円 653">
          <a:extLst>
            <a:ext uri="{FF2B5EF4-FFF2-40B4-BE49-F238E27FC236}">
              <a16:creationId xmlns:a16="http://schemas.microsoft.com/office/drawing/2014/main" id="{00000000-0008-0000-0E00-00008E020000}"/>
            </a:ext>
          </a:extLst>
        </xdr:cNvPr>
        <xdr:cNvSpPr/>
      </xdr:nvSpPr>
      <xdr:spPr>
        <a:xfrm>
          <a:off x="12763500" y="999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104775</xdr:rowOff>
    </xdr:from>
    <xdr:to>
      <xdr:col>71</xdr:col>
      <xdr:colOff>177800</xdr:colOff>
      <xdr:row>58</xdr:row>
      <xdr:rowOff>154305</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a:off x="12814300" y="1004887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118127</xdr:rowOff>
    </xdr:from>
    <xdr:ext cx="405111" cy="259045"/>
    <xdr:sp macro="" textlink="">
      <xdr:nvSpPr>
        <xdr:cNvPr id="656" name="n_1aveValue【学校施設】&#10;有形固定資産減価償却率">
          <a:extLst>
            <a:ext uri="{FF2B5EF4-FFF2-40B4-BE49-F238E27FC236}">
              <a16:creationId xmlns:a16="http://schemas.microsoft.com/office/drawing/2014/main" id="{00000000-0008-0000-0E00-000090020000}"/>
            </a:ext>
          </a:extLst>
        </xdr:cNvPr>
        <xdr:cNvSpPr txBox="1"/>
      </xdr:nvSpPr>
      <xdr:spPr>
        <a:xfrm>
          <a:off x="152660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97172</xdr:rowOff>
    </xdr:from>
    <xdr:ext cx="405111" cy="259045"/>
    <xdr:sp macro="" textlink="">
      <xdr:nvSpPr>
        <xdr:cNvPr id="657" name="n_2aveValue【学校施設】&#10;有形固定資産減価償却率">
          <a:extLst>
            <a:ext uri="{FF2B5EF4-FFF2-40B4-BE49-F238E27FC236}">
              <a16:creationId xmlns:a16="http://schemas.microsoft.com/office/drawing/2014/main" id="{00000000-0008-0000-0E00-000091020000}"/>
            </a:ext>
          </a:extLst>
        </xdr:cNvPr>
        <xdr:cNvSpPr txBox="1"/>
      </xdr:nvSpPr>
      <xdr:spPr>
        <a:xfrm>
          <a:off x="14389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91457</xdr:rowOff>
    </xdr:from>
    <xdr:ext cx="405111" cy="259045"/>
    <xdr:sp macro="" textlink="">
      <xdr:nvSpPr>
        <xdr:cNvPr id="658" name="n_3aveValue【学校施設】&#10;有形固定資産減価償却率">
          <a:extLst>
            <a:ext uri="{FF2B5EF4-FFF2-40B4-BE49-F238E27FC236}">
              <a16:creationId xmlns:a16="http://schemas.microsoft.com/office/drawing/2014/main" id="{00000000-0008-0000-0E00-000092020000}"/>
            </a:ext>
          </a:extLst>
        </xdr:cNvPr>
        <xdr:cNvSpPr txBox="1"/>
      </xdr:nvSpPr>
      <xdr:spPr>
        <a:xfrm>
          <a:off x="13500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53357</xdr:rowOff>
    </xdr:from>
    <xdr:ext cx="405111" cy="259045"/>
    <xdr:sp macro="" textlink="">
      <xdr:nvSpPr>
        <xdr:cNvPr id="659" name="n_4aveValue【学校施設】&#10;有形固定資産減価償却率">
          <a:extLst>
            <a:ext uri="{FF2B5EF4-FFF2-40B4-BE49-F238E27FC236}">
              <a16:creationId xmlns:a16="http://schemas.microsoft.com/office/drawing/2014/main" id="{00000000-0008-0000-0E00-000093020000}"/>
            </a:ext>
          </a:extLst>
        </xdr:cNvPr>
        <xdr:cNvSpPr txBox="1"/>
      </xdr:nvSpPr>
      <xdr:spPr>
        <a:xfrm>
          <a:off x="126117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103522</xdr:rowOff>
    </xdr:from>
    <xdr:ext cx="405111" cy="259045"/>
    <xdr:sp macro="" textlink="">
      <xdr:nvSpPr>
        <xdr:cNvPr id="660" name="n_1mainValue【学校施設】&#10;有形固定資産減価償却率">
          <a:extLst>
            <a:ext uri="{FF2B5EF4-FFF2-40B4-BE49-F238E27FC236}">
              <a16:creationId xmlns:a16="http://schemas.microsoft.com/office/drawing/2014/main" id="{00000000-0008-0000-0E00-000094020000}"/>
            </a:ext>
          </a:extLst>
        </xdr:cNvPr>
        <xdr:cNvSpPr txBox="1"/>
      </xdr:nvSpPr>
      <xdr:spPr>
        <a:xfrm>
          <a:off x="152660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67327</xdr:rowOff>
    </xdr:from>
    <xdr:ext cx="405111" cy="259045"/>
    <xdr:sp macro="" textlink="">
      <xdr:nvSpPr>
        <xdr:cNvPr id="661" name="n_2mainValue【学校施設】&#10;有形固定資産減価償却率">
          <a:extLst>
            <a:ext uri="{FF2B5EF4-FFF2-40B4-BE49-F238E27FC236}">
              <a16:creationId xmlns:a16="http://schemas.microsoft.com/office/drawing/2014/main" id="{00000000-0008-0000-0E00-000095020000}"/>
            </a:ext>
          </a:extLst>
        </xdr:cNvPr>
        <xdr:cNvSpPr txBox="1"/>
      </xdr:nvSpPr>
      <xdr:spPr>
        <a:xfrm>
          <a:off x="1438974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50182</xdr:rowOff>
    </xdr:from>
    <xdr:ext cx="405111" cy="259045"/>
    <xdr:sp macro="" textlink="">
      <xdr:nvSpPr>
        <xdr:cNvPr id="662" name="n_3mainValue【学校施設】&#10;有形固定資産減価償却率">
          <a:extLst>
            <a:ext uri="{FF2B5EF4-FFF2-40B4-BE49-F238E27FC236}">
              <a16:creationId xmlns:a16="http://schemas.microsoft.com/office/drawing/2014/main" id="{00000000-0008-0000-0E00-000096020000}"/>
            </a:ext>
          </a:extLst>
        </xdr:cNvPr>
        <xdr:cNvSpPr txBox="1"/>
      </xdr:nvSpPr>
      <xdr:spPr>
        <a:xfrm>
          <a:off x="13500744" y="982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652</xdr:rowOff>
    </xdr:from>
    <xdr:ext cx="405111" cy="259045"/>
    <xdr:sp macro="" textlink="">
      <xdr:nvSpPr>
        <xdr:cNvPr id="663" name="n_4mainValue【学校施設】&#10;有形固定資産減価償却率">
          <a:extLst>
            <a:ext uri="{FF2B5EF4-FFF2-40B4-BE49-F238E27FC236}">
              <a16:creationId xmlns:a16="http://schemas.microsoft.com/office/drawing/2014/main" id="{00000000-0008-0000-0E00-000097020000}"/>
            </a:ext>
          </a:extLst>
        </xdr:cNvPr>
        <xdr:cNvSpPr txBox="1"/>
      </xdr:nvSpPr>
      <xdr:spPr>
        <a:xfrm>
          <a:off x="12611744" y="977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00000000-0008-0000-0E00-00009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00000000-0008-0000-0E00-00009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00000000-0008-0000-0E00-00009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00000000-0008-0000-0E00-00009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00000000-0008-0000-0E00-00009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00000000-0008-0000-0E00-00009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00000000-0008-0000-0E00-00009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00000000-0008-0000-0E00-00009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00000000-0008-0000-0E00-0000A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00000000-0008-0000-0E00-0000A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00000000-0008-0000-0E00-0000A2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00000000-0008-0000-0E00-0000A3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00000000-0008-0000-0E00-0000A5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00000000-0008-0000-0E00-0000A6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9" name="テキスト ボックス 678">
          <a:extLst>
            <a:ext uri="{FF2B5EF4-FFF2-40B4-BE49-F238E27FC236}">
              <a16:creationId xmlns:a16="http://schemas.microsoft.com/office/drawing/2014/main" id="{00000000-0008-0000-0E00-0000A7020000}"/>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681" name="テキスト ボックス 680">
          <a:extLst>
            <a:ext uri="{FF2B5EF4-FFF2-40B4-BE49-F238E27FC236}">
              <a16:creationId xmlns:a16="http://schemas.microsoft.com/office/drawing/2014/main" id="{00000000-0008-0000-0E00-0000A9020000}"/>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683" name="テキスト ボックス 682">
          <a:extLst>
            <a:ext uri="{FF2B5EF4-FFF2-40B4-BE49-F238E27FC236}">
              <a16:creationId xmlns:a16="http://schemas.microsoft.com/office/drawing/2014/main" id="{00000000-0008-0000-0E00-0000AB020000}"/>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00000000-0008-0000-0E00-0000AD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00000000-0008-0000-0E00-0000AE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687" name="直線コネクタ 686">
          <a:extLst>
            <a:ext uri="{FF2B5EF4-FFF2-40B4-BE49-F238E27FC236}">
              <a16:creationId xmlns:a16="http://schemas.microsoft.com/office/drawing/2014/main" id="{00000000-0008-0000-0E00-0000AF020000}"/>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688" name="【学校施設】&#10;一人当たり面積最小値テキスト">
          <a:extLst>
            <a:ext uri="{FF2B5EF4-FFF2-40B4-BE49-F238E27FC236}">
              <a16:creationId xmlns:a16="http://schemas.microsoft.com/office/drawing/2014/main" id="{00000000-0008-0000-0E00-0000B0020000}"/>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689" name="直線コネクタ 688">
          <a:extLst>
            <a:ext uri="{FF2B5EF4-FFF2-40B4-BE49-F238E27FC236}">
              <a16:creationId xmlns:a16="http://schemas.microsoft.com/office/drawing/2014/main" id="{00000000-0008-0000-0E00-0000B1020000}"/>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690" name="【学校施設】&#10;一人当たり面積最大値テキスト">
          <a:extLst>
            <a:ext uri="{FF2B5EF4-FFF2-40B4-BE49-F238E27FC236}">
              <a16:creationId xmlns:a16="http://schemas.microsoft.com/office/drawing/2014/main" id="{00000000-0008-0000-0E00-0000B2020000}"/>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691" name="直線コネクタ 690">
          <a:extLst>
            <a:ext uri="{FF2B5EF4-FFF2-40B4-BE49-F238E27FC236}">
              <a16:creationId xmlns:a16="http://schemas.microsoft.com/office/drawing/2014/main" id="{00000000-0008-0000-0E00-0000B3020000}"/>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67759</xdr:rowOff>
    </xdr:from>
    <xdr:ext cx="469744" cy="259045"/>
    <xdr:sp macro="" textlink="">
      <xdr:nvSpPr>
        <xdr:cNvPr id="692" name="【学校施設】&#10;一人当たり面積平均値テキスト">
          <a:extLst>
            <a:ext uri="{FF2B5EF4-FFF2-40B4-BE49-F238E27FC236}">
              <a16:creationId xmlns:a16="http://schemas.microsoft.com/office/drawing/2014/main" id="{00000000-0008-0000-0E00-0000B4020000}"/>
            </a:ext>
          </a:extLst>
        </xdr:cNvPr>
        <xdr:cNvSpPr txBox="1"/>
      </xdr:nvSpPr>
      <xdr:spPr>
        <a:xfrm>
          <a:off x="22199600" y="10697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693" name="フローチャート: 判断 692">
          <a:extLst>
            <a:ext uri="{FF2B5EF4-FFF2-40B4-BE49-F238E27FC236}">
              <a16:creationId xmlns:a16="http://schemas.microsoft.com/office/drawing/2014/main" id="{00000000-0008-0000-0E00-0000B5020000}"/>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694" name="フローチャート: 判断 693">
          <a:extLst>
            <a:ext uri="{FF2B5EF4-FFF2-40B4-BE49-F238E27FC236}">
              <a16:creationId xmlns:a16="http://schemas.microsoft.com/office/drawing/2014/main" id="{00000000-0008-0000-0E00-0000B6020000}"/>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695" name="フローチャート: 判断 694">
          <a:extLst>
            <a:ext uri="{FF2B5EF4-FFF2-40B4-BE49-F238E27FC236}">
              <a16:creationId xmlns:a16="http://schemas.microsoft.com/office/drawing/2014/main" id="{00000000-0008-0000-0E00-0000B7020000}"/>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696" name="フローチャート: 判断 695">
          <a:extLst>
            <a:ext uri="{FF2B5EF4-FFF2-40B4-BE49-F238E27FC236}">
              <a16:creationId xmlns:a16="http://schemas.microsoft.com/office/drawing/2014/main" id="{00000000-0008-0000-0E00-0000B8020000}"/>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697" name="フローチャート: 判断 696">
          <a:extLst>
            <a:ext uri="{FF2B5EF4-FFF2-40B4-BE49-F238E27FC236}">
              <a16:creationId xmlns:a16="http://schemas.microsoft.com/office/drawing/2014/main" id="{00000000-0008-0000-0E00-0000B9020000}"/>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164312</xdr:rowOff>
    </xdr:from>
    <xdr:to>
      <xdr:col>116</xdr:col>
      <xdr:colOff>114300</xdr:colOff>
      <xdr:row>62</xdr:row>
      <xdr:rowOff>94462</xdr:rowOff>
    </xdr:to>
    <xdr:sp macro="" textlink="">
      <xdr:nvSpPr>
        <xdr:cNvPr id="703" name="楕円 702">
          <a:extLst>
            <a:ext uri="{FF2B5EF4-FFF2-40B4-BE49-F238E27FC236}">
              <a16:creationId xmlns:a16="http://schemas.microsoft.com/office/drawing/2014/main" id="{00000000-0008-0000-0E00-0000BF020000}"/>
            </a:ext>
          </a:extLst>
        </xdr:cNvPr>
        <xdr:cNvSpPr/>
      </xdr:nvSpPr>
      <xdr:spPr>
        <a:xfrm>
          <a:off x="22110700" y="1062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15739</xdr:rowOff>
    </xdr:from>
    <xdr:ext cx="469744" cy="259045"/>
    <xdr:sp macro="" textlink="">
      <xdr:nvSpPr>
        <xdr:cNvPr id="704" name="【学校施設】&#10;一人当たり面積該当値テキスト">
          <a:extLst>
            <a:ext uri="{FF2B5EF4-FFF2-40B4-BE49-F238E27FC236}">
              <a16:creationId xmlns:a16="http://schemas.microsoft.com/office/drawing/2014/main" id="{00000000-0008-0000-0E00-0000C0020000}"/>
            </a:ext>
          </a:extLst>
        </xdr:cNvPr>
        <xdr:cNvSpPr txBox="1"/>
      </xdr:nvSpPr>
      <xdr:spPr>
        <a:xfrm>
          <a:off x="22199600" y="10474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169952</xdr:rowOff>
    </xdr:from>
    <xdr:to>
      <xdr:col>112</xdr:col>
      <xdr:colOff>38100</xdr:colOff>
      <xdr:row>62</xdr:row>
      <xdr:rowOff>100102</xdr:rowOff>
    </xdr:to>
    <xdr:sp macro="" textlink="">
      <xdr:nvSpPr>
        <xdr:cNvPr id="705" name="楕円 704">
          <a:extLst>
            <a:ext uri="{FF2B5EF4-FFF2-40B4-BE49-F238E27FC236}">
              <a16:creationId xmlns:a16="http://schemas.microsoft.com/office/drawing/2014/main" id="{00000000-0008-0000-0E00-0000C1020000}"/>
            </a:ext>
          </a:extLst>
        </xdr:cNvPr>
        <xdr:cNvSpPr/>
      </xdr:nvSpPr>
      <xdr:spPr>
        <a:xfrm>
          <a:off x="21272500" y="1062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43662</xdr:rowOff>
    </xdr:from>
    <xdr:to>
      <xdr:col>116</xdr:col>
      <xdr:colOff>63500</xdr:colOff>
      <xdr:row>62</xdr:row>
      <xdr:rowOff>49302</xdr:rowOff>
    </xdr:to>
    <xdr:cxnSp macro="">
      <xdr:nvCxnSpPr>
        <xdr:cNvPr id="706" name="直線コネクタ 705">
          <a:extLst>
            <a:ext uri="{FF2B5EF4-FFF2-40B4-BE49-F238E27FC236}">
              <a16:creationId xmlns:a16="http://schemas.microsoft.com/office/drawing/2014/main" id="{00000000-0008-0000-0E00-0000C2020000}"/>
            </a:ext>
          </a:extLst>
        </xdr:cNvPr>
        <xdr:cNvCxnSpPr/>
      </xdr:nvCxnSpPr>
      <xdr:spPr>
        <a:xfrm flipV="1">
          <a:off x="21323300" y="10673562"/>
          <a:ext cx="838200" cy="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87655</xdr:rowOff>
    </xdr:from>
    <xdr:to>
      <xdr:col>107</xdr:col>
      <xdr:colOff>101600</xdr:colOff>
      <xdr:row>63</xdr:row>
      <xdr:rowOff>17805</xdr:rowOff>
    </xdr:to>
    <xdr:sp macro="" textlink="">
      <xdr:nvSpPr>
        <xdr:cNvPr id="707" name="楕円 706">
          <a:extLst>
            <a:ext uri="{FF2B5EF4-FFF2-40B4-BE49-F238E27FC236}">
              <a16:creationId xmlns:a16="http://schemas.microsoft.com/office/drawing/2014/main" id="{00000000-0008-0000-0E00-0000C3020000}"/>
            </a:ext>
          </a:extLst>
        </xdr:cNvPr>
        <xdr:cNvSpPr/>
      </xdr:nvSpPr>
      <xdr:spPr>
        <a:xfrm>
          <a:off x="20383500" y="1071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49302</xdr:rowOff>
    </xdr:from>
    <xdr:to>
      <xdr:col>111</xdr:col>
      <xdr:colOff>177800</xdr:colOff>
      <xdr:row>62</xdr:row>
      <xdr:rowOff>138455</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flipV="1">
          <a:off x="20434300" y="10679202"/>
          <a:ext cx="889000" cy="8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20904</xdr:rowOff>
    </xdr:from>
    <xdr:to>
      <xdr:col>102</xdr:col>
      <xdr:colOff>165100</xdr:colOff>
      <xdr:row>62</xdr:row>
      <xdr:rowOff>122504</xdr:rowOff>
    </xdr:to>
    <xdr:sp macro="" textlink="">
      <xdr:nvSpPr>
        <xdr:cNvPr id="709" name="楕円 708">
          <a:extLst>
            <a:ext uri="{FF2B5EF4-FFF2-40B4-BE49-F238E27FC236}">
              <a16:creationId xmlns:a16="http://schemas.microsoft.com/office/drawing/2014/main" id="{00000000-0008-0000-0E00-0000C5020000}"/>
            </a:ext>
          </a:extLst>
        </xdr:cNvPr>
        <xdr:cNvSpPr/>
      </xdr:nvSpPr>
      <xdr:spPr>
        <a:xfrm>
          <a:off x="19494500" y="1065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71704</xdr:rowOff>
    </xdr:from>
    <xdr:to>
      <xdr:col>107</xdr:col>
      <xdr:colOff>50800</xdr:colOff>
      <xdr:row>62</xdr:row>
      <xdr:rowOff>138455</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a:off x="19545300" y="10701604"/>
          <a:ext cx="889000" cy="66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46431</xdr:rowOff>
    </xdr:from>
    <xdr:to>
      <xdr:col>98</xdr:col>
      <xdr:colOff>38100</xdr:colOff>
      <xdr:row>62</xdr:row>
      <xdr:rowOff>148031</xdr:rowOff>
    </xdr:to>
    <xdr:sp macro="" textlink="">
      <xdr:nvSpPr>
        <xdr:cNvPr id="711" name="楕円 710">
          <a:extLst>
            <a:ext uri="{FF2B5EF4-FFF2-40B4-BE49-F238E27FC236}">
              <a16:creationId xmlns:a16="http://schemas.microsoft.com/office/drawing/2014/main" id="{00000000-0008-0000-0E00-0000C7020000}"/>
            </a:ext>
          </a:extLst>
        </xdr:cNvPr>
        <xdr:cNvSpPr/>
      </xdr:nvSpPr>
      <xdr:spPr>
        <a:xfrm>
          <a:off x="18605500" y="10676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71704</xdr:rowOff>
    </xdr:from>
    <xdr:to>
      <xdr:col>102</xdr:col>
      <xdr:colOff>114300</xdr:colOff>
      <xdr:row>62</xdr:row>
      <xdr:rowOff>97231</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flipV="1">
          <a:off x="18656300" y="10701604"/>
          <a:ext cx="8890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16476</xdr:rowOff>
    </xdr:from>
    <xdr:ext cx="469744" cy="259045"/>
    <xdr:sp macro="" textlink="">
      <xdr:nvSpPr>
        <xdr:cNvPr id="713" name="n_1aveValue【学校施設】&#10;一人当たり面積">
          <a:extLst>
            <a:ext uri="{FF2B5EF4-FFF2-40B4-BE49-F238E27FC236}">
              <a16:creationId xmlns:a16="http://schemas.microsoft.com/office/drawing/2014/main" id="{00000000-0008-0000-0E00-0000C9020000}"/>
            </a:ext>
          </a:extLst>
        </xdr:cNvPr>
        <xdr:cNvSpPr txBox="1"/>
      </xdr:nvSpPr>
      <xdr:spPr>
        <a:xfrm>
          <a:off x="21075727" y="1081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26230</xdr:rowOff>
    </xdr:from>
    <xdr:ext cx="469744" cy="259045"/>
    <xdr:sp macro="" textlink="">
      <xdr:nvSpPr>
        <xdr:cNvPr id="714" name="n_2aveValue【学校施設】&#10;一人当たり面積">
          <a:extLst>
            <a:ext uri="{FF2B5EF4-FFF2-40B4-BE49-F238E27FC236}">
              <a16:creationId xmlns:a16="http://schemas.microsoft.com/office/drawing/2014/main" id="{00000000-0008-0000-0E00-0000CA020000}"/>
            </a:ext>
          </a:extLst>
        </xdr:cNvPr>
        <xdr:cNvSpPr txBox="1"/>
      </xdr:nvSpPr>
      <xdr:spPr>
        <a:xfrm>
          <a:off x="20199427" y="10827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34764</xdr:rowOff>
    </xdr:from>
    <xdr:ext cx="469744" cy="259045"/>
    <xdr:sp macro="" textlink="">
      <xdr:nvSpPr>
        <xdr:cNvPr id="715" name="n_3aveValue【学校施設】&#10;一人当たり面積">
          <a:extLst>
            <a:ext uri="{FF2B5EF4-FFF2-40B4-BE49-F238E27FC236}">
              <a16:creationId xmlns:a16="http://schemas.microsoft.com/office/drawing/2014/main" id="{00000000-0008-0000-0E00-0000CB020000}"/>
            </a:ext>
          </a:extLst>
        </xdr:cNvPr>
        <xdr:cNvSpPr txBox="1"/>
      </xdr:nvSpPr>
      <xdr:spPr>
        <a:xfrm>
          <a:off x="19310427" y="1083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40708</xdr:rowOff>
    </xdr:from>
    <xdr:ext cx="469744" cy="259045"/>
    <xdr:sp macro="" textlink="">
      <xdr:nvSpPr>
        <xdr:cNvPr id="716" name="n_4aveValue【学校施設】&#10;一人当たり面積">
          <a:extLst>
            <a:ext uri="{FF2B5EF4-FFF2-40B4-BE49-F238E27FC236}">
              <a16:creationId xmlns:a16="http://schemas.microsoft.com/office/drawing/2014/main" id="{00000000-0008-0000-0E00-0000CC020000}"/>
            </a:ext>
          </a:extLst>
        </xdr:cNvPr>
        <xdr:cNvSpPr txBox="1"/>
      </xdr:nvSpPr>
      <xdr:spPr>
        <a:xfrm>
          <a:off x="18421427" y="10842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116629</xdr:rowOff>
    </xdr:from>
    <xdr:ext cx="469744" cy="259045"/>
    <xdr:sp macro="" textlink="">
      <xdr:nvSpPr>
        <xdr:cNvPr id="717" name="n_1mainValue【学校施設】&#10;一人当たり面積">
          <a:extLst>
            <a:ext uri="{FF2B5EF4-FFF2-40B4-BE49-F238E27FC236}">
              <a16:creationId xmlns:a16="http://schemas.microsoft.com/office/drawing/2014/main" id="{00000000-0008-0000-0E00-0000CD020000}"/>
            </a:ext>
          </a:extLst>
        </xdr:cNvPr>
        <xdr:cNvSpPr txBox="1"/>
      </xdr:nvSpPr>
      <xdr:spPr>
        <a:xfrm>
          <a:off x="21075727" y="10403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34332</xdr:rowOff>
    </xdr:from>
    <xdr:ext cx="469744" cy="259045"/>
    <xdr:sp macro="" textlink="">
      <xdr:nvSpPr>
        <xdr:cNvPr id="718" name="n_2mainValue【学校施設】&#10;一人当たり面積">
          <a:extLst>
            <a:ext uri="{FF2B5EF4-FFF2-40B4-BE49-F238E27FC236}">
              <a16:creationId xmlns:a16="http://schemas.microsoft.com/office/drawing/2014/main" id="{00000000-0008-0000-0E00-0000CE020000}"/>
            </a:ext>
          </a:extLst>
        </xdr:cNvPr>
        <xdr:cNvSpPr txBox="1"/>
      </xdr:nvSpPr>
      <xdr:spPr>
        <a:xfrm>
          <a:off x="20199427" y="1049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139031</xdr:rowOff>
    </xdr:from>
    <xdr:ext cx="469744" cy="259045"/>
    <xdr:sp macro="" textlink="">
      <xdr:nvSpPr>
        <xdr:cNvPr id="719" name="n_3mainValue【学校施設】&#10;一人当たり面積">
          <a:extLst>
            <a:ext uri="{FF2B5EF4-FFF2-40B4-BE49-F238E27FC236}">
              <a16:creationId xmlns:a16="http://schemas.microsoft.com/office/drawing/2014/main" id="{00000000-0008-0000-0E00-0000CF020000}"/>
            </a:ext>
          </a:extLst>
        </xdr:cNvPr>
        <xdr:cNvSpPr txBox="1"/>
      </xdr:nvSpPr>
      <xdr:spPr>
        <a:xfrm>
          <a:off x="19310427" y="10426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164558</xdr:rowOff>
    </xdr:from>
    <xdr:ext cx="469744" cy="259045"/>
    <xdr:sp macro="" textlink="">
      <xdr:nvSpPr>
        <xdr:cNvPr id="720" name="n_4mainValue【学校施設】&#10;一人当たり面積">
          <a:extLst>
            <a:ext uri="{FF2B5EF4-FFF2-40B4-BE49-F238E27FC236}">
              <a16:creationId xmlns:a16="http://schemas.microsoft.com/office/drawing/2014/main" id="{00000000-0008-0000-0E00-0000D0020000}"/>
            </a:ext>
          </a:extLst>
        </xdr:cNvPr>
        <xdr:cNvSpPr txBox="1"/>
      </xdr:nvSpPr>
      <xdr:spPr>
        <a:xfrm>
          <a:off x="18421427" y="1045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00000000-0008-0000-0E00-0000D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00000000-0008-0000-0E00-0000D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00000000-0008-0000-0E00-0000D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00000000-0008-0000-0E00-0000D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00000000-0008-0000-0E00-0000D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00000000-0008-0000-0E00-0000D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00000000-0008-0000-0E00-0000D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00000000-0008-0000-0E00-0000D8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00000000-0008-0000-0E00-0000D9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00000000-0008-0000-0E00-0000DA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00000000-0008-0000-0E00-0000DB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2" name="直線コネクタ 731">
          <a:extLst>
            <a:ext uri="{FF2B5EF4-FFF2-40B4-BE49-F238E27FC236}">
              <a16:creationId xmlns:a16="http://schemas.microsoft.com/office/drawing/2014/main" id="{00000000-0008-0000-0E00-0000DC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3" name="テキスト ボックス 732">
          <a:extLst>
            <a:ext uri="{FF2B5EF4-FFF2-40B4-BE49-F238E27FC236}">
              <a16:creationId xmlns:a16="http://schemas.microsoft.com/office/drawing/2014/main" id="{00000000-0008-0000-0E00-0000DD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4" name="直線コネクタ 733">
          <a:extLst>
            <a:ext uri="{FF2B5EF4-FFF2-40B4-BE49-F238E27FC236}">
              <a16:creationId xmlns:a16="http://schemas.microsoft.com/office/drawing/2014/main" id="{00000000-0008-0000-0E00-0000DE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5" name="テキスト ボックス 734">
          <a:extLst>
            <a:ext uri="{FF2B5EF4-FFF2-40B4-BE49-F238E27FC236}">
              <a16:creationId xmlns:a16="http://schemas.microsoft.com/office/drawing/2014/main" id="{00000000-0008-0000-0E00-0000DF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6" name="直線コネクタ 735">
          <a:extLst>
            <a:ext uri="{FF2B5EF4-FFF2-40B4-BE49-F238E27FC236}">
              <a16:creationId xmlns:a16="http://schemas.microsoft.com/office/drawing/2014/main" id="{00000000-0008-0000-0E00-0000E0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7" name="テキスト ボックス 736">
          <a:extLst>
            <a:ext uri="{FF2B5EF4-FFF2-40B4-BE49-F238E27FC236}">
              <a16:creationId xmlns:a16="http://schemas.microsoft.com/office/drawing/2014/main" id="{00000000-0008-0000-0E00-0000E1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8" name="直線コネクタ 737">
          <a:extLst>
            <a:ext uri="{FF2B5EF4-FFF2-40B4-BE49-F238E27FC236}">
              <a16:creationId xmlns:a16="http://schemas.microsoft.com/office/drawing/2014/main" id="{00000000-0008-0000-0E00-0000E2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9" name="テキスト ボックス 738">
          <a:extLst>
            <a:ext uri="{FF2B5EF4-FFF2-40B4-BE49-F238E27FC236}">
              <a16:creationId xmlns:a16="http://schemas.microsoft.com/office/drawing/2014/main" id="{00000000-0008-0000-0E00-0000E3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1" name="テキスト ボックス 740">
          <a:extLst>
            <a:ext uri="{FF2B5EF4-FFF2-40B4-BE49-F238E27FC236}">
              <a16:creationId xmlns:a16="http://schemas.microsoft.com/office/drawing/2014/main" id="{00000000-0008-0000-0E00-0000E5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3" name="テキスト ボックス 742">
          <a:extLst>
            <a:ext uri="{FF2B5EF4-FFF2-40B4-BE49-F238E27FC236}">
              <a16:creationId xmlns:a16="http://schemas.microsoft.com/office/drawing/2014/main" id="{00000000-0008-0000-0E00-0000E7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5" name="【児童館】&#10;有形固定資産減価償却率グラフ枠">
          <a:extLst>
            <a:ext uri="{FF2B5EF4-FFF2-40B4-BE49-F238E27FC236}">
              <a16:creationId xmlns:a16="http://schemas.microsoft.com/office/drawing/2014/main" id="{00000000-0008-0000-0E00-0000E9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160564</xdr:rowOff>
    </xdr:from>
    <xdr:to>
      <xdr:col>85</xdr:col>
      <xdr:colOff>126364</xdr:colOff>
      <xdr:row>86</xdr:row>
      <xdr:rowOff>168729</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flipV="1">
          <a:off x="16318864" y="1336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7" name="【児童館】&#10;有形固定資産減価償却率最小値テキスト">
          <a:extLst>
            <a:ext uri="{FF2B5EF4-FFF2-40B4-BE49-F238E27FC236}">
              <a16:creationId xmlns:a16="http://schemas.microsoft.com/office/drawing/2014/main" id="{00000000-0008-0000-0E00-0000EB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107241</xdr:rowOff>
    </xdr:from>
    <xdr:ext cx="340478" cy="259045"/>
    <xdr:sp macro="" textlink="">
      <xdr:nvSpPr>
        <xdr:cNvPr id="749" name="【児童館】&#10;有形固定資産減価償却率最大値テキスト">
          <a:extLst>
            <a:ext uri="{FF2B5EF4-FFF2-40B4-BE49-F238E27FC236}">
              <a16:creationId xmlns:a16="http://schemas.microsoft.com/office/drawing/2014/main" id="{00000000-0008-0000-0E00-0000ED020000}"/>
            </a:ext>
          </a:extLst>
        </xdr:cNvPr>
        <xdr:cNvSpPr txBox="1"/>
      </xdr:nvSpPr>
      <xdr:spPr>
        <a:xfrm>
          <a:off x="16357600" y="1313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160564</xdr:rowOff>
    </xdr:from>
    <xdr:to>
      <xdr:col>86</xdr:col>
      <xdr:colOff>25400</xdr:colOff>
      <xdr:row>77</xdr:row>
      <xdr:rowOff>160564</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6230600" y="1336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163665</xdr:rowOff>
    </xdr:from>
    <xdr:ext cx="405111" cy="259045"/>
    <xdr:sp macro="" textlink="">
      <xdr:nvSpPr>
        <xdr:cNvPr id="751" name="【児童館】&#10;有形固定資産減価償却率平均値テキスト">
          <a:extLst>
            <a:ext uri="{FF2B5EF4-FFF2-40B4-BE49-F238E27FC236}">
              <a16:creationId xmlns:a16="http://schemas.microsoft.com/office/drawing/2014/main" id="{00000000-0008-0000-0E00-0000EF020000}"/>
            </a:ext>
          </a:extLst>
        </xdr:cNvPr>
        <xdr:cNvSpPr txBox="1"/>
      </xdr:nvSpPr>
      <xdr:spPr>
        <a:xfrm>
          <a:off x="16357600" y="143940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140788</xdr:rowOff>
    </xdr:from>
    <xdr:to>
      <xdr:col>85</xdr:col>
      <xdr:colOff>177800</xdr:colOff>
      <xdr:row>85</xdr:row>
      <xdr:rowOff>70938</xdr:rowOff>
    </xdr:to>
    <xdr:sp macro="" textlink="">
      <xdr:nvSpPr>
        <xdr:cNvPr id="752" name="フローチャート: 判断 751">
          <a:extLst>
            <a:ext uri="{FF2B5EF4-FFF2-40B4-BE49-F238E27FC236}">
              <a16:creationId xmlns:a16="http://schemas.microsoft.com/office/drawing/2014/main" id="{00000000-0008-0000-0E00-0000F0020000}"/>
            </a:ext>
          </a:extLst>
        </xdr:cNvPr>
        <xdr:cNvSpPr/>
      </xdr:nvSpPr>
      <xdr:spPr>
        <a:xfrm>
          <a:off x="16268700" y="1454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99968</xdr:rowOff>
    </xdr:from>
    <xdr:to>
      <xdr:col>81</xdr:col>
      <xdr:colOff>101600</xdr:colOff>
      <xdr:row>85</xdr:row>
      <xdr:rowOff>30118</xdr:rowOff>
    </xdr:to>
    <xdr:sp macro="" textlink="">
      <xdr:nvSpPr>
        <xdr:cNvPr id="753" name="フローチャート: 判断 752">
          <a:extLst>
            <a:ext uri="{FF2B5EF4-FFF2-40B4-BE49-F238E27FC236}">
              <a16:creationId xmlns:a16="http://schemas.microsoft.com/office/drawing/2014/main" id="{00000000-0008-0000-0E00-0000F1020000}"/>
            </a:ext>
          </a:extLst>
        </xdr:cNvPr>
        <xdr:cNvSpPr/>
      </xdr:nvSpPr>
      <xdr:spPr>
        <a:xfrm>
          <a:off x="15430500" y="1450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67311</xdr:rowOff>
    </xdr:from>
    <xdr:to>
      <xdr:col>76</xdr:col>
      <xdr:colOff>165100</xdr:colOff>
      <xdr:row>84</xdr:row>
      <xdr:rowOff>168911</xdr:rowOff>
    </xdr:to>
    <xdr:sp macro="" textlink="">
      <xdr:nvSpPr>
        <xdr:cNvPr id="754" name="フローチャート: 判断 753">
          <a:extLst>
            <a:ext uri="{FF2B5EF4-FFF2-40B4-BE49-F238E27FC236}">
              <a16:creationId xmlns:a16="http://schemas.microsoft.com/office/drawing/2014/main" id="{00000000-0008-0000-0E00-0000F2020000}"/>
            </a:ext>
          </a:extLst>
        </xdr:cNvPr>
        <xdr:cNvSpPr/>
      </xdr:nvSpPr>
      <xdr:spPr>
        <a:xfrm>
          <a:off x="14541500" y="1446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158750</xdr:rowOff>
    </xdr:from>
    <xdr:to>
      <xdr:col>72</xdr:col>
      <xdr:colOff>38100</xdr:colOff>
      <xdr:row>84</xdr:row>
      <xdr:rowOff>88900</xdr:rowOff>
    </xdr:to>
    <xdr:sp macro="" textlink="">
      <xdr:nvSpPr>
        <xdr:cNvPr id="755" name="フローチャート: 判断 754">
          <a:extLst>
            <a:ext uri="{FF2B5EF4-FFF2-40B4-BE49-F238E27FC236}">
              <a16:creationId xmlns:a16="http://schemas.microsoft.com/office/drawing/2014/main" id="{00000000-0008-0000-0E00-0000F3020000}"/>
            </a:ext>
          </a:extLst>
        </xdr:cNvPr>
        <xdr:cNvSpPr/>
      </xdr:nvSpPr>
      <xdr:spPr>
        <a:xfrm>
          <a:off x="1365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148952</xdr:rowOff>
    </xdr:from>
    <xdr:to>
      <xdr:col>67</xdr:col>
      <xdr:colOff>101600</xdr:colOff>
      <xdr:row>84</xdr:row>
      <xdr:rowOff>79102</xdr:rowOff>
    </xdr:to>
    <xdr:sp macro="" textlink="">
      <xdr:nvSpPr>
        <xdr:cNvPr id="756" name="フローチャート: 判断 755">
          <a:extLst>
            <a:ext uri="{FF2B5EF4-FFF2-40B4-BE49-F238E27FC236}">
              <a16:creationId xmlns:a16="http://schemas.microsoft.com/office/drawing/2014/main" id="{00000000-0008-0000-0E00-0000F4020000}"/>
            </a:ext>
          </a:extLst>
        </xdr:cNvPr>
        <xdr:cNvSpPr/>
      </xdr:nvSpPr>
      <xdr:spPr>
        <a:xfrm>
          <a:off x="12763500" y="1437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762" name="楕円 761">
          <a:extLst>
            <a:ext uri="{FF2B5EF4-FFF2-40B4-BE49-F238E27FC236}">
              <a16:creationId xmlns:a16="http://schemas.microsoft.com/office/drawing/2014/main" id="{00000000-0008-0000-0E00-0000FA020000}"/>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763" name="【児童館】&#10;有形固定資産減価償却率該当値テキスト">
          <a:extLst>
            <a:ext uri="{FF2B5EF4-FFF2-40B4-BE49-F238E27FC236}">
              <a16:creationId xmlns:a16="http://schemas.microsoft.com/office/drawing/2014/main" id="{00000000-0008-0000-0E00-0000FB020000}"/>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764" name="楕円 763">
          <a:extLst>
            <a:ext uri="{FF2B5EF4-FFF2-40B4-BE49-F238E27FC236}">
              <a16:creationId xmlns:a16="http://schemas.microsoft.com/office/drawing/2014/main" id="{00000000-0008-0000-0E00-0000FC020000}"/>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766" name="楕円 765">
          <a:extLst>
            <a:ext uri="{FF2B5EF4-FFF2-40B4-BE49-F238E27FC236}">
              <a16:creationId xmlns:a16="http://schemas.microsoft.com/office/drawing/2014/main" id="{00000000-0008-0000-0E00-0000FE020000}"/>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768" name="楕円 767">
          <a:extLst>
            <a:ext uri="{FF2B5EF4-FFF2-40B4-BE49-F238E27FC236}">
              <a16:creationId xmlns:a16="http://schemas.microsoft.com/office/drawing/2014/main" id="{00000000-0008-0000-0E00-000000030000}"/>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770" name="楕円 769">
          <a:extLst>
            <a:ext uri="{FF2B5EF4-FFF2-40B4-BE49-F238E27FC236}">
              <a16:creationId xmlns:a16="http://schemas.microsoft.com/office/drawing/2014/main" id="{00000000-0008-0000-0E00-000002030000}"/>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771" name="直線コネクタ 770">
          <a:extLst>
            <a:ext uri="{FF2B5EF4-FFF2-40B4-BE49-F238E27FC236}">
              <a16:creationId xmlns:a16="http://schemas.microsoft.com/office/drawing/2014/main" id="{00000000-0008-0000-0E00-000003030000}"/>
            </a:ext>
          </a:extLst>
        </xdr:cNvPr>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46645</xdr:rowOff>
    </xdr:from>
    <xdr:ext cx="405111" cy="259045"/>
    <xdr:sp macro="" textlink="">
      <xdr:nvSpPr>
        <xdr:cNvPr id="772" name="n_1aveValue【児童館】&#10;有形固定資産減価償却率">
          <a:extLst>
            <a:ext uri="{FF2B5EF4-FFF2-40B4-BE49-F238E27FC236}">
              <a16:creationId xmlns:a16="http://schemas.microsoft.com/office/drawing/2014/main" id="{00000000-0008-0000-0E00-000004030000}"/>
            </a:ext>
          </a:extLst>
        </xdr:cNvPr>
        <xdr:cNvSpPr txBox="1"/>
      </xdr:nvSpPr>
      <xdr:spPr>
        <a:xfrm>
          <a:off x="15266044" y="14276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13988</xdr:rowOff>
    </xdr:from>
    <xdr:ext cx="405111" cy="259045"/>
    <xdr:sp macro="" textlink="">
      <xdr:nvSpPr>
        <xdr:cNvPr id="773" name="n_2aveValue【児童館】&#10;有形固定資産減価償却率">
          <a:extLst>
            <a:ext uri="{FF2B5EF4-FFF2-40B4-BE49-F238E27FC236}">
              <a16:creationId xmlns:a16="http://schemas.microsoft.com/office/drawing/2014/main" id="{00000000-0008-0000-0E00-000005030000}"/>
            </a:ext>
          </a:extLst>
        </xdr:cNvPr>
        <xdr:cNvSpPr txBox="1"/>
      </xdr:nvSpPr>
      <xdr:spPr>
        <a:xfrm>
          <a:off x="14389744" y="14244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105427</xdr:rowOff>
    </xdr:from>
    <xdr:ext cx="405111" cy="259045"/>
    <xdr:sp macro="" textlink="">
      <xdr:nvSpPr>
        <xdr:cNvPr id="774" name="n_3aveValue【児童館】&#10;有形固定資産減価償却率">
          <a:extLst>
            <a:ext uri="{FF2B5EF4-FFF2-40B4-BE49-F238E27FC236}">
              <a16:creationId xmlns:a16="http://schemas.microsoft.com/office/drawing/2014/main" id="{00000000-0008-0000-0E00-000006030000}"/>
            </a:ext>
          </a:extLst>
        </xdr:cNvPr>
        <xdr:cNvSpPr txBox="1"/>
      </xdr:nvSpPr>
      <xdr:spPr>
        <a:xfrm>
          <a:off x="13500744" y="1416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95629</xdr:rowOff>
    </xdr:from>
    <xdr:ext cx="405111" cy="259045"/>
    <xdr:sp macro="" textlink="">
      <xdr:nvSpPr>
        <xdr:cNvPr id="775" name="n_4aveValue【児童館】&#10;有形固定資産減価償却率">
          <a:extLst>
            <a:ext uri="{FF2B5EF4-FFF2-40B4-BE49-F238E27FC236}">
              <a16:creationId xmlns:a16="http://schemas.microsoft.com/office/drawing/2014/main" id="{00000000-0008-0000-0E00-000007030000}"/>
            </a:ext>
          </a:extLst>
        </xdr:cNvPr>
        <xdr:cNvSpPr txBox="1"/>
      </xdr:nvSpPr>
      <xdr:spPr>
        <a:xfrm>
          <a:off x="12611744" y="1415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776" name="n_1mainValue【児童館】&#10;有形固定資産減価償却率">
          <a:extLst>
            <a:ext uri="{FF2B5EF4-FFF2-40B4-BE49-F238E27FC236}">
              <a16:creationId xmlns:a16="http://schemas.microsoft.com/office/drawing/2014/main" id="{00000000-0008-0000-0E00-000008030000}"/>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777" name="n_2mainValue【児童館】&#10;有形固定資産減価償却率">
          <a:extLst>
            <a:ext uri="{FF2B5EF4-FFF2-40B4-BE49-F238E27FC236}">
              <a16:creationId xmlns:a16="http://schemas.microsoft.com/office/drawing/2014/main" id="{00000000-0008-0000-0E00-000009030000}"/>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778" name="n_3mainValue【児童館】&#10;有形固定資産減価償却率">
          <a:extLst>
            <a:ext uri="{FF2B5EF4-FFF2-40B4-BE49-F238E27FC236}">
              <a16:creationId xmlns:a16="http://schemas.microsoft.com/office/drawing/2014/main" id="{00000000-0008-0000-0E00-00000A030000}"/>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779" name="n_4mainValue【児童館】&#10;有形固定資産減価償却率">
          <a:extLst>
            <a:ext uri="{FF2B5EF4-FFF2-40B4-BE49-F238E27FC236}">
              <a16:creationId xmlns:a16="http://schemas.microsoft.com/office/drawing/2014/main" id="{00000000-0008-0000-0E00-00000B030000}"/>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0" name="正方形/長方形 779">
          <a:extLst>
            <a:ext uri="{FF2B5EF4-FFF2-40B4-BE49-F238E27FC236}">
              <a16:creationId xmlns:a16="http://schemas.microsoft.com/office/drawing/2014/main" id="{00000000-0008-0000-0E00-00000C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1" name="正方形/長方形 780">
          <a:extLst>
            <a:ext uri="{FF2B5EF4-FFF2-40B4-BE49-F238E27FC236}">
              <a16:creationId xmlns:a16="http://schemas.microsoft.com/office/drawing/2014/main" id="{00000000-0008-0000-0E00-00000D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2" name="正方形/長方形 781">
          <a:extLst>
            <a:ext uri="{FF2B5EF4-FFF2-40B4-BE49-F238E27FC236}">
              <a16:creationId xmlns:a16="http://schemas.microsoft.com/office/drawing/2014/main" id="{00000000-0008-0000-0E00-00000E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3" name="正方形/長方形 782">
          <a:extLst>
            <a:ext uri="{FF2B5EF4-FFF2-40B4-BE49-F238E27FC236}">
              <a16:creationId xmlns:a16="http://schemas.microsoft.com/office/drawing/2014/main" id="{00000000-0008-0000-0E00-00000F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4" name="正方形/長方形 783">
          <a:extLst>
            <a:ext uri="{FF2B5EF4-FFF2-40B4-BE49-F238E27FC236}">
              <a16:creationId xmlns:a16="http://schemas.microsoft.com/office/drawing/2014/main" id="{00000000-0008-0000-0E00-000010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5" name="正方形/長方形 784">
          <a:extLst>
            <a:ext uri="{FF2B5EF4-FFF2-40B4-BE49-F238E27FC236}">
              <a16:creationId xmlns:a16="http://schemas.microsoft.com/office/drawing/2014/main" id="{00000000-0008-0000-0E00-000011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6" name="正方形/長方形 785">
          <a:extLst>
            <a:ext uri="{FF2B5EF4-FFF2-40B4-BE49-F238E27FC236}">
              <a16:creationId xmlns:a16="http://schemas.microsoft.com/office/drawing/2014/main" id="{00000000-0008-0000-0E00-000012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7" name="正方形/長方形 786">
          <a:extLst>
            <a:ext uri="{FF2B5EF4-FFF2-40B4-BE49-F238E27FC236}">
              <a16:creationId xmlns:a16="http://schemas.microsoft.com/office/drawing/2014/main" id="{00000000-0008-0000-0E00-000013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8" name="テキスト ボックス 787">
          <a:extLst>
            <a:ext uri="{FF2B5EF4-FFF2-40B4-BE49-F238E27FC236}">
              <a16:creationId xmlns:a16="http://schemas.microsoft.com/office/drawing/2014/main" id="{00000000-0008-0000-0E00-000014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9" name="直線コネクタ 788">
          <a:extLst>
            <a:ext uri="{FF2B5EF4-FFF2-40B4-BE49-F238E27FC236}">
              <a16:creationId xmlns:a16="http://schemas.microsoft.com/office/drawing/2014/main" id="{00000000-0008-0000-0E00-000015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0" name="直線コネクタ 789">
          <a:extLst>
            <a:ext uri="{FF2B5EF4-FFF2-40B4-BE49-F238E27FC236}">
              <a16:creationId xmlns:a16="http://schemas.microsoft.com/office/drawing/2014/main" id="{00000000-0008-0000-0E00-000016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1" name="テキスト ボックス 790">
          <a:extLst>
            <a:ext uri="{FF2B5EF4-FFF2-40B4-BE49-F238E27FC236}">
              <a16:creationId xmlns:a16="http://schemas.microsoft.com/office/drawing/2014/main" id="{00000000-0008-0000-0E00-000017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2" name="直線コネクタ 791">
          <a:extLst>
            <a:ext uri="{FF2B5EF4-FFF2-40B4-BE49-F238E27FC236}">
              <a16:creationId xmlns:a16="http://schemas.microsoft.com/office/drawing/2014/main" id="{00000000-0008-0000-0E00-000018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3" name="テキスト ボックス 792">
          <a:extLst>
            <a:ext uri="{FF2B5EF4-FFF2-40B4-BE49-F238E27FC236}">
              <a16:creationId xmlns:a16="http://schemas.microsoft.com/office/drawing/2014/main" id="{00000000-0008-0000-0E00-000019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4" name="直線コネクタ 793">
          <a:extLst>
            <a:ext uri="{FF2B5EF4-FFF2-40B4-BE49-F238E27FC236}">
              <a16:creationId xmlns:a16="http://schemas.microsoft.com/office/drawing/2014/main" id="{00000000-0008-0000-0E00-00001A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5" name="テキスト ボックス 794">
          <a:extLst>
            <a:ext uri="{FF2B5EF4-FFF2-40B4-BE49-F238E27FC236}">
              <a16:creationId xmlns:a16="http://schemas.microsoft.com/office/drawing/2014/main" id="{00000000-0008-0000-0E00-00001B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6" name="直線コネクタ 795">
          <a:extLst>
            <a:ext uri="{FF2B5EF4-FFF2-40B4-BE49-F238E27FC236}">
              <a16:creationId xmlns:a16="http://schemas.microsoft.com/office/drawing/2014/main" id="{00000000-0008-0000-0E00-00001C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7" name="テキスト ボックス 796">
          <a:extLst>
            <a:ext uri="{FF2B5EF4-FFF2-40B4-BE49-F238E27FC236}">
              <a16:creationId xmlns:a16="http://schemas.microsoft.com/office/drawing/2014/main" id="{00000000-0008-0000-0E00-00001D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00000000-0008-0000-0E00-00001E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9" name="テキスト ボックス 798">
          <a:extLst>
            <a:ext uri="{FF2B5EF4-FFF2-40B4-BE49-F238E27FC236}">
              <a16:creationId xmlns:a16="http://schemas.microsoft.com/office/drawing/2014/main" id="{00000000-0008-0000-0E00-00001F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児童館】&#10;一人当たり面積グラフ枠">
          <a:extLst>
            <a:ext uri="{FF2B5EF4-FFF2-40B4-BE49-F238E27FC236}">
              <a16:creationId xmlns:a16="http://schemas.microsoft.com/office/drawing/2014/main" id="{00000000-0008-0000-0E00-000020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115824</xdr:rowOff>
    </xdr:from>
    <xdr:to>
      <xdr:col>116</xdr:col>
      <xdr:colOff>62864</xdr:colOff>
      <xdr:row>85</xdr:row>
      <xdr:rowOff>122682</xdr:rowOff>
    </xdr:to>
    <xdr:cxnSp macro="">
      <xdr:nvCxnSpPr>
        <xdr:cNvPr id="801" name="直線コネクタ 800">
          <a:extLst>
            <a:ext uri="{FF2B5EF4-FFF2-40B4-BE49-F238E27FC236}">
              <a16:creationId xmlns:a16="http://schemas.microsoft.com/office/drawing/2014/main" id="{00000000-0008-0000-0E00-000021030000}"/>
            </a:ext>
          </a:extLst>
        </xdr:cNvPr>
        <xdr:cNvCxnSpPr/>
      </xdr:nvCxnSpPr>
      <xdr:spPr>
        <a:xfrm flipV="1">
          <a:off x="22160864" y="13488924"/>
          <a:ext cx="0" cy="1207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126509</xdr:rowOff>
    </xdr:from>
    <xdr:ext cx="469744" cy="259045"/>
    <xdr:sp macro="" textlink="">
      <xdr:nvSpPr>
        <xdr:cNvPr id="802" name="【児童館】&#10;一人当たり面積最小値テキスト">
          <a:extLst>
            <a:ext uri="{FF2B5EF4-FFF2-40B4-BE49-F238E27FC236}">
              <a16:creationId xmlns:a16="http://schemas.microsoft.com/office/drawing/2014/main" id="{00000000-0008-0000-0E00-000022030000}"/>
            </a:ext>
          </a:extLst>
        </xdr:cNvPr>
        <xdr:cNvSpPr txBox="1"/>
      </xdr:nvSpPr>
      <xdr:spPr>
        <a:xfrm>
          <a:off x="22199600" y="1469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122682</xdr:rowOff>
    </xdr:from>
    <xdr:to>
      <xdr:col>116</xdr:col>
      <xdr:colOff>152400</xdr:colOff>
      <xdr:row>85</xdr:row>
      <xdr:rowOff>122682</xdr:rowOff>
    </xdr:to>
    <xdr:cxnSp macro="">
      <xdr:nvCxnSpPr>
        <xdr:cNvPr id="803" name="直線コネクタ 802">
          <a:extLst>
            <a:ext uri="{FF2B5EF4-FFF2-40B4-BE49-F238E27FC236}">
              <a16:creationId xmlns:a16="http://schemas.microsoft.com/office/drawing/2014/main" id="{00000000-0008-0000-0E00-000023030000}"/>
            </a:ext>
          </a:extLst>
        </xdr:cNvPr>
        <xdr:cNvCxnSpPr/>
      </xdr:nvCxnSpPr>
      <xdr:spPr>
        <a:xfrm>
          <a:off x="22072600" y="1469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62501</xdr:rowOff>
    </xdr:from>
    <xdr:ext cx="469744" cy="259045"/>
    <xdr:sp macro="" textlink="">
      <xdr:nvSpPr>
        <xdr:cNvPr id="804" name="【児童館】&#10;一人当たり面積最大値テキスト">
          <a:extLst>
            <a:ext uri="{FF2B5EF4-FFF2-40B4-BE49-F238E27FC236}">
              <a16:creationId xmlns:a16="http://schemas.microsoft.com/office/drawing/2014/main" id="{00000000-0008-0000-0E00-000024030000}"/>
            </a:ext>
          </a:extLst>
        </xdr:cNvPr>
        <xdr:cNvSpPr txBox="1"/>
      </xdr:nvSpPr>
      <xdr:spPr>
        <a:xfrm>
          <a:off x="22199600" y="1326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115824</xdr:rowOff>
    </xdr:from>
    <xdr:to>
      <xdr:col>116</xdr:col>
      <xdr:colOff>152400</xdr:colOff>
      <xdr:row>78</xdr:row>
      <xdr:rowOff>115824</xdr:rowOff>
    </xdr:to>
    <xdr:cxnSp macro="">
      <xdr:nvCxnSpPr>
        <xdr:cNvPr id="805" name="直線コネクタ 804">
          <a:extLst>
            <a:ext uri="{FF2B5EF4-FFF2-40B4-BE49-F238E27FC236}">
              <a16:creationId xmlns:a16="http://schemas.microsoft.com/office/drawing/2014/main" id="{00000000-0008-0000-0E00-000025030000}"/>
            </a:ext>
          </a:extLst>
        </xdr:cNvPr>
        <xdr:cNvCxnSpPr/>
      </xdr:nvCxnSpPr>
      <xdr:spPr>
        <a:xfrm>
          <a:off x="22072600" y="1348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126764</xdr:rowOff>
    </xdr:from>
    <xdr:ext cx="469744" cy="259045"/>
    <xdr:sp macro="" textlink="">
      <xdr:nvSpPr>
        <xdr:cNvPr id="806" name="【児童館】&#10;一人当たり面積平均値テキスト">
          <a:extLst>
            <a:ext uri="{FF2B5EF4-FFF2-40B4-BE49-F238E27FC236}">
              <a16:creationId xmlns:a16="http://schemas.microsoft.com/office/drawing/2014/main" id="{00000000-0008-0000-0E00-000026030000}"/>
            </a:ext>
          </a:extLst>
        </xdr:cNvPr>
        <xdr:cNvSpPr txBox="1"/>
      </xdr:nvSpPr>
      <xdr:spPr>
        <a:xfrm>
          <a:off x="22199600" y="14185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103887</xdr:rowOff>
    </xdr:from>
    <xdr:to>
      <xdr:col>116</xdr:col>
      <xdr:colOff>114300</xdr:colOff>
      <xdr:row>84</xdr:row>
      <xdr:rowOff>34037</xdr:rowOff>
    </xdr:to>
    <xdr:sp macro="" textlink="">
      <xdr:nvSpPr>
        <xdr:cNvPr id="807" name="フローチャート: 判断 806">
          <a:extLst>
            <a:ext uri="{FF2B5EF4-FFF2-40B4-BE49-F238E27FC236}">
              <a16:creationId xmlns:a16="http://schemas.microsoft.com/office/drawing/2014/main" id="{00000000-0008-0000-0E00-000027030000}"/>
            </a:ext>
          </a:extLst>
        </xdr:cNvPr>
        <xdr:cNvSpPr/>
      </xdr:nvSpPr>
      <xdr:spPr>
        <a:xfrm>
          <a:off x="221107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808" name="フローチャート: 判断 807">
          <a:extLst>
            <a:ext uri="{FF2B5EF4-FFF2-40B4-BE49-F238E27FC236}">
              <a16:creationId xmlns:a16="http://schemas.microsoft.com/office/drawing/2014/main" id="{00000000-0008-0000-0E00-000028030000}"/>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126746</xdr:rowOff>
    </xdr:from>
    <xdr:to>
      <xdr:col>107</xdr:col>
      <xdr:colOff>101600</xdr:colOff>
      <xdr:row>84</xdr:row>
      <xdr:rowOff>56896</xdr:rowOff>
    </xdr:to>
    <xdr:sp macro="" textlink="">
      <xdr:nvSpPr>
        <xdr:cNvPr id="809" name="フローチャート: 判断 808">
          <a:extLst>
            <a:ext uri="{FF2B5EF4-FFF2-40B4-BE49-F238E27FC236}">
              <a16:creationId xmlns:a16="http://schemas.microsoft.com/office/drawing/2014/main" id="{00000000-0008-0000-0E00-000029030000}"/>
            </a:ext>
          </a:extLst>
        </xdr:cNvPr>
        <xdr:cNvSpPr/>
      </xdr:nvSpPr>
      <xdr:spPr>
        <a:xfrm>
          <a:off x="20383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126746</xdr:rowOff>
    </xdr:from>
    <xdr:to>
      <xdr:col>102</xdr:col>
      <xdr:colOff>165100</xdr:colOff>
      <xdr:row>84</xdr:row>
      <xdr:rowOff>56896</xdr:rowOff>
    </xdr:to>
    <xdr:sp macro="" textlink="">
      <xdr:nvSpPr>
        <xdr:cNvPr id="810" name="フローチャート: 判断 809">
          <a:extLst>
            <a:ext uri="{FF2B5EF4-FFF2-40B4-BE49-F238E27FC236}">
              <a16:creationId xmlns:a16="http://schemas.microsoft.com/office/drawing/2014/main" id="{00000000-0008-0000-0E00-00002A030000}"/>
            </a:ext>
          </a:extLst>
        </xdr:cNvPr>
        <xdr:cNvSpPr/>
      </xdr:nvSpPr>
      <xdr:spPr>
        <a:xfrm>
          <a:off x="19494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117602</xdr:rowOff>
    </xdr:from>
    <xdr:to>
      <xdr:col>98</xdr:col>
      <xdr:colOff>38100</xdr:colOff>
      <xdr:row>84</xdr:row>
      <xdr:rowOff>47752</xdr:rowOff>
    </xdr:to>
    <xdr:sp macro="" textlink="">
      <xdr:nvSpPr>
        <xdr:cNvPr id="811" name="フローチャート: 判断 810">
          <a:extLst>
            <a:ext uri="{FF2B5EF4-FFF2-40B4-BE49-F238E27FC236}">
              <a16:creationId xmlns:a16="http://schemas.microsoft.com/office/drawing/2014/main" id="{00000000-0008-0000-0E00-00002B030000}"/>
            </a:ext>
          </a:extLst>
        </xdr:cNvPr>
        <xdr:cNvSpPr/>
      </xdr:nvSpPr>
      <xdr:spPr>
        <a:xfrm>
          <a:off x="18605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00000000-0008-0000-0E00-00002C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00000000-0008-0000-0E00-00002D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00000000-0008-0000-0E00-00002E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00000000-0008-0000-0E00-00002F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165608</xdr:rowOff>
    </xdr:from>
    <xdr:to>
      <xdr:col>116</xdr:col>
      <xdr:colOff>114300</xdr:colOff>
      <xdr:row>85</xdr:row>
      <xdr:rowOff>95758</xdr:rowOff>
    </xdr:to>
    <xdr:sp macro="" textlink="">
      <xdr:nvSpPr>
        <xdr:cNvPr id="817" name="楕円 816">
          <a:extLst>
            <a:ext uri="{FF2B5EF4-FFF2-40B4-BE49-F238E27FC236}">
              <a16:creationId xmlns:a16="http://schemas.microsoft.com/office/drawing/2014/main" id="{00000000-0008-0000-0E00-000031030000}"/>
            </a:ext>
          </a:extLst>
        </xdr:cNvPr>
        <xdr:cNvSpPr/>
      </xdr:nvSpPr>
      <xdr:spPr>
        <a:xfrm>
          <a:off x="221107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80535</xdr:rowOff>
    </xdr:from>
    <xdr:ext cx="469744" cy="259045"/>
    <xdr:sp macro="" textlink="">
      <xdr:nvSpPr>
        <xdr:cNvPr id="818" name="【児童館】&#10;一人当たり面積該当値テキスト">
          <a:extLst>
            <a:ext uri="{FF2B5EF4-FFF2-40B4-BE49-F238E27FC236}">
              <a16:creationId xmlns:a16="http://schemas.microsoft.com/office/drawing/2014/main" id="{00000000-0008-0000-0E00-000032030000}"/>
            </a:ext>
          </a:extLst>
        </xdr:cNvPr>
        <xdr:cNvSpPr txBox="1"/>
      </xdr:nvSpPr>
      <xdr:spPr>
        <a:xfrm>
          <a:off x="22199600" y="14482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165608</xdr:rowOff>
    </xdr:from>
    <xdr:to>
      <xdr:col>112</xdr:col>
      <xdr:colOff>38100</xdr:colOff>
      <xdr:row>85</xdr:row>
      <xdr:rowOff>95758</xdr:rowOff>
    </xdr:to>
    <xdr:sp macro="" textlink="">
      <xdr:nvSpPr>
        <xdr:cNvPr id="819" name="楕円 818">
          <a:extLst>
            <a:ext uri="{FF2B5EF4-FFF2-40B4-BE49-F238E27FC236}">
              <a16:creationId xmlns:a16="http://schemas.microsoft.com/office/drawing/2014/main" id="{00000000-0008-0000-0E00-000033030000}"/>
            </a:ext>
          </a:extLst>
        </xdr:cNvPr>
        <xdr:cNvSpPr/>
      </xdr:nvSpPr>
      <xdr:spPr>
        <a:xfrm>
          <a:off x="21272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44958</xdr:rowOff>
    </xdr:from>
    <xdr:to>
      <xdr:col>116</xdr:col>
      <xdr:colOff>63500</xdr:colOff>
      <xdr:row>85</xdr:row>
      <xdr:rowOff>44958</xdr:rowOff>
    </xdr:to>
    <xdr:cxnSp macro="">
      <xdr:nvCxnSpPr>
        <xdr:cNvPr id="820" name="直線コネクタ 819">
          <a:extLst>
            <a:ext uri="{FF2B5EF4-FFF2-40B4-BE49-F238E27FC236}">
              <a16:creationId xmlns:a16="http://schemas.microsoft.com/office/drawing/2014/main" id="{00000000-0008-0000-0E00-000034030000}"/>
            </a:ext>
          </a:extLst>
        </xdr:cNvPr>
        <xdr:cNvCxnSpPr/>
      </xdr:nvCxnSpPr>
      <xdr:spPr>
        <a:xfrm>
          <a:off x="21323300" y="146182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165608</xdr:rowOff>
    </xdr:from>
    <xdr:to>
      <xdr:col>107</xdr:col>
      <xdr:colOff>101600</xdr:colOff>
      <xdr:row>85</xdr:row>
      <xdr:rowOff>95758</xdr:rowOff>
    </xdr:to>
    <xdr:sp macro="" textlink="">
      <xdr:nvSpPr>
        <xdr:cNvPr id="821" name="楕円 820">
          <a:extLst>
            <a:ext uri="{FF2B5EF4-FFF2-40B4-BE49-F238E27FC236}">
              <a16:creationId xmlns:a16="http://schemas.microsoft.com/office/drawing/2014/main" id="{00000000-0008-0000-0E00-000035030000}"/>
            </a:ext>
          </a:extLst>
        </xdr:cNvPr>
        <xdr:cNvSpPr/>
      </xdr:nvSpPr>
      <xdr:spPr>
        <a:xfrm>
          <a:off x="20383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44958</xdr:rowOff>
    </xdr:from>
    <xdr:to>
      <xdr:col>111</xdr:col>
      <xdr:colOff>177800</xdr:colOff>
      <xdr:row>85</xdr:row>
      <xdr:rowOff>44958</xdr:rowOff>
    </xdr:to>
    <xdr:cxnSp macro="">
      <xdr:nvCxnSpPr>
        <xdr:cNvPr id="822" name="直線コネクタ 821">
          <a:extLst>
            <a:ext uri="{FF2B5EF4-FFF2-40B4-BE49-F238E27FC236}">
              <a16:creationId xmlns:a16="http://schemas.microsoft.com/office/drawing/2014/main" id="{00000000-0008-0000-0E00-000036030000}"/>
            </a:ext>
          </a:extLst>
        </xdr:cNvPr>
        <xdr:cNvCxnSpPr/>
      </xdr:nvCxnSpPr>
      <xdr:spPr>
        <a:xfrm>
          <a:off x="20434300" y="146182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823" name="楕円 822">
          <a:extLst>
            <a:ext uri="{FF2B5EF4-FFF2-40B4-BE49-F238E27FC236}">
              <a16:creationId xmlns:a16="http://schemas.microsoft.com/office/drawing/2014/main" id="{00000000-0008-0000-0E00-000037030000}"/>
            </a:ext>
          </a:extLst>
        </xdr:cNvPr>
        <xdr:cNvSpPr/>
      </xdr:nvSpPr>
      <xdr:spPr>
        <a:xfrm>
          <a:off x="19494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44958</xdr:rowOff>
    </xdr:from>
    <xdr:to>
      <xdr:col>107</xdr:col>
      <xdr:colOff>50800</xdr:colOff>
      <xdr:row>85</xdr:row>
      <xdr:rowOff>49530</xdr:rowOff>
    </xdr:to>
    <xdr:cxnSp macro="">
      <xdr:nvCxnSpPr>
        <xdr:cNvPr id="824" name="直線コネクタ 823">
          <a:extLst>
            <a:ext uri="{FF2B5EF4-FFF2-40B4-BE49-F238E27FC236}">
              <a16:creationId xmlns:a16="http://schemas.microsoft.com/office/drawing/2014/main" id="{00000000-0008-0000-0E00-000038030000}"/>
            </a:ext>
          </a:extLst>
        </xdr:cNvPr>
        <xdr:cNvCxnSpPr/>
      </xdr:nvCxnSpPr>
      <xdr:spPr>
        <a:xfrm flipV="1">
          <a:off x="19545300" y="146182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3302</xdr:rowOff>
    </xdr:from>
    <xdr:to>
      <xdr:col>98</xdr:col>
      <xdr:colOff>38100</xdr:colOff>
      <xdr:row>85</xdr:row>
      <xdr:rowOff>104902</xdr:rowOff>
    </xdr:to>
    <xdr:sp macro="" textlink="">
      <xdr:nvSpPr>
        <xdr:cNvPr id="825" name="楕円 824">
          <a:extLst>
            <a:ext uri="{FF2B5EF4-FFF2-40B4-BE49-F238E27FC236}">
              <a16:creationId xmlns:a16="http://schemas.microsoft.com/office/drawing/2014/main" id="{00000000-0008-0000-0E00-000039030000}"/>
            </a:ext>
          </a:extLst>
        </xdr:cNvPr>
        <xdr:cNvSpPr/>
      </xdr:nvSpPr>
      <xdr:spPr>
        <a:xfrm>
          <a:off x="18605500" y="1457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49530</xdr:rowOff>
    </xdr:from>
    <xdr:to>
      <xdr:col>102</xdr:col>
      <xdr:colOff>114300</xdr:colOff>
      <xdr:row>85</xdr:row>
      <xdr:rowOff>54102</xdr:rowOff>
    </xdr:to>
    <xdr:cxnSp macro="">
      <xdr:nvCxnSpPr>
        <xdr:cNvPr id="826" name="直線コネクタ 825">
          <a:extLst>
            <a:ext uri="{FF2B5EF4-FFF2-40B4-BE49-F238E27FC236}">
              <a16:creationId xmlns:a16="http://schemas.microsoft.com/office/drawing/2014/main" id="{00000000-0008-0000-0E00-00003A030000}"/>
            </a:ext>
          </a:extLst>
        </xdr:cNvPr>
        <xdr:cNvCxnSpPr/>
      </xdr:nvCxnSpPr>
      <xdr:spPr>
        <a:xfrm flipV="1">
          <a:off x="18656300" y="146227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827" name="n_1aveValue【児童館】&#10;一人当たり面積">
          <a:extLst>
            <a:ext uri="{FF2B5EF4-FFF2-40B4-BE49-F238E27FC236}">
              <a16:creationId xmlns:a16="http://schemas.microsoft.com/office/drawing/2014/main" id="{00000000-0008-0000-0E00-00003B030000}"/>
            </a:ext>
          </a:extLst>
        </xdr:cNvPr>
        <xdr:cNvSpPr txBox="1"/>
      </xdr:nvSpPr>
      <xdr:spPr>
        <a:xfrm>
          <a:off x="210757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73423</xdr:rowOff>
    </xdr:from>
    <xdr:ext cx="469744" cy="259045"/>
    <xdr:sp macro="" textlink="">
      <xdr:nvSpPr>
        <xdr:cNvPr id="828" name="n_2aveValue【児童館】&#10;一人当たり面積">
          <a:extLst>
            <a:ext uri="{FF2B5EF4-FFF2-40B4-BE49-F238E27FC236}">
              <a16:creationId xmlns:a16="http://schemas.microsoft.com/office/drawing/2014/main" id="{00000000-0008-0000-0E00-00003C030000}"/>
            </a:ext>
          </a:extLst>
        </xdr:cNvPr>
        <xdr:cNvSpPr txBox="1"/>
      </xdr:nvSpPr>
      <xdr:spPr>
        <a:xfrm>
          <a:off x="20199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73423</xdr:rowOff>
    </xdr:from>
    <xdr:ext cx="469744" cy="259045"/>
    <xdr:sp macro="" textlink="">
      <xdr:nvSpPr>
        <xdr:cNvPr id="829" name="n_3aveValue【児童館】&#10;一人当たり面積">
          <a:extLst>
            <a:ext uri="{FF2B5EF4-FFF2-40B4-BE49-F238E27FC236}">
              <a16:creationId xmlns:a16="http://schemas.microsoft.com/office/drawing/2014/main" id="{00000000-0008-0000-0E00-00003D030000}"/>
            </a:ext>
          </a:extLst>
        </xdr:cNvPr>
        <xdr:cNvSpPr txBox="1"/>
      </xdr:nvSpPr>
      <xdr:spPr>
        <a:xfrm>
          <a:off x="19310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64279</xdr:rowOff>
    </xdr:from>
    <xdr:ext cx="469744" cy="259045"/>
    <xdr:sp macro="" textlink="">
      <xdr:nvSpPr>
        <xdr:cNvPr id="830" name="n_4aveValue【児童館】&#10;一人当たり面積">
          <a:extLst>
            <a:ext uri="{FF2B5EF4-FFF2-40B4-BE49-F238E27FC236}">
              <a16:creationId xmlns:a16="http://schemas.microsoft.com/office/drawing/2014/main" id="{00000000-0008-0000-0E00-00003E030000}"/>
            </a:ext>
          </a:extLst>
        </xdr:cNvPr>
        <xdr:cNvSpPr txBox="1"/>
      </xdr:nvSpPr>
      <xdr:spPr>
        <a:xfrm>
          <a:off x="18421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86885</xdr:rowOff>
    </xdr:from>
    <xdr:ext cx="469744" cy="259045"/>
    <xdr:sp macro="" textlink="">
      <xdr:nvSpPr>
        <xdr:cNvPr id="831" name="n_1mainValue【児童館】&#10;一人当たり面積">
          <a:extLst>
            <a:ext uri="{FF2B5EF4-FFF2-40B4-BE49-F238E27FC236}">
              <a16:creationId xmlns:a16="http://schemas.microsoft.com/office/drawing/2014/main" id="{00000000-0008-0000-0E00-00003F030000}"/>
            </a:ext>
          </a:extLst>
        </xdr:cNvPr>
        <xdr:cNvSpPr txBox="1"/>
      </xdr:nvSpPr>
      <xdr:spPr>
        <a:xfrm>
          <a:off x="210757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86885</xdr:rowOff>
    </xdr:from>
    <xdr:ext cx="469744" cy="259045"/>
    <xdr:sp macro="" textlink="">
      <xdr:nvSpPr>
        <xdr:cNvPr id="832" name="n_2mainValue【児童館】&#10;一人当たり面積">
          <a:extLst>
            <a:ext uri="{FF2B5EF4-FFF2-40B4-BE49-F238E27FC236}">
              <a16:creationId xmlns:a16="http://schemas.microsoft.com/office/drawing/2014/main" id="{00000000-0008-0000-0E00-000040030000}"/>
            </a:ext>
          </a:extLst>
        </xdr:cNvPr>
        <xdr:cNvSpPr txBox="1"/>
      </xdr:nvSpPr>
      <xdr:spPr>
        <a:xfrm>
          <a:off x="201994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833" name="n_3mainValue【児童館】&#10;一人当たり面積">
          <a:extLst>
            <a:ext uri="{FF2B5EF4-FFF2-40B4-BE49-F238E27FC236}">
              <a16:creationId xmlns:a16="http://schemas.microsoft.com/office/drawing/2014/main" id="{00000000-0008-0000-0E00-000041030000}"/>
            </a:ext>
          </a:extLst>
        </xdr:cNvPr>
        <xdr:cNvSpPr txBox="1"/>
      </xdr:nvSpPr>
      <xdr:spPr>
        <a:xfrm>
          <a:off x="19310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96029</xdr:rowOff>
    </xdr:from>
    <xdr:ext cx="469744" cy="259045"/>
    <xdr:sp macro="" textlink="">
      <xdr:nvSpPr>
        <xdr:cNvPr id="834" name="n_4mainValue【児童館】&#10;一人当たり面積">
          <a:extLst>
            <a:ext uri="{FF2B5EF4-FFF2-40B4-BE49-F238E27FC236}">
              <a16:creationId xmlns:a16="http://schemas.microsoft.com/office/drawing/2014/main" id="{00000000-0008-0000-0E00-000042030000}"/>
            </a:ext>
          </a:extLst>
        </xdr:cNvPr>
        <xdr:cNvSpPr txBox="1"/>
      </xdr:nvSpPr>
      <xdr:spPr>
        <a:xfrm>
          <a:off x="18421427" y="1466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00000000-0008-0000-0E00-000043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00000000-0008-0000-0E00-000044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00000000-0008-0000-0E00-000045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00000000-0008-0000-0E00-000046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00000000-0008-0000-0E00-000047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00000000-0008-0000-0E00-000048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00000000-0008-0000-0E00-000049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00000000-0008-0000-0E00-00004A03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843" name="正方形/長方形 842">
          <a:extLst>
            <a:ext uri="{FF2B5EF4-FFF2-40B4-BE49-F238E27FC236}">
              <a16:creationId xmlns:a16="http://schemas.microsoft.com/office/drawing/2014/main" id="{00000000-0008-0000-0E00-00004B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44" name="正方形/長方形 843">
          <a:extLst>
            <a:ext uri="{FF2B5EF4-FFF2-40B4-BE49-F238E27FC236}">
              <a16:creationId xmlns:a16="http://schemas.microsoft.com/office/drawing/2014/main" id="{00000000-0008-0000-0E00-00004C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45" name="正方形/長方形 844">
          <a:extLst>
            <a:ext uri="{FF2B5EF4-FFF2-40B4-BE49-F238E27FC236}">
              <a16:creationId xmlns:a16="http://schemas.microsoft.com/office/drawing/2014/main" id="{00000000-0008-0000-0E00-00004D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46" name="正方形/長方形 845">
          <a:extLst>
            <a:ext uri="{FF2B5EF4-FFF2-40B4-BE49-F238E27FC236}">
              <a16:creationId xmlns:a16="http://schemas.microsoft.com/office/drawing/2014/main" id="{00000000-0008-0000-0E00-00004E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47" name="正方形/長方形 846">
          <a:extLst>
            <a:ext uri="{FF2B5EF4-FFF2-40B4-BE49-F238E27FC236}">
              <a16:creationId xmlns:a16="http://schemas.microsoft.com/office/drawing/2014/main" id="{00000000-0008-0000-0E00-00004F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48" name="正方形/長方形 847">
          <a:extLst>
            <a:ext uri="{FF2B5EF4-FFF2-40B4-BE49-F238E27FC236}">
              <a16:creationId xmlns:a16="http://schemas.microsoft.com/office/drawing/2014/main" id="{00000000-0008-0000-0E00-000050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49" name="正方形/長方形 848">
          <a:extLst>
            <a:ext uri="{FF2B5EF4-FFF2-40B4-BE49-F238E27FC236}">
              <a16:creationId xmlns:a16="http://schemas.microsoft.com/office/drawing/2014/main" id="{00000000-0008-0000-0E00-000051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50" name="正方形/長方形 849">
          <a:extLst>
            <a:ext uri="{FF2B5EF4-FFF2-40B4-BE49-F238E27FC236}">
              <a16:creationId xmlns:a16="http://schemas.microsoft.com/office/drawing/2014/main" id="{00000000-0008-0000-0E00-00005203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00000000-0008-0000-0E00-000053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00000000-0008-0000-0E00-000054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00000000-0008-0000-0E00-000055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類似団体と比較して特に固定資産減価償却率が高くなっている施設は、認定こども園・幼稚園・保育所、児童館である。　</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認定こども園・幼稚園・保育所の減価償却率は</a:t>
          </a:r>
          <a:r>
            <a:rPr kumimoji="1" lang="en-US" altLang="ja-JP" sz="1100">
              <a:solidFill>
                <a:sysClr val="windowText" lastClr="000000"/>
              </a:solidFill>
              <a:effectLst/>
              <a:latin typeface="+mn-lt"/>
              <a:ea typeface="+mn-ea"/>
              <a:cs typeface="+mn-cs"/>
            </a:rPr>
            <a:t>97.1</a:t>
          </a:r>
          <a:r>
            <a:rPr kumimoji="1" lang="ja-JP" altLang="ja-JP" sz="1100">
              <a:solidFill>
                <a:sysClr val="windowText" lastClr="000000"/>
              </a:solidFill>
              <a:effectLst/>
              <a:latin typeface="+mn-lt"/>
              <a:ea typeface="+mn-ea"/>
              <a:cs typeface="+mn-cs"/>
            </a:rPr>
            <a:t>％、児童館の減価償却率は</a:t>
          </a:r>
          <a:r>
            <a:rPr kumimoji="1" lang="en-US" altLang="ja-JP" sz="1100">
              <a:solidFill>
                <a:sysClr val="windowText" lastClr="000000"/>
              </a:solidFill>
              <a:effectLst/>
              <a:latin typeface="+mn-lt"/>
              <a:ea typeface="+mn-ea"/>
              <a:cs typeface="+mn-cs"/>
            </a:rPr>
            <a:t>100</a:t>
          </a:r>
          <a:r>
            <a:rPr kumimoji="1" lang="ja-JP" altLang="ja-JP" sz="1100">
              <a:solidFill>
                <a:sysClr val="windowText" lastClr="000000"/>
              </a:solidFill>
              <a:effectLst/>
              <a:latin typeface="+mn-lt"/>
              <a:ea typeface="+mn-ea"/>
              <a:cs typeface="+mn-cs"/>
            </a:rPr>
            <a:t>％となって</a:t>
          </a:r>
          <a:r>
            <a:rPr kumimoji="1" lang="ja-JP" altLang="en-US" sz="1100">
              <a:solidFill>
                <a:sysClr val="windowText" lastClr="000000"/>
              </a:solidFill>
              <a:effectLst/>
              <a:latin typeface="+mn-lt"/>
              <a:ea typeface="+mn-ea"/>
              <a:cs typeface="+mn-cs"/>
            </a:rPr>
            <a:t>おり、</a:t>
          </a:r>
          <a:r>
            <a:rPr kumimoji="1" lang="ja-JP" altLang="ja-JP" sz="1100">
              <a:solidFill>
                <a:sysClr val="windowText" lastClr="000000"/>
              </a:solidFill>
              <a:effectLst/>
              <a:latin typeface="+mn-lt"/>
              <a:ea typeface="+mn-ea"/>
              <a:cs typeface="+mn-cs"/>
            </a:rPr>
            <a:t>ほとんどの施設が昭和</a:t>
          </a:r>
          <a:r>
            <a:rPr kumimoji="1" lang="en-US" altLang="ja-JP" sz="1100">
              <a:solidFill>
                <a:sysClr val="windowText" lastClr="000000"/>
              </a:solidFill>
              <a:effectLst/>
              <a:latin typeface="+mn-lt"/>
              <a:ea typeface="+mn-ea"/>
              <a:cs typeface="+mn-cs"/>
            </a:rPr>
            <a:t>40</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50</a:t>
          </a:r>
          <a:r>
            <a:rPr kumimoji="1" lang="ja-JP" altLang="ja-JP" sz="1100">
              <a:solidFill>
                <a:sysClr val="windowText" lastClr="000000"/>
              </a:solidFill>
              <a:effectLst/>
              <a:latin typeface="+mn-lt"/>
              <a:ea typeface="+mn-ea"/>
              <a:cs typeface="+mn-cs"/>
            </a:rPr>
            <a:t>年代にかけて建設され、耐用年数を迎えつつある。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保育所については統廃合も検討しつつ計画的に改修・更新を行っていく。</a:t>
          </a:r>
          <a:r>
            <a:rPr kumimoji="1" lang="ja-JP" altLang="en-US" sz="1100">
              <a:solidFill>
                <a:sysClr val="windowText" lastClr="000000"/>
              </a:solidFill>
              <a:effectLst/>
              <a:latin typeface="+mn-lt"/>
              <a:ea typeface="+mn-ea"/>
              <a:cs typeface="+mn-cs"/>
            </a:rPr>
            <a:t>児童館については、令和７年度に改修を予定していることから、減価償却率の改善が見込まれる。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また、給食センター</a:t>
          </a:r>
          <a:r>
            <a:rPr kumimoji="1" lang="ja-JP" altLang="en-US" sz="1100">
              <a:solidFill>
                <a:sysClr val="windowText" lastClr="000000"/>
              </a:solidFill>
              <a:effectLst/>
              <a:latin typeface="+mn-lt"/>
              <a:ea typeface="+mn-ea"/>
              <a:cs typeface="+mn-cs"/>
            </a:rPr>
            <a:t>の建替えが令和７年度より開始されることと</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その他の学校施設の改修・更新に備えて、</a:t>
          </a:r>
          <a:r>
            <a:rPr kumimoji="1" lang="ja-JP" altLang="ja-JP" sz="1100">
              <a:solidFill>
                <a:sysClr val="windowText" lastClr="000000"/>
              </a:solidFill>
              <a:effectLst/>
              <a:latin typeface="+mn-lt"/>
              <a:ea typeface="+mn-ea"/>
              <a:cs typeface="+mn-cs"/>
            </a:rPr>
            <a:t>特定目的基金への積立を</a:t>
          </a:r>
          <a:r>
            <a:rPr kumimoji="1" lang="ja-JP" altLang="en-US" sz="1100">
              <a:solidFill>
                <a:sysClr val="windowText" lastClr="000000"/>
              </a:solidFill>
              <a:effectLst/>
              <a:latin typeface="+mn-lt"/>
              <a:ea typeface="+mn-ea"/>
              <a:cs typeface="+mn-cs"/>
            </a:rPr>
            <a:t>継続して</a:t>
          </a:r>
          <a:r>
            <a:rPr kumimoji="1" lang="ja-JP" altLang="ja-JP" sz="1100">
              <a:solidFill>
                <a:sysClr val="windowText" lastClr="000000"/>
              </a:solidFill>
              <a:effectLst/>
              <a:latin typeface="+mn-lt"/>
              <a:ea typeface="+mn-ea"/>
              <a:cs typeface="+mn-cs"/>
            </a:rPr>
            <a:t>行</a:t>
          </a:r>
          <a:r>
            <a:rPr kumimoji="1" lang="ja-JP" altLang="en-US" sz="1100">
              <a:solidFill>
                <a:sysClr val="windowText" lastClr="000000"/>
              </a:solidFill>
              <a:effectLst/>
              <a:latin typeface="+mn-lt"/>
              <a:ea typeface="+mn-ea"/>
              <a:cs typeface="+mn-cs"/>
            </a:rPr>
            <a:t>ってい</a:t>
          </a:r>
          <a:r>
            <a:rPr kumimoji="1" lang="ja-JP" altLang="ja-JP" sz="1100">
              <a:solidFill>
                <a:sysClr val="windowText" lastClr="000000"/>
              </a:solidFill>
              <a:effectLst/>
              <a:latin typeface="+mn-lt"/>
              <a:ea typeface="+mn-ea"/>
              <a:cs typeface="+mn-cs"/>
            </a:rPr>
            <a:t>く。</a:t>
          </a:r>
          <a:endParaRPr lang="ja-JP" altLang="ja-JP" sz="1400">
            <a:solidFill>
              <a:sysClr val="windowText" lastClr="00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鹿児島県天城町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5,461
5,426
80.40
7,788,487
7,580,144
163,377
3,947,582
7,064,412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134818</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478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4173</xdr:rowOff>
    </xdr:from>
    <xdr:to>
      <xdr:col>24</xdr:col>
      <xdr:colOff>114300</xdr:colOff>
      <xdr:row>39</xdr:row>
      <xdr:rowOff>105773</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6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154050</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142966</xdr:rowOff>
    </xdr:from>
    <xdr:to>
      <xdr:col>20</xdr:col>
      <xdr:colOff>38100</xdr:colOff>
      <xdr:row>39</xdr:row>
      <xdr:rowOff>73116</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65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22316</xdr:rowOff>
    </xdr:from>
    <xdr:to>
      <xdr:col>24</xdr:col>
      <xdr:colOff>63500</xdr:colOff>
      <xdr:row>39</xdr:row>
      <xdr:rowOff>54973</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670886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110309</xdr:rowOff>
    </xdr:from>
    <xdr:to>
      <xdr:col>15</xdr:col>
      <xdr:colOff>101600</xdr:colOff>
      <xdr:row>39</xdr:row>
      <xdr:rowOff>40459</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6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161109</xdr:rowOff>
    </xdr:from>
    <xdr:to>
      <xdr:col>19</xdr:col>
      <xdr:colOff>177800</xdr:colOff>
      <xdr:row>39</xdr:row>
      <xdr:rowOff>22316</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667620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77651</xdr:rowOff>
    </xdr:from>
    <xdr:to>
      <xdr:col>10</xdr:col>
      <xdr:colOff>165100</xdr:colOff>
      <xdr:row>39</xdr:row>
      <xdr:rowOff>7801</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5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128451</xdr:rowOff>
    </xdr:from>
    <xdr:to>
      <xdr:col>15</xdr:col>
      <xdr:colOff>50800</xdr:colOff>
      <xdr:row>38</xdr:row>
      <xdr:rowOff>161109</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664355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44994</xdr:rowOff>
    </xdr:from>
    <xdr:to>
      <xdr:col>6</xdr:col>
      <xdr:colOff>38100</xdr:colOff>
      <xdr:row>38</xdr:row>
      <xdr:rowOff>146594</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56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95794</xdr:rowOff>
    </xdr:from>
    <xdr:to>
      <xdr:col>10</xdr:col>
      <xdr:colOff>114300</xdr:colOff>
      <xdr:row>38</xdr:row>
      <xdr:rowOff>128451</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661089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42290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38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46281</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18523</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70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64243</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675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56985</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640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24328</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636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163121</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633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F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flipV="1">
          <a:off x="10476865" y="583692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F00-000072000000}"/>
            </a:ext>
          </a:extLst>
        </xdr:cNvPr>
        <xdr:cNvSpPr txBox="1"/>
      </xdr:nvSpPr>
      <xdr:spPr>
        <a:xfrm>
          <a:off x="10515600" y="715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10388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F00-000074000000}"/>
            </a:ext>
          </a:extLst>
        </xdr:cNvPr>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F00-000076000000}"/>
            </a:ext>
          </a:extLst>
        </xdr:cNvPr>
        <xdr:cNvSpPr txBox="1"/>
      </xdr:nvSpPr>
      <xdr:spPr>
        <a:xfrm>
          <a:off x="10515600" y="659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810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6921500" y="681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82550</xdr:rowOff>
    </xdr:from>
    <xdr:to>
      <xdr:col>55</xdr:col>
      <xdr:colOff>50800</xdr:colOff>
      <xdr:row>40</xdr:row>
      <xdr:rowOff>12700</xdr:rowOff>
    </xdr:to>
    <xdr:sp macro="" textlink="">
      <xdr:nvSpPr>
        <xdr:cNvPr id="129" name="楕円 128">
          <a:extLst>
            <a:ext uri="{FF2B5EF4-FFF2-40B4-BE49-F238E27FC236}">
              <a16:creationId xmlns:a16="http://schemas.microsoft.com/office/drawing/2014/main" id="{00000000-0008-0000-0F00-000081000000}"/>
            </a:ext>
          </a:extLst>
        </xdr:cNvPr>
        <xdr:cNvSpPr/>
      </xdr:nvSpPr>
      <xdr:spPr>
        <a:xfrm>
          <a:off x="104267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60977</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F00-000082000000}"/>
            </a:ext>
          </a:extLst>
        </xdr:cNvPr>
        <xdr:cNvSpPr txBox="1"/>
      </xdr:nvSpPr>
      <xdr:spPr>
        <a:xfrm>
          <a:off x="10515600"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87122</xdr:rowOff>
    </xdr:from>
    <xdr:to>
      <xdr:col>50</xdr:col>
      <xdr:colOff>165100</xdr:colOff>
      <xdr:row>40</xdr:row>
      <xdr:rowOff>17272</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9588500" y="677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133350</xdr:rowOff>
    </xdr:from>
    <xdr:to>
      <xdr:col>55</xdr:col>
      <xdr:colOff>0</xdr:colOff>
      <xdr:row>39</xdr:row>
      <xdr:rowOff>137922</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flipV="1">
          <a:off x="9639300" y="681990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89408</xdr:rowOff>
    </xdr:from>
    <xdr:to>
      <xdr:col>46</xdr:col>
      <xdr:colOff>38100</xdr:colOff>
      <xdr:row>40</xdr:row>
      <xdr:rowOff>19558</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8699500" y="677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137922</xdr:rowOff>
    </xdr:from>
    <xdr:to>
      <xdr:col>50</xdr:col>
      <xdr:colOff>114300</xdr:colOff>
      <xdr:row>39</xdr:row>
      <xdr:rowOff>140208</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8750300" y="682447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96266</xdr:rowOff>
    </xdr:from>
    <xdr:to>
      <xdr:col>41</xdr:col>
      <xdr:colOff>101600</xdr:colOff>
      <xdr:row>40</xdr:row>
      <xdr:rowOff>26416</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7810500" y="678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140208</xdr:rowOff>
    </xdr:from>
    <xdr:to>
      <xdr:col>45</xdr:col>
      <xdr:colOff>177800</xdr:colOff>
      <xdr:row>39</xdr:row>
      <xdr:rowOff>147066</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7861300" y="682675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103124</xdr:rowOff>
    </xdr:from>
    <xdr:to>
      <xdr:col>36</xdr:col>
      <xdr:colOff>165100</xdr:colOff>
      <xdr:row>40</xdr:row>
      <xdr:rowOff>33274</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6921500" y="678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147066</xdr:rowOff>
    </xdr:from>
    <xdr:to>
      <xdr:col>41</xdr:col>
      <xdr:colOff>50800</xdr:colOff>
      <xdr:row>39</xdr:row>
      <xdr:rowOff>153924</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6972300" y="683361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17797</xdr:rowOff>
    </xdr:from>
    <xdr:ext cx="469744" cy="259045"/>
    <xdr:sp macro="" textlink="">
      <xdr:nvSpPr>
        <xdr:cNvPr id="139" name="n_1aveValue【図書館】&#10;一人当たり面積">
          <a:extLst>
            <a:ext uri="{FF2B5EF4-FFF2-40B4-BE49-F238E27FC236}">
              <a16:creationId xmlns:a16="http://schemas.microsoft.com/office/drawing/2014/main" id="{00000000-0008-0000-0F00-00008B000000}"/>
            </a:ext>
          </a:extLst>
        </xdr:cNvPr>
        <xdr:cNvSpPr txBox="1"/>
      </xdr:nvSpPr>
      <xdr:spPr>
        <a:xfrm>
          <a:off x="93917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60977</xdr:rowOff>
    </xdr:from>
    <xdr:ext cx="469744" cy="259045"/>
    <xdr:sp macro="" textlink="">
      <xdr:nvSpPr>
        <xdr:cNvPr id="140" name="n_2aveValue【図書館】&#10;一人当たり面積">
          <a:extLst>
            <a:ext uri="{FF2B5EF4-FFF2-40B4-BE49-F238E27FC236}">
              <a16:creationId xmlns:a16="http://schemas.microsoft.com/office/drawing/2014/main" id="{00000000-0008-0000-0F00-00008C000000}"/>
            </a:ext>
          </a:extLst>
        </xdr:cNvPr>
        <xdr:cNvSpPr txBox="1"/>
      </xdr:nvSpPr>
      <xdr:spPr>
        <a:xfrm>
          <a:off x="8515427"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58691</xdr:rowOff>
    </xdr:from>
    <xdr:ext cx="469744" cy="259045"/>
    <xdr:sp macro="" textlink="">
      <xdr:nvSpPr>
        <xdr:cNvPr id="141" name="n_3aveValue【図書館】&#10;一人当たり面積">
          <a:extLst>
            <a:ext uri="{FF2B5EF4-FFF2-40B4-BE49-F238E27FC236}">
              <a16:creationId xmlns:a16="http://schemas.microsoft.com/office/drawing/2014/main" id="{00000000-0008-0000-0F00-00008D000000}"/>
            </a:ext>
          </a:extLst>
        </xdr:cNvPr>
        <xdr:cNvSpPr txBox="1"/>
      </xdr:nvSpPr>
      <xdr:spPr>
        <a:xfrm>
          <a:off x="7626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47261</xdr:rowOff>
    </xdr:from>
    <xdr:ext cx="469744" cy="259045"/>
    <xdr:sp macro="" textlink="">
      <xdr:nvSpPr>
        <xdr:cNvPr id="142" name="n_4aveValue【図書館】&#10;一人当たり面積">
          <a:extLst>
            <a:ext uri="{FF2B5EF4-FFF2-40B4-BE49-F238E27FC236}">
              <a16:creationId xmlns:a16="http://schemas.microsoft.com/office/drawing/2014/main" id="{00000000-0008-0000-0F00-00008E000000}"/>
            </a:ext>
          </a:extLst>
        </xdr:cNvPr>
        <xdr:cNvSpPr txBox="1"/>
      </xdr:nvSpPr>
      <xdr:spPr>
        <a:xfrm>
          <a:off x="6737427" y="690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8399</xdr:rowOff>
    </xdr:from>
    <xdr:ext cx="469744" cy="259045"/>
    <xdr:sp macro="" textlink="">
      <xdr:nvSpPr>
        <xdr:cNvPr id="143" name="n_1mainValue【図書館】&#10;一人当たり面積">
          <a:extLst>
            <a:ext uri="{FF2B5EF4-FFF2-40B4-BE49-F238E27FC236}">
              <a16:creationId xmlns:a16="http://schemas.microsoft.com/office/drawing/2014/main" id="{00000000-0008-0000-0F00-00008F000000}"/>
            </a:ext>
          </a:extLst>
        </xdr:cNvPr>
        <xdr:cNvSpPr txBox="1"/>
      </xdr:nvSpPr>
      <xdr:spPr>
        <a:xfrm>
          <a:off x="9391727" y="686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36085</xdr:rowOff>
    </xdr:from>
    <xdr:ext cx="469744" cy="259045"/>
    <xdr:sp macro="" textlink="">
      <xdr:nvSpPr>
        <xdr:cNvPr id="144" name="n_2mainValue【図書館】&#10;一人当たり面積">
          <a:extLst>
            <a:ext uri="{FF2B5EF4-FFF2-40B4-BE49-F238E27FC236}">
              <a16:creationId xmlns:a16="http://schemas.microsoft.com/office/drawing/2014/main" id="{00000000-0008-0000-0F00-000090000000}"/>
            </a:ext>
          </a:extLst>
        </xdr:cNvPr>
        <xdr:cNvSpPr txBox="1"/>
      </xdr:nvSpPr>
      <xdr:spPr>
        <a:xfrm>
          <a:off x="8515427"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42943</xdr:rowOff>
    </xdr:from>
    <xdr:ext cx="469744" cy="259045"/>
    <xdr:sp macro="" textlink="">
      <xdr:nvSpPr>
        <xdr:cNvPr id="145" name="n_3mainValue【図書館】&#10;一人当たり面積">
          <a:extLst>
            <a:ext uri="{FF2B5EF4-FFF2-40B4-BE49-F238E27FC236}">
              <a16:creationId xmlns:a16="http://schemas.microsoft.com/office/drawing/2014/main" id="{00000000-0008-0000-0F00-000091000000}"/>
            </a:ext>
          </a:extLst>
        </xdr:cNvPr>
        <xdr:cNvSpPr txBox="1"/>
      </xdr:nvSpPr>
      <xdr:spPr>
        <a:xfrm>
          <a:off x="7626427" y="655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49801</xdr:rowOff>
    </xdr:from>
    <xdr:ext cx="469744" cy="259045"/>
    <xdr:sp macro="" textlink="">
      <xdr:nvSpPr>
        <xdr:cNvPr id="146" name="n_4mainValue【図書館】&#10;一人当たり面積">
          <a:extLst>
            <a:ext uri="{FF2B5EF4-FFF2-40B4-BE49-F238E27FC236}">
              <a16:creationId xmlns:a16="http://schemas.microsoft.com/office/drawing/2014/main" id="{00000000-0008-0000-0F00-000092000000}"/>
            </a:ext>
          </a:extLst>
        </xdr:cNvPr>
        <xdr:cNvSpPr txBox="1"/>
      </xdr:nvSpPr>
      <xdr:spPr>
        <a:xfrm>
          <a:off x="6737427" y="656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F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F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00000000-0008-0000-0F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00000000-0008-0000-0F00-0000AD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a:extLst>
            <a:ext uri="{FF2B5EF4-FFF2-40B4-BE49-F238E27FC236}">
              <a16:creationId xmlns:a16="http://schemas.microsoft.com/office/drawing/2014/main" id="{00000000-0008-0000-0F00-0000AF000000}"/>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a:extLst>
            <a:ext uri="{FF2B5EF4-FFF2-40B4-BE49-F238E27FC236}">
              <a16:creationId xmlns:a16="http://schemas.microsoft.com/office/drawing/2014/main" id="{00000000-0008-0000-0F00-0000B0000000}"/>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00000000-0008-0000-0F00-0000B1000000}"/>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9616</xdr:rowOff>
    </xdr:from>
    <xdr:to>
      <xdr:col>24</xdr:col>
      <xdr:colOff>114300</xdr:colOff>
      <xdr:row>63</xdr:row>
      <xdr:rowOff>111216</xdr:rowOff>
    </xdr:to>
    <xdr:sp macro="" textlink="">
      <xdr:nvSpPr>
        <xdr:cNvPr id="188" name="楕円 187">
          <a:extLst>
            <a:ext uri="{FF2B5EF4-FFF2-40B4-BE49-F238E27FC236}">
              <a16:creationId xmlns:a16="http://schemas.microsoft.com/office/drawing/2014/main" id="{00000000-0008-0000-0F00-0000BC000000}"/>
            </a:ext>
          </a:extLst>
        </xdr:cNvPr>
        <xdr:cNvSpPr/>
      </xdr:nvSpPr>
      <xdr:spPr>
        <a:xfrm>
          <a:off x="4584700" y="1081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159493</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00000000-0008-0000-0F00-0000BD000000}"/>
            </a:ext>
          </a:extLst>
        </xdr:cNvPr>
        <xdr:cNvSpPr txBox="1"/>
      </xdr:nvSpPr>
      <xdr:spPr>
        <a:xfrm>
          <a:off x="4673600" y="1078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145143</xdr:rowOff>
    </xdr:from>
    <xdr:to>
      <xdr:col>20</xdr:col>
      <xdr:colOff>38100</xdr:colOff>
      <xdr:row>63</xdr:row>
      <xdr:rowOff>75293</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3746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24493</xdr:rowOff>
    </xdr:from>
    <xdr:to>
      <xdr:col>24</xdr:col>
      <xdr:colOff>63500</xdr:colOff>
      <xdr:row>63</xdr:row>
      <xdr:rowOff>60416</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3797300" y="1082584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109220</xdr:rowOff>
    </xdr:from>
    <xdr:to>
      <xdr:col>15</xdr:col>
      <xdr:colOff>101600</xdr:colOff>
      <xdr:row>63</xdr:row>
      <xdr:rowOff>39370</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2857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160020</xdr:rowOff>
    </xdr:from>
    <xdr:to>
      <xdr:col>19</xdr:col>
      <xdr:colOff>177800</xdr:colOff>
      <xdr:row>63</xdr:row>
      <xdr:rowOff>24493</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2908300" y="1078992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73297</xdr:rowOff>
    </xdr:from>
    <xdr:to>
      <xdr:col>10</xdr:col>
      <xdr:colOff>165100</xdr:colOff>
      <xdr:row>63</xdr:row>
      <xdr:rowOff>3447</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1968500" y="1070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124097</xdr:rowOff>
    </xdr:from>
    <xdr:to>
      <xdr:col>15</xdr:col>
      <xdr:colOff>50800</xdr:colOff>
      <xdr:row>62</xdr:row>
      <xdr:rowOff>160020</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2019300" y="1075399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40640</xdr:rowOff>
    </xdr:from>
    <xdr:to>
      <xdr:col>6</xdr:col>
      <xdr:colOff>38100</xdr:colOff>
      <xdr:row>62</xdr:row>
      <xdr:rowOff>142240</xdr:rowOff>
    </xdr:to>
    <xdr:sp macro="" textlink="">
      <xdr:nvSpPr>
        <xdr:cNvPr id="196" name="楕円 195">
          <a:extLst>
            <a:ext uri="{FF2B5EF4-FFF2-40B4-BE49-F238E27FC236}">
              <a16:creationId xmlns:a16="http://schemas.microsoft.com/office/drawing/2014/main" id="{00000000-0008-0000-0F00-0000C4000000}"/>
            </a:ext>
          </a:extLst>
        </xdr:cNvPr>
        <xdr:cNvSpPr/>
      </xdr:nvSpPr>
      <xdr:spPr>
        <a:xfrm>
          <a:off x="1079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91440</xdr:rowOff>
    </xdr:from>
    <xdr:to>
      <xdr:col>10</xdr:col>
      <xdr:colOff>114300</xdr:colOff>
      <xdr:row>62</xdr:row>
      <xdr:rowOff>124097</xdr:rowOff>
    </xdr:to>
    <xdr:cxnSp macro="">
      <xdr:nvCxnSpPr>
        <xdr:cNvPr id="197" name="直線コネクタ 196">
          <a:extLst>
            <a:ext uri="{FF2B5EF4-FFF2-40B4-BE49-F238E27FC236}">
              <a16:creationId xmlns:a16="http://schemas.microsoft.com/office/drawing/2014/main" id="{00000000-0008-0000-0F00-0000C5000000}"/>
            </a:ext>
          </a:extLst>
        </xdr:cNvPr>
        <xdr:cNvCxnSpPr/>
      </xdr:nvCxnSpPr>
      <xdr:spPr>
        <a:xfrm>
          <a:off x="1130300" y="1072134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98" name="n_1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99" name="n_2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200" name="n_3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201" name="n_4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66420</xdr:rowOff>
    </xdr:from>
    <xdr:ext cx="405111" cy="259045"/>
    <xdr:sp macro="" textlink="">
      <xdr:nvSpPr>
        <xdr:cNvPr id="202" name="n_1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3582044" y="1086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30497</xdr:rowOff>
    </xdr:from>
    <xdr:ext cx="405111" cy="259045"/>
    <xdr:sp macro="" textlink="">
      <xdr:nvSpPr>
        <xdr:cNvPr id="203" name="n_2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2705744" y="1083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166024</xdr:rowOff>
    </xdr:from>
    <xdr:ext cx="405111" cy="259045"/>
    <xdr:sp macro="" textlink="">
      <xdr:nvSpPr>
        <xdr:cNvPr id="204" name="n_3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1816744" y="10795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133367</xdr:rowOff>
    </xdr:from>
    <xdr:ext cx="405111" cy="259045"/>
    <xdr:sp macro="" textlink="">
      <xdr:nvSpPr>
        <xdr:cNvPr id="205" name="n_4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927744" y="1076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F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00000000-0008-0000-0F00-0000E2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a:extLst>
            <a:ext uri="{FF2B5EF4-FFF2-40B4-BE49-F238E27FC236}">
              <a16:creationId xmlns:a16="http://schemas.microsoft.com/office/drawing/2014/main" id="{00000000-0008-0000-0F00-0000E4000000}"/>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a:extLst>
            <a:ext uri="{FF2B5EF4-FFF2-40B4-BE49-F238E27FC236}">
              <a16:creationId xmlns:a16="http://schemas.microsoft.com/office/drawing/2014/main" id="{00000000-0008-0000-0F00-0000E6000000}"/>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232" name="【体育館・プール】&#10;一人当たり面積平均値テキスト">
          <a:extLst>
            <a:ext uri="{FF2B5EF4-FFF2-40B4-BE49-F238E27FC236}">
              <a16:creationId xmlns:a16="http://schemas.microsoft.com/office/drawing/2014/main" id="{00000000-0008-0000-0F00-0000E8000000}"/>
            </a:ext>
          </a:extLst>
        </xdr:cNvPr>
        <xdr:cNvSpPr txBox="1"/>
      </xdr:nvSpPr>
      <xdr:spPr>
        <a:xfrm>
          <a:off x="10515600" y="10413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47955</xdr:rowOff>
    </xdr:from>
    <xdr:to>
      <xdr:col>55</xdr:col>
      <xdr:colOff>50800</xdr:colOff>
      <xdr:row>62</xdr:row>
      <xdr:rowOff>149555</xdr:rowOff>
    </xdr:to>
    <xdr:sp macro="" textlink="">
      <xdr:nvSpPr>
        <xdr:cNvPr id="243" name="楕円 242">
          <a:extLst>
            <a:ext uri="{FF2B5EF4-FFF2-40B4-BE49-F238E27FC236}">
              <a16:creationId xmlns:a16="http://schemas.microsoft.com/office/drawing/2014/main" id="{00000000-0008-0000-0F00-0000F3000000}"/>
            </a:ext>
          </a:extLst>
        </xdr:cNvPr>
        <xdr:cNvSpPr/>
      </xdr:nvSpPr>
      <xdr:spPr>
        <a:xfrm>
          <a:off x="10426700" y="1067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26382</xdr:rowOff>
    </xdr:from>
    <xdr:ext cx="469744" cy="259045"/>
    <xdr:sp macro="" textlink="">
      <xdr:nvSpPr>
        <xdr:cNvPr id="244" name="【体育館・プール】&#10;一人当たり面積該当値テキスト">
          <a:extLst>
            <a:ext uri="{FF2B5EF4-FFF2-40B4-BE49-F238E27FC236}">
              <a16:creationId xmlns:a16="http://schemas.microsoft.com/office/drawing/2014/main" id="{00000000-0008-0000-0F00-0000F4000000}"/>
            </a:ext>
          </a:extLst>
        </xdr:cNvPr>
        <xdr:cNvSpPr txBox="1"/>
      </xdr:nvSpPr>
      <xdr:spPr>
        <a:xfrm>
          <a:off x="10515600" y="10656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51613</xdr:rowOff>
    </xdr:from>
    <xdr:to>
      <xdr:col>50</xdr:col>
      <xdr:colOff>165100</xdr:colOff>
      <xdr:row>62</xdr:row>
      <xdr:rowOff>153213</xdr:rowOff>
    </xdr:to>
    <xdr:sp macro="" textlink="">
      <xdr:nvSpPr>
        <xdr:cNvPr id="245" name="楕円 244">
          <a:extLst>
            <a:ext uri="{FF2B5EF4-FFF2-40B4-BE49-F238E27FC236}">
              <a16:creationId xmlns:a16="http://schemas.microsoft.com/office/drawing/2014/main" id="{00000000-0008-0000-0F00-0000F5000000}"/>
            </a:ext>
          </a:extLst>
        </xdr:cNvPr>
        <xdr:cNvSpPr/>
      </xdr:nvSpPr>
      <xdr:spPr>
        <a:xfrm>
          <a:off x="9588500" y="10681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98755</xdr:rowOff>
    </xdr:from>
    <xdr:to>
      <xdr:col>55</xdr:col>
      <xdr:colOff>0</xdr:colOff>
      <xdr:row>62</xdr:row>
      <xdr:rowOff>102413</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flipV="1">
          <a:off x="9639300" y="10728655"/>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151740</xdr:rowOff>
    </xdr:from>
    <xdr:to>
      <xdr:col>46</xdr:col>
      <xdr:colOff>38100</xdr:colOff>
      <xdr:row>63</xdr:row>
      <xdr:rowOff>81890</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8699500" y="1078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102413</xdr:rowOff>
    </xdr:from>
    <xdr:to>
      <xdr:col>50</xdr:col>
      <xdr:colOff>114300</xdr:colOff>
      <xdr:row>63</xdr:row>
      <xdr:rowOff>31090</xdr:rowOff>
    </xdr:to>
    <xdr:cxnSp macro="">
      <xdr:nvCxnSpPr>
        <xdr:cNvPr id="248" name="直線コネクタ 247">
          <a:extLst>
            <a:ext uri="{FF2B5EF4-FFF2-40B4-BE49-F238E27FC236}">
              <a16:creationId xmlns:a16="http://schemas.microsoft.com/office/drawing/2014/main" id="{00000000-0008-0000-0F00-0000F8000000}"/>
            </a:ext>
          </a:extLst>
        </xdr:cNvPr>
        <xdr:cNvCxnSpPr/>
      </xdr:nvCxnSpPr>
      <xdr:spPr>
        <a:xfrm flipV="1">
          <a:off x="8750300" y="10732313"/>
          <a:ext cx="889000" cy="10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154483</xdr:rowOff>
    </xdr:from>
    <xdr:to>
      <xdr:col>41</xdr:col>
      <xdr:colOff>101600</xdr:colOff>
      <xdr:row>63</xdr:row>
      <xdr:rowOff>84633</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7810500" y="10784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31090</xdr:rowOff>
    </xdr:from>
    <xdr:to>
      <xdr:col>45</xdr:col>
      <xdr:colOff>177800</xdr:colOff>
      <xdr:row>63</xdr:row>
      <xdr:rowOff>33833</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flipV="1">
          <a:off x="7861300" y="10832440"/>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156769</xdr:rowOff>
    </xdr:from>
    <xdr:to>
      <xdr:col>36</xdr:col>
      <xdr:colOff>165100</xdr:colOff>
      <xdr:row>63</xdr:row>
      <xdr:rowOff>86919</xdr:rowOff>
    </xdr:to>
    <xdr:sp macro="" textlink="">
      <xdr:nvSpPr>
        <xdr:cNvPr id="251" name="楕円 250">
          <a:extLst>
            <a:ext uri="{FF2B5EF4-FFF2-40B4-BE49-F238E27FC236}">
              <a16:creationId xmlns:a16="http://schemas.microsoft.com/office/drawing/2014/main" id="{00000000-0008-0000-0F00-0000FB000000}"/>
            </a:ext>
          </a:extLst>
        </xdr:cNvPr>
        <xdr:cNvSpPr/>
      </xdr:nvSpPr>
      <xdr:spPr>
        <a:xfrm>
          <a:off x="6921500" y="1078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33833</xdr:rowOff>
    </xdr:from>
    <xdr:to>
      <xdr:col>41</xdr:col>
      <xdr:colOff>50800</xdr:colOff>
      <xdr:row>63</xdr:row>
      <xdr:rowOff>36119</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flipV="1">
          <a:off x="6972300" y="10835183"/>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253" name="n_1aveValue【体育館・プール】&#10;一人当たり面積">
          <a:extLst>
            <a:ext uri="{FF2B5EF4-FFF2-40B4-BE49-F238E27FC236}">
              <a16:creationId xmlns:a16="http://schemas.microsoft.com/office/drawing/2014/main" id="{00000000-0008-0000-0F00-0000FD000000}"/>
            </a:ext>
          </a:extLst>
        </xdr:cNvPr>
        <xdr:cNvSpPr txBox="1"/>
      </xdr:nvSpPr>
      <xdr:spPr>
        <a:xfrm>
          <a:off x="93917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254" name="n_2aveValue【体育館・プール】&#10;一人当たり面積">
          <a:extLst>
            <a:ext uri="{FF2B5EF4-FFF2-40B4-BE49-F238E27FC236}">
              <a16:creationId xmlns:a16="http://schemas.microsoft.com/office/drawing/2014/main" id="{00000000-0008-0000-0F00-0000FE000000}"/>
            </a:ext>
          </a:extLst>
        </xdr:cNvPr>
        <xdr:cNvSpPr txBox="1"/>
      </xdr:nvSpPr>
      <xdr:spPr>
        <a:xfrm>
          <a:off x="8515427" y="1035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255" name="n_3aveValue【体育館・プール】&#10;一人当たり面積">
          <a:extLst>
            <a:ext uri="{FF2B5EF4-FFF2-40B4-BE49-F238E27FC236}">
              <a16:creationId xmlns:a16="http://schemas.microsoft.com/office/drawing/2014/main" id="{00000000-0008-0000-0F00-0000FF000000}"/>
            </a:ext>
          </a:extLst>
        </xdr:cNvPr>
        <xdr:cNvSpPr txBox="1"/>
      </xdr:nvSpPr>
      <xdr:spPr>
        <a:xfrm>
          <a:off x="7626427" y="1036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256" name="n_4aveValue【体育館・プール】&#10;一人当たり面積">
          <a:extLst>
            <a:ext uri="{FF2B5EF4-FFF2-40B4-BE49-F238E27FC236}">
              <a16:creationId xmlns:a16="http://schemas.microsoft.com/office/drawing/2014/main" id="{00000000-0008-0000-0F00-000000010000}"/>
            </a:ext>
          </a:extLst>
        </xdr:cNvPr>
        <xdr:cNvSpPr txBox="1"/>
      </xdr:nvSpPr>
      <xdr:spPr>
        <a:xfrm>
          <a:off x="6737427" y="1036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144340</xdr:rowOff>
    </xdr:from>
    <xdr:ext cx="469744" cy="259045"/>
    <xdr:sp macro="" textlink="">
      <xdr:nvSpPr>
        <xdr:cNvPr id="257" name="n_1mainValue【体育館・プール】&#10;一人当たり面積">
          <a:extLst>
            <a:ext uri="{FF2B5EF4-FFF2-40B4-BE49-F238E27FC236}">
              <a16:creationId xmlns:a16="http://schemas.microsoft.com/office/drawing/2014/main" id="{00000000-0008-0000-0F00-000001010000}"/>
            </a:ext>
          </a:extLst>
        </xdr:cNvPr>
        <xdr:cNvSpPr txBox="1"/>
      </xdr:nvSpPr>
      <xdr:spPr>
        <a:xfrm>
          <a:off x="9391727" y="10774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73017</xdr:rowOff>
    </xdr:from>
    <xdr:ext cx="469744" cy="259045"/>
    <xdr:sp macro="" textlink="">
      <xdr:nvSpPr>
        <xdr:cNvPr id="258" name="n_2mainValue【体育館・プール】&#10;一人当たり面積">
          <a:extLst>
            <a:ext uri="{FF2B5EF4-FFF2-40B4-BE49-F238E27FC236}">
              <a16:creationId xmlns:a16="http://schemas.microsoft.com/office/drawing/2014/main" id="{00000000-0008-0000-0F00-000002010000}"/>
            </a:ext>
          </a:extLst>
        </xdr:cNvPr>
        <xdr:cNvSpPr txBox="1"/>
      </xdr:nvSpPr>
      <xdr:spPr>
        <a:xfrm>
          <a:off x="8515427" y="1087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75760</xdr:rowOff>
    </xdr:from>
    <xdr:ext cx="469744" cy="259045"/>
    <xdr:sp macro="" textlink="">
      <xdr:nvSpPr>
        <xdr:cNvPr id="259" name="n_3mainValue【体育館・プール】&#10;一人当たり面積">
          <a:extLst>
            <a:ext uri="{FF2B5EF4-FFF2-40B4-BE49-F238E27FC236}">
              <a16:creationId xmlns:a16="http://schemas.microsoft.com/office/drawing/2014/main" id="{00000000-0008-0000-0F00-000003010000}"/>
            </a:ext>
          </a:extLst>
        </xdr:cNvPr>
        <xdr:cNvSpPr txBox="1"/>
      </xdr:nvSpPr>
      <xdr:spPr>
        <a:xfrm>
          <a:off x="7626427" y="10877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78046</xdr:rowOff>
    </xdr:from>
    <xdr:ext cx="469744" cy="259045"/>
    <xdr:sp macro="" textlink="">
      <xdr:nvSpPr>
        <xdr:cNvPr id="260" name="n_4mainValue【体育館・プール】&#10;一人当たり面積">
          <a:extLst>
            <a:ext uri="{FF2B5EF4-FFF2-40B4-BE49-F238E27FC236}">
              <a16:creationId xmlns:a16="http://schemas.microsoft.com/office/drawing/2014/main" id="{00000000-0008-0000-0F00-000004010000}"/>
            </a:ext>
          </a:extLst>
        </xdr:cNvPr>
        <xdr:cNvSpPr txBox="1"/>
      </xdr:nvSpPr>
      <xdr:spPr>
        <a:xfrm>
          <a:off x="6737427" y="10879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00000000-0008-0000-0F00-00000D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00000000-0008-0000-0F00-00000E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00000000-0008-0000-0F00-00000F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00000000-0008-0000-0F00-000010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00000000-0008-0000-0F00-000019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00000000-0008-0000-0F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flipV="1">
          <a:off x="463486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00000000-0008-0000-0F00-00001E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00000000-0008-0000-0F00-000020010000}"/>
            </a:ext>
          </a:extLst>
        </xdr:cNvPr>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00000000-0008-0000-0F00-000022010000}"/>
            </a:ext>
          </a:extLst>
        </xdr:cNvPr>
        <xdr:cNvSpPr txBox="1"/>
      </xdr:nvSpPr>
      <xdr:spPr>
        <a:xfrm>
          <a:off x="4673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291" name="フローチャート: 判断 290">
          <a:extLst>
            <a:ext uri="{FF2B5EF4-FFF2-40B4-BE49-F238E27FC236}">
              <a16:creationId xmlns:a16="http://schemas.microsoft.com/office/drawing/2014/main" id="{00000000-0008-0000-0F00-000023010000}"/>
            </a:ext>
          </a:extLst>
        </xdr:cNvPr>
        <xdr:cNvSpPr/>
      </xdr:nvSpPr>
      <xdr:spPr>
        <a:xfrm>
          <a:off x="4584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292" name="フローチャート: 判断 291">
          <a:extLst>
            <a:ext uri="{FF2B5EF4-FFF2-40B4-BE49-F238E27FC236}">
              <a16:creationId xmlns:a16="http://schemas.microsoft.com/office/drawing/2014/main" id="{00000000-0008-0000-0F00-000024010000}"/>
            </a:ext>
          </a:extLst>
        </xdr:cNvPr>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1079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F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135889</xdr:rowOff>
    </xdr:from>
    <xdr:to>
      <xdr:col>24</xdr:col>
      <xdr:colOff>114300</xdr:colOff>
      <xdr:row>86</xdr:row>
      <xdr:rowOff>66039</xdr:rowOff>
    </xdr:to>
    <xdr:sp macro="" textlink="">
      <xdr:nvSpPr>
        <xdr:cNvPr id="301" name="楕円 300">
          <a:extLst>
            <a:ext uri="{FF2B5EF4-FFF2-40B4-BE49-F238E27FC236}">
              <a16:creationId xmlns:a16="http://schemas.microsoft.com/office/drawing/2014/main" id="{00000000-0008-0000-0F00-00002D010000}"/>
            </a:ext>
          </a:extLst>
        </xdr:cNvPr>
        <xdr:cNvSpPr/>
      </xdr:nvSpPr>
      <xdr:spPr>
        <a:xfrm>
          <a:off x="45847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50816</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00000000-0008-0000-0F00-00002E010000}"/>
            </a:ext>
          </a:extLst>
        </xdr:cNvPr>
        <xdr:cNvSpPr txBox="1"/>
      </xdr:nvSpPr>
      <xdr:spPr>
        <a:xfrm>
          <a:off x="4673600" y="14624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93980</xdr:rowOff>
    </xdr:from>
    <xdr:to>
      <xdr:col>20</xdr:col>
      <xdr:colOff>38100</xdr:colOff>
      <xdr:row>86</xdr:row>
      <xdr:rowOff>24130</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3746500" y="1466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144780</xdr:rowOff>
    </xdr:from>
    <xdr:to>
      <xdr:col>24</xdr:col>
      <xdr:colOff>63500</xdr:colOff>
      <xdr:row>86</xdr:row>
      <xdr:rowOff>15239</xdr:rowOff>
    </xdr:to>
    <xdr:cxnSp macro="">
      <xdr:nvCxnSpPr>
        <xdr:cNvPr id="304" name="直線コネクタ 303">
          <a:extLst>
            <a:ext uri="{FF2B5EF4-FFF2-40B4-BE49-F238E27FC236}">
              <a16:creationId xmlns:a16="http://schemas.microsoft.com/office/drawing/2014/main" id="{00000000-0008-0000-0F00-000030010000}"/>
            </a:ext>
          </a:extLst>
        </xdr:cNvPr>
        <xdr:cNvCxnSpPr/>
      </xdr:nvCxnSpPr>
      <xdr:spPr>
        <a:xfrm>
          <a:off x="3797300" y="14718030"/>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52070</xdr:rowOff>
    </xdr:from>
    <xdr:to>
      <xdr:col>15</xdr:col>
      <xdr:colOff>101600</xdr:colOff>
      <xdr:row>85</xdr:row>
      <xdr:rowOff>153670</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2857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102870</xdr:rowOff>
    </xdr:from>
    <xdr:to>
      <xdr:col>19</xdr:col>
      <xdr:colOff>177800</xdr:colOff>
      <xdr:row>85</xdr:row>
      <xdr:rowOff>144780</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2908300" y="146761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10161</xdr:rowOff>
    </xdr:from>
    <xdr:to>
      <xdr:col>10</xdr:col>
      <xdr:colOff>165100</xdr:colOff>
      <xdr:row>85</xdr:row>
      <xdr:rowOff>111761</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1968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60961</xdr:rowOff>
    </xdr:from>
    <xdr:to>
      <xdr:col>15</xdr:col>
      <xdr:colOff>50800</xdr:colOff>
      <xdr:row>85</xdr:row>
      <xdr:rowOff>102870</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2019300" y="146342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139700</xdr:rowOff>
    </xdr:from>
    <xdr:to>
      <xdr:col>6</xdr:col>
      <xdr:colOff>38100</xdr:colOff>
      <xdr:row>85</xdr:row>
      <xdr:rowOff>69850</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1079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19050</xdr:rowOff>
    </xdr:from>
    <xdr:to>
      <xdr:col>10</xdr:col>
      <xdr:colOff>114300</xdr:colOff>
      <xdr:row>85</xdr:row>
      <xdr:rowOff>60961</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1130300" y="145923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311" name="n_1aveValue【福祉施設】&#10;有形固定資産減価償却率">
          <a:extLst>
            <a:ext uri="{FF2B5EF4-FFF2-40B4-BE49-F238E27FC236}">
              <a16:creationId xmlns:a16="http://schemas.microsoft.com/office/drawing/2014/main" id="{00000000-0008-0000-0F00-000037010000}"/>
            </a:ext>
          </a:extLst>
        </xdr:cNvPr>
        <xdr:cNvSpPr txBox="1"/>
      </xdr:nvSpPr>
      <xdr:spPr>
        <a:xfrm>
          <a:off x="3582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312" name="n_2aveValue【福祉施設】&#10;有形固定資産減価償却率">
          <a:extLst>
            <a:ext uri="{FF2B5EF4-FFF2-40B4-BE49-F238E27FC236}">
              <a16:creationId xmlns:a16="http://schemas.microsoft.com/office/drawing/2014/main" id="{00000000-0008-0000-0F00-000038010000}"/>
            </a:ext>
          </a:extLst>
        </xdr:cNvPr>
        <xdr:cNvSpPr txBox="1"/>
      </xdr:nvSpPr>
      <xdr:spPr>
        <a:xfrm>
          <a:off x="2705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3" name="n_3aveValue【福祉施設】&#10;有形固定資産減価償却率">
          <a:extLst>
            <a:ext uri="{FF2B5EF4-FFF2-40B4-BE49-F238E27FC236}">
              <a16:creationId xmlns:a16="http://schemas.microsoft.com/office/drawing/2014/main" id="{00000000-0008-0000-0F00-000039010000}"/>
            </a:ext>
          </a:extLst>
        </xdr:cNvPr>
        <xdr:cNvSpPr txBox="1"/>
      </xdr:nvSpPr>
      <xdr:spPr>
        <a:xfrm>
          <a:off x="1816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314" name="n_4aveValue【福祉施設】&#10;有形固定資産減価償却率">
          <a:extLst>
            <a:ext uri="{FF2B5EF4-FFF2-40B4-BE49-F238E27FC236}">
              <a16:creationId xmlns:a16="http://schemas.microsoft.com/office/drawing/2014/main" id="{00000000-0008-0000-0F00-00003A010000}"/>
            </a:ext>
          </a:extLst>
        </xdr:cNvPr>
        <xdr:cNvSpPr txBox="1"/>
      </xdr:nvSpPr>
      <xdr:spPr>
        <a:xfrm>
          <a:off x="927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15257</xdr:rowOff>
    </xdr:from>
    <xdr:ext cx="405111" cy="259045"/>
    <xdr:sp macro="" textlink="">
      <xdr:nvSpPr>
        <xdr:cNvPr id="315" name="n_1mainValue【福祉施設】&#10;有形固定資産減価償却率">
          <a:extLst>
            <a:ext uri="{FF2B5EF4-FFF2-40B4-BE49-F238E27FC236}">
              <a16:creationId xmlns:a16="http://schemas.microsoft.com/office/drawing/2014/main" id="{00000000-0008-0000-0F00-00003B010000}"/>
            </a:ext>
          </a:extLst>
        </xdr:cNvPr>
        <xdr:cNvSpPr txBox="1"/>
      </xdr:nvSpPr>
      <xdr:spPr>
        <a:xfrm>
          <a:off x="3582044" y="1475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144797</xdr:rowOff>
    </xdr:from>
    <xdr:ext cx="405111" cy="259045"/>
    <xdr:sp macro="" textlink="">
      <xdr:nvSpPr>
        <xdr:cNvPr id="316" name="n_2mainValue【福祉施設】&#10;有形固定資産減価償却率">
          <a:extLst>
            <a:ext uri="{FF2B5EF4-FFF2-40B4-BE49-F238E27FC236}">
              <a16:creationId xmlns:a16="http://schemas.microsoft.com/office/drawing/2014/main" id="{00000000-0008-0000-0F00-00003C010000}"/>
            </a:ext>
          </a:extLst>
        </xdr:cNvPr>
        <xdr:cNvSpPr txBox="1"/>
      </xdr:nvSpPr>
      <xdr:spPr>
        <a:xfrm>
          <a:off x="2705744" y="1471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102888</xdr:rowOff>
    </xdr:from>
    <xdr:ext cx="405111" cy="259045"/>
    <xdr:sp macro="" textlink="">
      <xdr:nvSpPr>
        <xdr:cNvPr id="317" name="n_3mainValue【福祉施設】&#10;有形固定資産減価償却率">
          <a:extLst>
            <a:ext uri="{FF2B5EF4-FFF2-40B4-BE49-F238E27FC236}">
              <a16:creationId xmlns:a16="http://schemas.microsoft.com/office/drawing/2014/main" id="{00000000-0008-0000-0F00-00003D010000}"/>
            </a:ext>
          </a:extLst>
        </xdr:cNvPr>
        <xdr:cNvSpPr txBox="1"/>
      </xdr:nvSpPr>
      <xdr:spPr>
        <a:xfrm>
          <a:off x="1816744" y="1467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60977</xdr:rowOff>
    </xdr:from>
    <xdr:ext cx="405111" cy="259045"/>
    <xdr:sp macro="" textlink="">
      <xdr:nvSpPr>
        <xdr:cNvPr id="318" name="n_4mainValue【福祉施設】&#10;有形固定資産減価償却率">
          <a:extLst>
            <a:ext uri="{FF2B5EF4-FFF2-40B4-BE49-F238E27FC236}">
              <a16:creationId xmlns:a16="http://schemas.microsoft.com/office/drawing/2014/main" id="{00000000-0008-0000-0F00-00003E010000}"/>
            </a:ext>
          </a:extLst>
        </xdr:cNvPr>
        <xdr:cNvSpPr txBox="1"/>
      </xdr:nvSpPr>
      <xdr:spPr>
        <a:xfrm>
          <a:off x="927744" y="1463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F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0000000-0008-0000-0F00-000049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F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flipV="1">
          <a:off x="10476865" y="13543407"/>
          <a:ext cx="0" cy="1310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F00-000057010000}"/>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F00-000059010000}"/>
            </a:ext>
          </a:extLst>
        </xdr:cNvPr>
        <xdr:cNvSpPr txBox="1"/>
      </xdr:nvSpPr>
      <xdr:spPr>
        <a:xfrm>
          <a:off x="1051560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0388600" y="1354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F00-00005B010000}"/>
            </a:ext>
          </a:extLst>
        </xdr:cNvPr>
        <xdr:cNvSpPr txBox="1"/>
      </xdr:nvSpPr>
      <xdr:spPr>
        <a:xfrm>
          <a:off x="10515600" y="14452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10426700" y="1460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9588500" y="1460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8699500" y="1463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7810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23876</xdr:rowOff>
    </xdr:from>
    <xdr:to>
      <xdr:col>55</xdr:col>
      <xdr:colOff>50800</xdr:colOff>
      <xdr:row>86</xdr:row>
      <xdr:rowOff>125476</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10426700" y="1476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110253</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F00-000067010000}"/>
            </a:ext>
          </a:extLst>
        </xdr:cNvPr>
        <xdr:cNvSpPr txBox="1"/>
      </xdr:nvSpPr>
      <xdr:spPr>
        <a:xfrm>
          <a:off x="10515600" y="14683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24637</xdr:rowOff>
    </xdr:from>
    <xdr:to>
      <xdr:col>50</xdr:col>
      <xdr:colOff>165100</xdr:colOff>
      <xdr:row>86</xdr:row>
      <xdr:rowOff>126237</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9588500" y="1476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74676</xdr:rowOff>
    </xdr:from>
    <xdr:to>
      <xdr:col>55</xdr:col>
      <xdr:colOff>0</xdr:colOff>
      <xdr:row>86</xdr:row>
      <xdr:rowOff>75437</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flipV="1">
          <a:off x="9639300" y="14819376"/>
          <a:ext cx="8382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25019</xdr:rowOff>
    </xdr:from>
    <xdr:to>
      <xdr:col>46</xdr:col>
      <xdr:colOff>38100</xdr:colOff>
      <xdr:row>86</xdr:row>
      <xdr:rowOff>126619</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8699500" y="1476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75437</xdr:rowOff>
    </xdr:from>
    <xdr:to>
      <xdr:col>50</xdr:col>
      <xdr:colOff>114300</xdr:colOff>
      <xdr:row>86</xdr:row>
      <xdr:rowOff>75819</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flipV="1">
          <a:off x="8750300" y="14820137"/>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25781</xdr:rowOff>
    </xdr:from>
    <xdr:to>
      <xdr:col>41</xdr:col>
      <xdr:colOff>101600</xdr:colOff>
      <xdr:row>86</xdr:row>
      <xdr:rowOff>127381</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7810500" y="1477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75819</xdr:rowOff>
    </xdr:from>
    <xdr:to>
      <xdr:col>45</xdr:col>
      <xdr:colOff>177800</xdr:colOff>
      <xdr:row>86</xdr:row>
      <xdr:rowOff>76581</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flipV="1">
          <a:off x="7861300" y="14820519"/>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26543</xdr:rowOff>
    </xdr:from>
    <xdr:to>
      <xdr:col>36</xdr:col>
      <xdr:colOff>165100</xdr:colOff>
      <xdr:row>86</xdr:row>
      <xdr:rowOff>128143</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6921500" y="1477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76581</xdr:rowOff>
    </xdr:from>
    <xdr:to>
      <xdr:col>41</xdr:col>
      <xdr:colOff>50800</xdr:colOff>
      <xdr:row>86</xdr:row>
      <xdr:rowOff>77343</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flipV="1">
          <a:off x="6972300" y="14821281"/>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368" name="n_1aveValue【福祉施設】&#10;一人当たり面積">
          <a:extLst>
            <a:ext uri="{FF2B5EF4-FFF2-40B4-BE49-F238E27FC236}">
              <a16:creationId xmlns:a16="http://schemas.microsoft.com/office/drawing/2014/main" id="{00000000-0008-0000-0F00-000070010000}"/>
            </a:ext>
          </a:extLst>
        </xdr:cNvPr>
        <xdr:cNvSpPr txBox="1"/>
      </xdr:nvSpPr>
      <xdr:spPr>
        <a:xfrm>
          <a:off x="9391727" y="1438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369" name="n_2aveValue【福祉施設】&#10;一人当たり面積">
          <a:extLst>
            <a:ext uri="{FF2B5EF4-FFF2-40B4-BE49-F238E27FC236}">
              <a16:creationId xmlns:a16="http://schemas.microsoft.com/office/drawing/2014/main" id="{00000000-0008-0000-0F00-000071010000}"/>
            </a:ext>
          </a:extLst>
        </xdr:cNvPr>
        <xdr:cNvSpPr txBox="1"/>
      </xdr:nvSpPr>
      <xdr:spPr>
        <a:xfrm>
          <a:off x="8515427" y="1440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370" name="n_3aveValue【福祉施設】&#10;一人当たり面積">
          <a:extLst>
            <a:ext uri="{FF2B5EF4-FFF2-40B4-BE49-F238E27FC236}">
              <a16:creationId xmlns:a16="http://schemas.microsoft.com/office/drawing/2014/main" id="{00000000-0008-0000-0F00-000072010000}"/>
            </a:ext>
          </a:extLst>
        </xdr:cNvPr>
        <xdr:cNvSpPr txBox="1"/>
      </xdr:nvSpPr>
      <xdr:spPr>
        <a:xfrm>
          <a:off x="7626427" y="1442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371" name="n_4aveValue【福祉施設】&#10;一人当たり面積">
          <a:extLst>
            <a:ext uri="{FF2B5EF4-FFF2-40B4-BE49-F238E27FC236}">
              <a16:creationId xmlns:a16="http://schemas.microsoft.com/office/drawing/2014/main" id="{00000000-0008-0000-0F00-000073010000}"/>
            </a:ext>
          </a:extLst>
        </xdr:cNvPr>
        <xdr:cNvSpPr txBox="1"/>
      </xdr:nvSpPr>
      <xdr:spPr>
        <a:xfrm>
          <a:off x="6737427" y="1443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117364</xdr:rowOff>
    </xdr:from>
    <xdr:ext cx="469744" cy="259045"/>
    <xdr:sp macro="" textlink="">
      <xdr:nvSpPr>
        <xdr:cNvPr id="372" name="n_1mainValue【福祉施設】&#10;一人当たり面積">
          <a:extLst>
            <a:ext uri="{FF2B5EF4-FFF2-40B4-BE49-F238E27FC236}">
              <a16:creationId xmlns:a16="http://schemas.microsoft.com/office/drawing/2014/main" id="{00000000-0008-0000-0F00-000074010000}"/>
            </a:ext>
          </a:extLst>
        </xdr:cNvPr>
        <xdr:cNvSpPr txBox="1"/>
      </xdr:nvSpPr>
      <xdr:spPr>
        <a:xfrm>
          <a:off x="9391727" y="1486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117746</xdr:rowOff>
    </xdr:from>
    <xdr:ext cx="469744" cy="259045"/>
    <xdr:sp macro="" textlink="">
      <xdr:nvSpPr>
        <xdr:cNvPr id="373" name="n_2mainValue【福祉施設】&#10;一人当たり面積">
          <a:extLst>
            <a:ext uri="{FF2B5EF4-FFF2-40B4-BE49-F238E27FC236}">
              <a16:creationId xmlns:a16="http://schemas.microsoft.com/office/drawing/2014/main" id="{00000000-0008-0000-0F00-000075010000}"/>
            </a:ext>
          </a:extLst>
        </xdr:cNvPr>
        <xdr:cNvSpPr txBox="1"/>
      </xdr:nvSpPr>
      <xdr:spPr>
        <a:xfrm>
          <a:off x="8515427"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118508</xdr:rowOff>
    </xdr:from>
    <xdr:ext cx="469744" cy="259045"/>
    <xdr:sp macro="" textlink="">
      <xdr:nvSpPr>
        <xdr:cNvPr id="374" name="n_3mainValue【福祉施設】&#10;一人当たり面積">
          <a:extLst>
            <a:ext uri="{FF2B5EF4-FFF2-40B4-BE49-F238E27FC236}">
              <a16:creationId xmlns:a16="http://schemas.microsoft.com/office/drawing/2014/main" id="{00000000-0008-0000-0F00-000076010000}"/>
            </a:ext>
          </a:extLst>
        </xdr:cNvPr>
        <xdr:cNvSpPr txBox="1"/>
      </xdr:nvSpPr>
      <xdr:spPr>
        <a:xfrm>
          <a:off x="7626427" y="14863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119270</xdr:rowOff>
    </xdr:from>
    <xdr:ext cx="469744" cy="259045"/>
    <xdr:sp macro="" textlink="">
      <xdr:nvSpPr>
        <xdr:cNvPr id="375" name="n_4mainValue【福祉施設】&#10;一人当たり面積">
          <a:extLst>
            <a:ext uri="{FF2B5EF4-FFF2-40B4-BE49-F238E27FC236}">
              <a16:creationId xmlns:a16="http://schemas.microsoft.com/office/drawing/2014/main" id="{00000000-0008-0000-0F00-000077010000}"/>
            </a:ext>
          </a:extLst>
        </xdr:cNvPr>
        <xdr:cNvSpPr txBox="1"/>
      </xdr:nvSpPr>
      <xdr:spPr>
        <a:xfrm>
          <a:off x="6737427" y="148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F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F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00000000-0008-0000-0F00-000094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00000000-0008-0000-0F00-000096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00000000-0008-0000-0F00-000098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00000000-0008-0000-0F00-00009F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416" name="直線コネクタ 415">
          <a:extLst>
            <a:ext uri="{FF2B5EF4-FFF2-40B4-BE49-F238E27FC236}">
              <a16:creationId xmlns:a16="http://schemas.microsoft.com/office/drawing/2014/main" id="{00000000-0008-0000-0F00-0000A0010000}"/>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417" name="【一般廃棄物処理施設】&#10;有形固定資産減価償却率最小値テキスト">
          <a:extLst>
            <a:ext uri="{FF2B5EF4-FFF2-40B4-BE49-F238E27FC236}">
              <a16:creationId xmlns:a16="http://schemas.microsoft.com/office/drawing/2014/main" id="{00000000-0008-0000-0F00-0000A1010000}"/>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418" name="直線コネクタ 417">
          <a:extLst>
            <a:ext uri="{FF2B5EF4-FFF2-40B4-BE49-F238E27FC236}">
              <a16:creationId xmlns:a16="http://schemas.microsoft.com/office/drawing/2014/main" id="{00000000-0008-0000-0F00-0000A2010000}"/>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00000000-0008-0000-0F00-0000A3010000}"/>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101617</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00000000-0008-0000-0F00-0000A5010000}"/>
            </a:ext>
          </a:extLst>
        </xdr:cNvPr>
        <xdr:cNvSpPr txBox="1"/>
      </xdr:nvSpPr>
      <xdr:spPr>
        <a:xfrm>
          <a:off x="16357600" y="6273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422" name="フローチャート: 判断 421">
          <a:extLst>
            <a:ext uri="{FF2B5EF4-FFF2-40B4-BE49-F238E27FC236}">
              <a16:creationId xmlns:a16="http://schemas.microsoft.com/office/drawing/2014/main" id="{00000000-0008-0000-0F00-0000A6010000}"/>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423" name="フローチャート: 判断 422">
          <a:extLst>
            <a:ext uri="{FF2B5EF4-FFF2-40B4-BE49-F238E27FC236}">
              <a16:creationId xmlns:a16="http://schemas.microsoft.com/office/drawing/2014/main" id="{00000000-0008-0000-0F00-0000A7010000}"/>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424" name="フローチャート: 判断 423">
          <a:extLst>
            <a:ext uri="{FF2B5EF4-FFF2-40B4-BE49-F238E27FC236}">
              <a16:creationId xmlns:a16="http://schemas.microsoft.com/office/drawing/2014/main" id="{00000000-0008-0000-0F00-0000A8010000}"/>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5" name="フローチャート: 判断 424">
          <a:extLst>
            <a:ext uri="{FF2B5EF4-FFF2-40B4-BE49-F238E27FC236}">
              <a16:creationId xmlns:a16="http://schemas.microsoft.com/office/drawing/2014/main" id="{00000000-0008-0000-0F00-0000A901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6" name="フローチャート: 判断 425">
          <a:extLst>
            <a:ext uri="{FF2B5EF4-FFF2-40B4-BE49-F238E27FC236}">
              <a16:creationId xmlns:a16="http://schemas.microsoft.com/office/drawing/2014/main" id="{00000000-0008-0000-0F00-0000AA010000}"/>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F00-0000AB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F00-0000AC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F00-0000AD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F00-0000AE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F00-0000AF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48260</xdr:rowOff>
    </xdr:from>
    <xdr:to>
      <xdr:col>85</xdr:col>
      <xdr:colOff>177800</xdr:colOff>
      <xdr:row>41</xdr:row>
      <xdr:rowOff>149860</xdr:rowOff>
    </xdr:to>
    <xdr:sp macro="" textlink="">
      <xdr:nvSpPr>
        <xdr:cNvPr id="432" name="楕円 431">
          <a:extLst>
            <a:ext uri="{FF2B5EF4-FFF2-40B4-BE49-F238E27FC236}">
              <a16:creationId xmlns:a16="http://schemas.microsoft.com/office/drawing/2014/main" id="{00000000-0008-0000-0F00-0000B0010000}"/>
            </a:ext>
          </a:extLst>
        </xdr:cNvPr>
        <xdr:cNvSpPr/>
      </xdr:nvSpPr>
      <xdr:spPr>
        <a:xfrm>
          <a:off x="162687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134637</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00000000-0008-0000-0F00-0000B1010000}"/>
            </a:ext>
          </a:extLst>
        </xdr:cNvPr>
        <xdr:cNvSpPr txBox="1"/>
      </xdr:nvSpPr>
      <xdr:spPr>
        <a:xfrm>
          <a:off x="16357600" y="6992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38735</xdr:rowOff>
    </xdr:from>
    <xdr:to>
      <xdr:col>81</xdr:col>
      <xdr:colOff>101600</xdr:colOff>
      <xdr:row>41</xdr:row>
      <xdr:rowOff>140335</xdr:rowOff>
    </xdr:to>
    <xdr:sp macro="" textlink="">
      <xdr:nvSpPr>
        <xdr:cNvPr id="434" name="楕円 433">
          <a:extLst>
            <a:ext uri="{FF2B5EF4-FFF2-40B4-BE49-F238E27FC236}">
              <a16:creationId xmlns:a16="http://schemas.microsoft.com/office/drawing/2014/main" id="{00000000-0008-0000-0F00-0000B2010000}"/>
            </a:ext>
          </a:extLst>
        </xdr:cNvPr>
        <xdr:cNvSpPr/>
      </xdr:nvSpPr>
      <xdr:spPr>
        <a:xfrm>
          <a:off x="15430500" y="706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89535</xdr:rowOff>
    </xdr:from>
    <xdr:to>
      <xdr:col>85</xdr:col>
      <xdr:colOff>127000</xdr:colOff>
      <xdr:row>41</xdr:row>
      <xdr:rowOff>99060</xdr:rowOff>
    </xdr:to>
    <xdr:cxnSp macro="">
      <xdr:nvCxnSpPr>
        <xdr:cNvPr id="435" name="直線コネクタ 434">
          <a:extLst>
            <a:ext uri="{FF2B5EF4-FFF2-40B4-BE49-F238E27FC236}">
              <a16:creationId xmlns:a16="http://schemas.microsoft.com/office/drawing/2014/main" id="{00000000-0008-0000-0F00-0000B3010000}"/>
            </a:ext>
          </a:extLst>
        </xdr:cNvPr>
        <xdr:cNvCxnSpPr/>
      </xdr:nvCxnSpPr>
      <xdr:spPr>
        <a:xfrm>
          <a:off x="15481300" y="711898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44450</xdr:rowOff>
    </xdr:from>
    <xdr:to>
      <xdr:col>76</xdr:col>
      <xdr:colOff>165100</xdr:colOff>
      <xdr:row>41</xdr:row>
      <xdr:rowOff>146050</xdr:rowOff>
    </xdr:to>
    <xdr:sp macro="" textlink="">
      <xdr:nvSpPr>
        <xdr:cNvPr id="436" name="楕円 435">
          <a:extLst>
            <a:ext uri="{FF2B5EF4-FFF2-40B4-BE49-F238E27FC236}">
              <a16:creationId xmlns:a16="http://schemas.microsoft.com/office/drawing/2014/main" id="{00000000-0008-0000-0F00-0000B4010000}"/>
            </a:ext>
          </a:extLst>
        </xdr:cNvPr>
        <xdr:cNvSpPr/>
      </xdr:nvSpPr>
      <xdr:spPr>
        <a:xfrm>
          <a:off x="145415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89535</xdr:rowOff>
    </xdr:from>
    <xdr:to>
      <xdr:col>81</xdr:col>
      <xdr:colOff>50800</xdr:colOff>
      <xdr:row>41</xdr:row>
      <xdr:rowOff>95250</xdr:rowOff>
    </xdr:to>
    <xdr:cxnSp macro="">
      <xdr:nvCxnSpPr>
        <xdr:cNvPr id="437" name="直線コネクタ 436">
          <a:extLst>
            <a:ext uri="{FF2B5EF4-FFF2-40B4-BE49-F238E27FC236}">
              <a16:creationId xmlns:a16="http://schemas.microsoft.com/office/drawing/2014/main" id="{00000000-0008-0000-0F00-0000B5010000}"/>
            </a:ext>
          </a:extLst>
        </xdr:cNvPr>
        <xdr:cNvCxnSpPr/>
      </xdr:nvCxnSpPr>
      <xdr:spPr>
        <a:xfrm flipV="1">
          <a:off x="14592300" y="71189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34925</xdr:rowOff>
    </xdr:from>
    <xdr:to>
      <xdr:col>72</xdr:col>
      <xdr:colOff>38100</xdr:colOff>
      <xdr:row>41</xdr:row>
      <xdr:rowOff>136525</xdr:rowOff>
    </xdr:to>
    <xdr:sp macro="" textlink="">
      <xdr:nvSpPr>
        <xdr:cNvPr id="438" name="楕円 437">
          <a:extLst>
            <a:ext uri="{FF2B5EF4-FFF2-40B4-BE49-F238E27FC236}">
              <a16:creationId xmlns:a16="http://schemas.microsoft.com/office/drawing/2014/main" id="{00000000-0008-0000-0F00-0000B6010000}"/>
            </a:ext>
          </a:extLst>
        </xdr:cNvPr>
        <xdr:cNvSpPr/>
      </xdr:nvSpPr>
      <xdr:spPr>
        <a:xfrm>
          <a:off x="13652500" y="706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85725</xdr:rowOff>
    </xdr:from>
    <xdr:to>
      <xdr:col>76</xdr:col>
      <xdr:colOff>114300</xdr:colOff>
      <xdr:row>41</xdr:row>
      <xdr:rowOff>95250</xdr:rowOff>
    </xdr:to>
    <xdr:cxnSp macro="">
      <xdr:nvCxnSpPr>
        <xdr:cNvPr id="439" name="直線コネクタ 438">
          <a:extLst>
            <a:ext uri="{FF2B5EF4-FFF2-40B4-BE49-F238E27FC236}">
              <a16:creationId xmlns:a16="http://schemas.microsoft.com/office/drawing/2014/main" id="{00000000-0008-0000-0F00-0000B7010000}"/>
            </a:ext>
          </a:extLst>
        </xdr:cNvPr>
        <xdr:cNvCxnSpPr/>
      </xdr:nvCxnSpPr>
      <xdr:spPr>
        <a:xfrm>
          <a:off x="13703300" y="71151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25400</xdr:rowOff>
    </xdr:from>
    <xdr:to>
      <xdr:col>67</xdr:col>
      <xdr:colOff>101600</xdr:colOff>
      <xdr:row>41</xdr:row>
      <xdr:rowOff>127000</xdr:rowOff>
    </xdr:to>
    <xdr:sp macro="" textlink="">
      <xdr:nvSpPr>
        <xdr:cNvPr id="440" name="楕円 439">
          <a:extLst>
            <a:ext uri="{FF2B5EF4-FFF2-40B4-BE49-F238E27FC236}">
              <a16:creationId xmlns:a16="http://schemas.microsoft.com/office/drawing/2014/main" id="{00000000-0008-0000-0F00-0000B8010000}"/>
            </a:ext>
          </a:extLst>
        </xdr:cNvPr>
        <xdr:cNvSpPr/>
      </xdr:nvSpPr>
      <xdr:spPr>
        <a:xfrm>
          <a:off x="12763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76200</xdr:rowOff>
    </xdr:from>
    <xdr:to>
      <xdr:col>71</xdr:col>
      <xdr:colOff>177800</xdr:colOff>
      <xdr:row>41</xdr:row>
      <xdr:rowOff>85725</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a:off x="12814300" y="71056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154957</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00000000-0008-0000-0F00-0000BA010000}"/>
            </a:ext>
          </a:extLst>
        </xdr:cNvPr>
        <xdr:cNvSpPr txBox="1"/>
      </xdr:nvSpPr>
      <xdr:spPr>
        <a:xfrm>
          <a:off x="152660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160672</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00000000-0008-0000-0F00-0000BB010000}"/>
            </a:ext>
          </a:extLst>
        </xdr:cNvPr>
        <xdr:cNvSpPr txBox="1"/>
      </xdr:nvSpPr>
      <xdr:spPr>
        <a:xfrm>
          <a:off x="14389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00000000-0008-0000-0F00-0000BC010000}"/>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00000000-0008-0000-0F00-0000BD010000}"/>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131462</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00000000-0008-0000-0F00-0000BE010000}"/>
            </a:ext>
          </a:extLst>
        </xdr:cNvPr>
        <xdr:cNvSpPr txBox="1"/>
      </xdr:nvSpPr>
      <xdr:spPr>
        <a:xfrm>
          <a:off x="15266044" y="716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137177</xdr:rowOff>
    </xdr:from>
    <xdr:ext cx="405111" cy="259045"/>
    <xdr:sp macro="" textlink="">
      <xdr:nvSpPr>
        <xdr:cNvPr id="447" name="n_2mainValue【一般廃棄物処理施設】&#10;有形固定資産減価償却率">
          <a:extLst>
            <a:ext uri="{FF2B5EF4-FFF2-40B4-BE49-F238E27FC236}">
              <a16:creationId xmlns:a16="http://schemas.microsoft.com/office/drawing/2014/main" id="{00000000-0008-0000-0F00-0000BF010000}"/>
            </a:ext>
          </a:extLst>
        </xdr:cNvPr>
        <xdr:cNvSpPr txBox="1"/>
      </xdr:nvSpPr>
      <xdr:spPr>
        <a:xfrm>
          <a:off x="14389744" y="716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127652</xdr:rowOff>
    </xdr:from>
    <xdr:ext cx="405111" cy="259045"/>
    <xdr:sp macro="" textlink="">
      <xdr:nvSpPr>
        <xdr:cNvPr id="448" name="n_3mainValue【一般廃棄物処理施設】&#10;有形固定資産減価償却率">
          <a:extLst>
            <a:ext uri="{FF2B5EF4-FFF2-40B4-BE49-F238E27FC236}">
              <a16:creationId xmlns:a16="http://schemas.microsoft.com/office/drawing/2014/main" id="{00000000-0008-0000-0F00-0000C0010000}"/>
            </a:ext>
          </a:extLst>
        </xdr:cNvPr>
        <xdr:cNvSpPr txBox="1"/>
      </xdr:nvSpPr>
      <xdr:spPr>
        <a:xfrm>
          <a:off x="13500744"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118127</xdr:rowOff>
    </xdr:from>
    <xdr:ext cx="405111" cy="259045"/>
    <xdr:sp macro="" textlink="">
      <xdr:nvSpPr>
        <xdr:cNvPr id="449" name="n_4mainValue【一般廃棄物処理施設】&#10;有形固定資産減価償却率">
          <a:extLst>
            <a:ext uri="{FF2B5EF4-FFF2-40B4-BE49-F238E27FC236}">
              <a16:creationId xmlns:a16="http://schemas.microsoft.com/office/drawing/2014/main" id="{00000000-0008-0000-0F00-0000C1010000}"/>
            </a:ext>
          </a:extLst>
        </xdr:cNvPr>
        <xdr:cNvSpPr txBox="1"/>
      </xdr:nvSpPr>
      <xdr:spPr>
        <a:xfrm>
          <a:off x="12611744"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00000000-0008-0000-0F00-0000C2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00000000-0008-0000-0F00-0000C3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00000000-0008-0000-0F00-0000C4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F00-0000C5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F00-0000C6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F00-0000C7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F00-0000C8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00000000-0008-0000-0F00-0000C9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1" name="テキスト ボックス 460">
          <a:extLst>
            <a:ext uri="{FF2B5EF4-FFF2-40B4-BE49-F238E27FC236}">
              <a16:creationId xmlns:a16="http://schemas.microsoft.com/office/drawing/2014/main" id="{00000000-0008-0000-0F00-0000CD01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6" name="直線コネクタ 465">
          <a:extLst>
            <a:ext uri="{FF2B5EF4-FFF2-40B4-BE49-F238E27FC236}">
              <a16:creationId xmlns:a16="http://schemas.microsoft.com/office/drawing/2014/main" id="{00000000-0008-0000-0F00-0000D2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8" name="直線コネクタ 467">
          <a:extLst>
            <a:ext uri="{FF2B5EF4-FFF2-40B4-BE49-F238E27FC236}">
              <a16:creationId xmlns:a16="http://schemas.microsoft.com/office/drawing/2014/main" id="{00000000-0008-0000-0F00-0000D4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一般廃棄物処理施設】&#10;一人当たり有形固定資産（償却資産）額グラフ枠">
          <a:extLst>
            <a:ext uri="{FF2B5EF4-FFF2-40B4-BE49-F238E27FC236}">
              <a16:creationId xmlns:a16="http://schemas.microsoft.com/office/drawing/2014/main" id="{00000000-0008-0000-0F00-0000D8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473" name="直線コネクタ 472">
          <a:extLst>
            <a:ext uri="{FF2B5EF4-FFF2-40B4-BE49-F238E27FC236}">
              <a16:creationId xmlns:a16="http://schemas.microsoft.com/office/drawing/2014/main" id="{00000000-0008-0000-0F00-0000D9010000}"/>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474" name="【一般廃棄物処理施設】&#10;一人当たり有形固定資産（償却資産）額最小値テキスト">
          <a:extLst>
            <a:ext uri="{FF2B5EF4-FFF2-40B4-BE49-F238E27FC236}">
              <a16:creationId xmlns:a16="http://schemas.microsoft.com/office/drawing/2014/main" id="{00000000-0008-0000-0F00-0000DA010000}"/>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476" name="【一般廃棄物処理施設】&#10;一人当たり有形固定資産（償却資産）額最大値テキスト">
          <a:extLst>
            <a:ext uri="{FF2B5EF4-FFF2-40B4-BE49-F238E27FC236}">
              <a16:creationId xmlns:a16="http://schemas.microsoft.com/office/drawing/2014/main" id="{00000000-0008-0000-0F00-0000DC010000}"/>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29312</xdr:rowOff>
    </xdr:from>
    <xdr:ext cx="599010" cy="259045"/>
    <xdr:sp macro="" textlink="">
      <xdr:nvSpPr>
        <xdr:cNvPr id="478" name="【一般廃棄物処理施設】&#10;一人当たり有形固定資産（償却資産）額平均値テキスト">
          <a:extLst>
            <a:ext uri="{FF2B5EF4-FFF2-40B4-BE49-F238E27FC236}">
              <a16:creationId xmlns:a16="http://schemas.microsoft.com/office/drawing/2014/main" id="{00000000-0008-0000-0F00-0000DE010000}"/>
            </a:ext>
          </a:extLst>
        </xdr:cNvPr>
        <xdr:cNvSpPr txBox="1"/>
      </xdr:nvSpPr>
      <xdr:spPr>
        <a:xfrm>
          <a:off x="22199600" y="6715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479" name="フローチャート: 判断 478">
          <a:extLst>
            <a:ext uri="{FF2B5EF4-FFF2-40B4-BE49-F238E27FC236}">
              <a16:creationId xmlns:a16="http://schemas.microsoft.com/office/drawing/2014/main" id="{00000000-0008-0000-0F00-0000DF010000}"/>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480" name="フローチャート: 判断 479">
          <a:extLst>
            <a:ext uri="{FF2B5EF4-FFF2-40B4-BE49-F238E27FC236}">
              <a16:creationId xmlns:a16="http://schemas.microsoft.com/office/drawing/2014/main" id="{00000000-0008-0000-0F00-0000E0010000}"/>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481" name="フローチャート: 判断 480">
          <a:extLst>
            <a:ext uri="{FF2B5EF4-FFF2-40B4-BE49-F238E27FC236}">
              <a16:creationId xmlns:a16="http://schemas.microsoft.com/office/drawing/2014/main" id="{00000000-0008-0000-0F00-0000E1010000}"/>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482" name="フローチャート: 判断 481">
          <a:extLst>
            <a:ext uri="{FF2B5EF4-FFF2-40B4-BE49-F238E27FC236}">
              <a16:creationId xmlns:a16="http://schemas.microsoft.com/office/drawing/2014/main" id="{00000000-0008-0000-0F00-0000E2010000}"/>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483" name="フローチャート: 判断 482">
          <a:extLst>
            <a:ext uri="{FF2B5EF4-FFF2-40B4-BE49-F238E27FC236}">
              <a16:creationId xmlns:a16="http://schemas.microsoft.com/office/drawing/2014/main" id="{00000000-0008-0000-0F00-0000E3010000}"/>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F00-0000E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F00-0000E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F00-0000E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F00-0000E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F00-0000E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92736</xdr:rowOff>
    </xdr:from>
    <xdr:to>
      <xdr:col>116</xdr:col>
      <xdr:colOff>114300</xdr:colOff>
      <xdr:row>39</xdr:row>
      <xdr:rowOff>22886</xdr:rowOff>
    </xdr:to>
    <xdr:sp macro="" textlink="">
      <xdr:nvSpPr>
        <xdr:cNvPr id="489" name="楕円 488">
          <a:extLst>
            <a:ext uri="{FF2B5EF4-FFF2-40B4-BE49-F238E27FC236}">
              <a16:creationId xmlns:a16="http://schemas.microsoft.com/office/drawing/2014/main" id="{00000000-0008-0000-0F00-0000E9010000}"/>
            </a:ext>
          </a:extLst>
        </xdr:cNvPr>
        <xdr:cNvSpPr/>
      </xdr:nvSpPr>
      <xdr:spPr>
        <a:xfrm>
          <a:off x="22110700" y="66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115613</xdr:rowOff>
    </xdr:from>
    <xdr:ext cx="599010" cy="259045"/>
    <xdr:sp macro="" textlink="">
      <xdr:nvSpPr>
        <xdr:cNvPr id="490" name="【一般廃棄物処理施設】&#10;一人当たり有形固定資産（償却資産）額該当値テキスト">
          <a:extLst>
            <a:ext uri="{FF2B5EF4-FFF2-40B4-BE49-F238E27FC236}">
              <a16:creationId xmlns:a16="http://schemas.microsoft.com/office/drawing/2014/main" id="{00000000-0008-0000-0F00-0000EA010000}"/>
            </a:ext>
          </a:extLst>
        </xdr:cNvPr>
        <xdr:cNvSpPr txBox="1"/>
      </xdr:nvSpPr>
      <xdr:spPr>
        <a:xfrm>
          <a:off x="22199600" y="6459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105286</xdr:rowOff>
    </xdr:from>
    <xdr:to>
      <xdr:col>112</xdr:col>
      <xdr:colOff>38100</xdr:colOff>
      <xdr:row>39</xdr:row>
      <xdr:rowOff>35436</xdr:rowOff>
    </xdr:to>
    <xdr:sp macro="" textlink="">
      <xdr:nvSpPr>
        <xdr:cNvPr id="491" name="楕円 490">
          <a:extLst>
            <a:ext uri="{FF2B5EF4-FFF2-40B4-BE49-F238E27FC236}">
              <a16:creationId xmlns:a16="http://schemas.microsoft.com/office/drawing/2014/main" id="{00000000-0008-0000-0F00-0000EB010000}"/>
            </a:ext>
          </a:extLst>
        </xdr:cNvPr>
        <xdr:cNvSpPr/>
      </xdr:nvSpPr>
      <xdr:spPr>
        <a:xfrm>
          <a:off x="21272500" y="662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143536</xdr:rowOff>
    </xdr:from>
    <xdr:to>
      <xdr:col>116</xdr:col>
      <xdr:colOff>63500</xdr:colOff>
      <xdr:row>38</xdr:row>
      <xdr:rowOff>156086</xdr:rowOff>
    </xdr:to>
    <xdr:cxnSp macro="">
      <xdr:nvCxnSpPr>
        <xdr:cNvPr id="492" name="直線コネクタ 491">
          <a:extLst>
            <a:ext uri="{FF2B5EF4-FFF2-40B4-BE49-F238E27FC236}">
              <a16:creationId xmlns:a16="http://schemas.microsoft.com/office/drawing/2014/main" id="{00000000-0008-0000-0F00-0000EC010000}"/>
            </a:ext>
          </a:extLst>
        </xdr:cNvPr>
        <xdr:cNvCxnSpPr/>
      </xdr:nvCxnSpPr>
      <xdr:spPr>
        <a:xfrm flipV="1">
          <a:off x="21323300" y="6658636"/>
          <a:ext cx="838200" cy="1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114586</xdr:rowOff>
    </xdr:from>
    <xdr:to>
      <xdr:col>107</xdr:col>
      <xdr:colOff>101600</xdr:colOff>
      <xdr:row>39</xdr:row>
      <xdr:rowOff>44736</xdr:rowOff>
    </xdr:to>
    <xdr:sp macro="" textlink="">
      <xdr:nvSpPr>
        <xdr:cNvPr id="493" name="楕円 492">
          <a:extLst>
            <a:ext uri="{FF2B5EF4-FFF2-40B4-BE49-F238E27FC236}">
              <a16:creationId xmlns:a16="http://schemas.microsoft.com/office/drawing/2014/main" id="{00000000-0008-0000-0F00-0000ED010000}"/>
            </a:ext>
          </a:extLst>
        </xdr:cNvPr>
        <xdr:cNvSpPr/>
      </xdr:nvSpPr>
      <xdr:spPr>
        <a:xfrm>
          <a:off x="20383500" y="662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156086</xdr:rowOff>
    </xdr:from>
    <xdr:to>
      <xdr:col>111</xdr:col>
      <xdr:colOff>177800</xdr:colOff>
      <xdr:row>38</xdr:row>
      <xdr:rowOff>165386</xdr:rowOff>
    </xdr:to>
    <xdr:cxnSp macro="">
      <xdr:nvCxnSpPr>
        <xdr:cNvPr id="494" name="直線コネクタ 493">
          <a:extLst>
            <a:ext uri="{FF2B5EF4-FFF2-40B4-BE49-F238E27FC236}">
              <a16:creationId xmlns:a16="http://schemas.microsoft.com/office/drawing/2014/main" id="{00000000-0008-0000-0F00-0000EE010000}"/>
            </a:ext>
          </a:extLst>
        </xdr:cNvPr>
        <xdr:cNvCxnSpPr/>
      </xdr:nvCxnSpPr>
      <xdr:spPr>
        <a:xfrm flipV="1">
          <a:off x="20434300" y="6671186"/>
          <a:ext cx="889000" cy="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123426</xdr:rowOff>
    </xdr:from>
    <xdr:to>
      <xdr:col>102</xdr:col>
      <xdr:colOff>165100</xdr:colOff>
      <xdr:row>39</xdr:row>
      <xdr:rowOff>53576</xdr:rowOff>
    </xdr:to>
    <xdr:sp macro="" textlink="">
      <xdr:nvSpPr>
        <xdr:cNvPr id="495" name="楕円 494">
          <a:extLst>
            <a:ext uri="{FF2B5EF4-FFF2-40B4-BE49-F238E27FC236}">
              <a16:creationId xmlns:a16="http://schemas.microsoft.com/office/drawing/2014/main" id="{00000000-0008-0000-0F00-0000EF010000}"/>
            </a:ext>
          </a:extLst>
        </xdr:cNvPr>
        <xdr:cNvSpPr/>
      </xdr:nvSpPr>
      <xdr:spPr>
        <a:xfrm>
          <a:off x="19494500" y="663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165386</xdr:rowOff>
    </xdr:from>
    <xdr:to>
      <xdr:col>107</xdr:col>
      <xdr:colOff>50800</xdr:colOff>
      <xdr:row>39</xdr:row>
      <xdr:rowOff>2776</xdr:rowOff>
    </xdr:to>
    <xdr:cxnSp macro="">
      <xdr:nvCxnSpPr>
        <xdr:cNvPr id="496" name="直線コネクタ 495">
          <a:extLst>
            <a:ext uri="{FF2B5EF4-FFF2-40B4-BE49-F238E27FC236}">
              <a16:creationId xmlns:a16="http://schemas.microsoft.com/office/drawing/2014/main" id="{00000000-0008-0000-0F00-0000F0010000}"/>
            </a:ext>
          </a:extLst>
        </xdr:cNvPr>
        <xdr:cNvCxnSpPr/>
      </xdr:nvCxnSpPr>
      <xdr:spPr>
        <a:xfrm flipV="1">
          <a:off x="19545300" y="6680486"/>
          <a:ext cx="889000" cy="8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120035</xdr:rowOff>
    </xdr:from>
    <xdr:to>
      <xdr:col>98</xdr:col>
      <xdr:colOff>38100</xdr:colOff>
      <xdr:row>39</xdr:row>
      <xdr:rowOff>50185</xdr:rowOff>
    </xdr:to>
    <xdr:sp macro="" textlink="">
      <xdr:nvSpPr>
        <xdr:cNvPr id="497" name="楕円 496">
          <a:extLst>
            <a:ext uri="{FF2B5EF4-FFF2-40B4-BE49-F238E27FC236}">
              <a16:creationId xmlns:a16="http://schemas.microsoft.com/office/drawing/2014/main" id="{00000000-0008-0000-0F00-0000F1010000}"/>
            </a:ext>
          </a:extLst>
        </xdr:cNvPr>
        <xdr:cNvSpPr/>
      </xdr:nvSpPr>
      <xdr:spPr>
        <a:xfrm>
          <a:off x="18605500" y="663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170835</xdr:rowOff>
    </xdr:from>
    <xdr:to>
      <xdr:col>102</xdr:col>
      <xdr:colOff>114300</xdr:colOff>
      <xdr:row>39</xdr:row>
      <xdr:rowOff>2776</xdr:rowOff>
    </xdr:to>
    <xdr:cxnSp macro="">
      <xdr:nvCxnSpPr>
        <xdr:cNvPr id="498" name="直線コネクタ 497">
          <a:extLst>
            <a:ext uri="{FF2B5EF4-FFF2-40B4-BE49-F238E27FC236}">
              <a16:creationId xmlns:a16="http://schemas.microsoft.com/office/drawing/2014/main" id="{00000000-0008-0000-0F00-0000F2010000}"/>
            </a:ext>
          </a:extLst>
        </xdr:cNvPr>
        <xdr:cNvCxnSpPr/>
      </xdr:nvCxnSpPr>
      <xdr:spPr>
        <a:xfrm>
          <a:off x="18656300" y="6685935"/>
          <a:ext cx="889000" cy="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124493</xdr:rowOff>
    </xdr:from>
    <xdr:ext cx="599010" cy="259045"/>
    <xdr:sp macro="" textlink="">
      <xdr:nvSpPr>
        <xdr:cNvPr id="499" name="n_1aveValue【一般廃棄物処理施設】&#10;一人当たり有形固定資産（償却資産）額">
          <a:extLst>
            <a:ext uri="{FF2B5EF4-FFF2-40B4-BE49-F238E27FC236}">
              <a16:creationId xmlns:a16="http://schemas.microsoft.com/office/drawing/2014/main" id="{00000000-0008-0000-0F00-0000F3010000}"/>
            </a:ext>
          </a:extLst>
        </xdr:cNvPr>
        <xdr:cNvSpPr txBox="1"/>
      </xdr:nvSpPr>
      <xdr:spPr>
        <a:xfrm>
          <a:off x="21011095" y="6811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155337</xdr:rowOff>
    </xdr:from>
    <xdr:ext cx="599010" cy="259045"/>
    <xdr:sp macro="" textlink="">
      <xdr:nvSpPr>
        <xdr:cNvPr id="500" name="n_2aveValue【一般廃棄物処理施設】&#10;一人当たり有形固定資産（償却資産）額">
          <a:extLst>
            <a:ext uri="{FF2B5EF4-FFF2-40B4-BE49-F238E27FC236}">
              <a16:creationId xmlns:a16="http://schemas.microsoft.com/office/drawing/2014/main" id="{00000000-0008-0000-0F00-0000F4010000}"/>
            </a:ext>
          </a:extLst>
        </xdr:cNvPr>
        <xdr:cNvSpPr txBox="1"/>
      </xdr:nvSpPr>
      <xdr:spPr>
        <a:xfrm>
          <a:off x="20134795" y="6841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39580</xdr:rowOff>
    </xdr:from>
    <xdr:ext cx="599010" cy="259045"/>
    <xdr:sp macro="" textlink="">
      <xdr:nvSpPr>
        <xdr:cNvPr id="501" name="n_3aveValue【一般廃棄物処理施設】&#10;一人当たり有形固定資産（償却資産）額">
          <a:extLst>
            <a:ext uri="{FF2B5EF4-FFF2-40B4-BE49-F238E27FC236}">
              <a16:creationId xmlns:a16="http://schemas.microsoft.com/office/drawing/2014/main" id="{00000000-0008-0000-0F00-0000F5010000}"/>
            </a:ext>
          </a:extLst>
        </xdr:cNvPr>
        <xdr:cNvSpPr txBox="1"/>
      </xdr:nvSpPr>
      <xdr:spPr>
        <a:xfrm>
          <a:off x="19245795" y="6897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75680</xdr:rowOff>
    </xdr:from>
    <xdr:ext cx="599010" cy="259045"/>
    <xdr:sp macro="" textlink="">
      <xdr:nvSpPr>
        <xdr:cNvPr id="502" name="n_4aveValue【一般廃棄物処理施設】&#10;一人当たり有形固定資産（償却資産）額">
          <a:extLst>
            <a:ext uri="{FF2B5EF4-FFF2-40B4-BE49-F238E27FC236}">
              <a16:creationId xmlns:a16="http://schemas.microsoft.com/office/drawing/2014/main" id="{00000000-0008-0000-0F00-0000F6010000}"/>
            </a:ext>
          </a:extLst>
        </xdr:cNvPr>
        <xdr:cNvSpPr txBox="1"/>
      </xdr:nvSpPr>
      <xdr:spPr>
        <a:xfrm>
          <a:off x="18356795"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51963</xdr:rowOff>
    </xdr:from>
    <xdr:ext cx="599010" cy="259045"/>
    <xdr:sp macro="" textlink="">
      <xdr:nvSpPr>
        <xdr:cNvPr id="503" name="n_1mainValue【一般廃棄物処理施設】&#10;一人当たり有形固定資産（償却資産）額">
          <a:extLst>
            <a:ext uri="{FF2B5EF4-FFF2-40B4-BE49-F238E27FC236}">
              <a16:creationId xmlns:a16="http://schemas.microsoft.com/office/drawing/2014/main" id="{00000000-0008-0000-0F00-0000F7010000}"/>
            </a:ext>
          </a:extLst>
        </xdr:cNvPr>
        <xdr:cNvSpPr txBox="1"/>
      </xdr:nvSpPr>
      <xdr:spPr>
        <a:xfrm>
          <a:off x="21011095" y="6395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61263</xdr:rowOff>
    </xdr:from>
    <xdr:ext cx="599010" cy="259045"/>
    <xdr:sp macro="" textlink="">
      <xdr:nvSpPr>
        <xdr:cNvPr id="504" name="n_2mainValue【一般廃棄物処理施設】&#10;一人当たり有形固定資産（償却資産）額">
          <a:extLst>
            <a:ext uri="{FF2B5EF4-FFF2-40B4-BE49-F238E27FC236}">
              <a16:creationId xmlns:a16="http://schemas.microsoft.com/office/drawing/2014/main" id="{00000000-0008-0000-0F00-0000F8010000}"/>
            </a:ext>
          </a:extLst>
        </xdr:cNvPr>
        <xdr:cNvSpPr txBox="1"/>
      </xdr:nvSpPr>
      <xdr:spPr>
        <a:xfrm>
          <a:off x="20134795" y="6404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70102</xdr:rowOff>
    </xdr:from>
    <xdr:ext cx="599010" cy="259045"/>
    <xdr:sp macro="" textlink="">
      <xdr:nvSpPr>
        <xdr:cNvPr id="505" name="n_3mainValue【一般廃棄物処理施設】&#10;一人当たり有形固定資産（償却資産）額">
          <a:extLst>
            <a:ext uri="{FF2B5EF4-FFF2-40B4-BE49-F238E27FC236}">
              <a16:creationId xmlns:a16="http://schemas.microsoft.com/office/drawing/2014/main" id="{00000000-0008-0000-0F00-0000F9010000}"/>
            </a:ext>
          </a:extLst>
        </xdr:cNvPr>
        <xdr:cNvSpPr txBox="1"/>
      </xdr:nvSpPr>
      <xdr:spPr>
        <a:xfrm>
          <a:off x="19245795" y="6413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66712</xdr:rowOff>
    </xdr:from>
    <xdr:ext cx="599010" cy="259045"/>
    <xdr:sp macro="" textlink="">
      <xdr:nvSpPr>
        <xdr:cNvPr id="506" name="n_4mainValue【一般廃棄物処理施設】&#10;一人当たり有形固定資産（償却資産）額">
          <a:extLst>
            <a:ext uri="{FF2B5EF4-FFF2-40B4-BE49-F238E27FC236}">
              <a16:creationId xmlns:a16="http://schemas.microsoft.com/office/drawing/2014/main" id="{00000000-0008-0000-0F00-0000FA010000}"/>
            </a:ext>
          </a:extLst>
        </xdr:cNvPr>
        <xdr:cNvSpPr txBox="1"/>
      </xdr:nvSpPr>
      <xdr:spPr>
        <a:xfrm>
          <a:off x="18356795" y="641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00000000-0008-0000-0F00-0000F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00000000-0008-0000-0F00-0000F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00000000-0008-0000-0F00-0000F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F00-0000F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F00-0000F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F00-000000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00000000-0008-0000-0F00-000002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00000000-0008-0000-0F00-000003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00000000-0008-0000-0F00-000005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00000000-0008-0000-0F00-000007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00000000-0008-0000-0F00-00000C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00000000-0008-0000-0F00-00000E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00000000-0008-0000-0F00-000010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保健センター・保健所】&#10;有形固定資産減価償却率グラフ枠">
          <a:extLst>
            <a:ext uri="{FF2B5EF4-FFF2-40B4-BE49-F238E27FC236}">
              <a16:creationId xmlns:a16="http://schemas.microsoft.com/office/drawing/2014/main" id="{00000000-0008-0000-0F00-000012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2" name="【保健センター・保健所】&#10;有形固定資産減価償却率最小値テキスト">
          <a:extLst>
            <a:ext uri="{FF2B5EF4-FFF2-40B4-BE49-F238E27FC236}">
              <a16:creationId xmlns:a16="http://schemas.microsoft.com/office/drawing/2014/main" id="{00000000-0008-0000-0F00-000014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534" name="【保健センター・保健所】&#10;有形固定資産減価償却率最大値テキスト">
          <a:extLst>
            <a:ext uri="{FF2B5EF4-FFF2-40B4-BE49-F238E27FC236}">
              <a16:creationId xmlns:a16="http://schemas.microsoft.com/office/drawing/2014/main" id="{00000000-0008-0000-0F00-000016020000}"/>
            </a:ext>
          </a:extLst>
        </xdr:cNvPr>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40022</xdr:rowOff>
    </xdr:from>
    <xdr:ext cx="405111" cy="259045"/>
    <xdr:sp macro="" textlink="">
      <xdr:nvSpPr>
        <xdr:cNvPr id="536" name="【保健センター・保健所】&#10;有形固定資産減価償却率平均値テキスト">
          <a:extLst>
            <a:ext uri="{FF2B5EF4-FFF2-40B4-BE49-F238E27FC236}">
              <a16:creationId xmlns:a16="http://schemas.microsoft.com/office/drawing/2014/main" id="{00000000-0008-0000-0F00-000018020000}"/>
            </a:ext>
          </a:extLst>
        </xdr:cNvPr>
        <xdr:cNvSpPr txBox="1"/>
      </xdr:nvSpPr>
      <xdr:spPr>
        <a:xfrm>
          <a:off x="16357600" y="10155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537" name="フローチャート: 判断 536">
          <a:extLst>
            <a:ext uri="{FF2B5EF4-FFF2-40B4-BE49-F238E27FC236}">
              <a16:creationId xmlns:a16="http://schemas.microsoft.com/office/drawing/2014/main" id="{00000000-0008-0000-0F00-000019020000}"/>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538" name="フローチャート: 判断 537">
          <a:extLst>
            <a:ext uri="{FF2B5EF4-FFF2-40B4-BE49-F238E27FC236}">
              <a16:creationId xmlns:a16="http://schemas.microsoft.com/office/drawing/2014/main" id="{00000000-0008-0000-0F00-00001A020000}"/>
            </a:ext>
          </a:extLst>
        </xdr:cNvPr>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539" name="フローチャート: 判断 538">
          <a:extLst>
            <a:ext uri="{FF2B5EF4-FFF2-40B4-BE49-F238E27FC236}">
              <a16:creationId xmlns:a16="http://schemas.microsoft.com/office/drawing/2014/main" id="{00000000-0008-0000-0F00-00001B020000}"/>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540" name="フローチャート: 判断 539">
          <a:extLst>
            <a:ext uri="{FF2B5EF4-FFF2-40B4-BE49-F238E27FC236}">
              <a16:creationId xmlns:a16="http://schemas.microsoft.com/office/drawing/2014/main" id="{00000000-0008-0000-0F00-00001C020000}"/>
            </a:ext>
          </a:extLst>
        </xdr:cNvPr>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541" name="フローチャート: 判断 540">
          <a:extLst>
            <a:ext uri="{FF2B5EF4-FFF2-40B4-BE49-F238E27FC236}">
              <a16:creationId xmlns:a16="http://schemas.microsoft.com/office/drawing/2014/main" id="{00000000-0008-0000-0F00-00001D020000}"/>
            </a:ext>
          </a:extLst>
        </xdr:cNvPr>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F00-00001E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F00-000020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F00-000022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42545</xdr:rowOff>
    </xdr:from>
    <xdr:to>
      <xdr:col>85</xdr:col>
      <xdr:colOff>177800</xdr:colOff>
      <xdr:row>56</xdr:row>
      <xdr:rowOff>144145</xdr:rowOff>
    </xdr:to>
    <xdr:sp macro="" textlink="">
      <xdr:nvSpPr>
        <xdr:cNvPr id="547" name="楕円 546">
          <a:extLst>
            <a:ext uri="{FF2B5EF4-FFF2-40B4-BE49-F238E27FC236}">
              <a16:creationId xmlns:a16="http://schemas.microsoft.com/office/drawing/2014/main" id="{00000000-0008-0000-0F00-000023020000}"/>
            </a:ext>
          </a:extLst>
        </xdr:cNvPr>
        <xdr:cNvSpPr/>
      </xdr:nvSpPr>
      <xdr:spPr>
        <a:xfrm>
          <a:off x="16268700" y="964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153687</xdr:rowOff>
    </xdr:from>
    <xdr:ext cx="405111" cy="259045"/>
    <xdr:sp macro="" textlink="">
      <xdr:nvSpPr>
        <xdr:cNvPr id="548" name="【保健センター・保健所】&#10;有形固定資産減価償却率該当値テキスト">
          <a:extLst>
            <a:ext uri="{FF2B5EF4-FFF2-40B4-BE49-F238E27FC236}">
              <a16:creationId xmlns:a16="http://schemas.microsoft.com/office/drawing/2014/main" id="{00000000-0008-0000-0F00-000024020000}"/>
            </a:ext>
          </a:extLst>
        </xdr:cNvPr>
        <xdr:cNvSpPr txBox="1"/>
      </xdr:nvSpPr>
      <xdr:spPr>
        <a:xfrm>
          <a:off x="16357600" y="9583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153035</xdr:rowOff>
    </xdr:from>
    <xdr:to>
      <xdr:col>81</xdr:col>
      <xdr:colOff>101600</xdr:colOff>
      <xdr:row>56</xdr:row>
      <xdr:rowOff>83185</xdr:rowOff>
    </xdr:to>
    <xdr:sp macro="" textlink="">
      <xdr:nvSpPr>
        <xdr:cNvPr id="549" name="楕円 548">
          <a:extLst>
            <a:ext uri="{FF2B5EF4-FFF2-40B4-BE49-F238E27FC236}">
              <a16:creationId xmlns:a16="http://schemas.microsoft.com/office/drawing/2014/main" id="{00000000-0008-0000-0F00-000025020000}"/>
            </a:ext>
          </a:extLst>
        </xdr:cNvPr>
        <xdr:cNvSpPr/>
      </xdr:nvSpPr>
      <xdr:spPr>
        <a:xfrm>
          <a:off x="15430500" y="958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32385</xdr:rowOff>
    </xdr:from>
    <xdr:to>
      <xdr:col>85</xdr:col>
      <xdr:colOff>127000</xdr:colOff>
      <xdr:row>56</xdr:row>
      <xdr:rowOff>93345</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a:off x="15481300" y="9633585"/>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90170</xdr:rowOff>
    </xdr:from>
    <xdr:to>
      <xdr:col>76</xdr:col>
      <xdr:colOff>165100</xdr:colOff>
      <xdr:row>56</xdr:row>
      <xdr:rowOff>20320</xdr:rowOff>
    </xdr:to>
    <xdr:sp macro="" textlink="">
      <xdr:nvSpPr>
        <xdr:cNvPr id="551" name="楕円 550">
          <a:extLst>
            <a:ext uri="{FF2B5EF4-FFF2-40B4-BE49-F238E27FC236}">
              <a16:creationId xmlns:a16="http://schemas.microsoft.com/office/drawing/2014/main" id="{00000000-0008-0000-0F00-000027020000}"/>
            </a:ext>
          </a:extLst>
        </xdr:cNvPr>
        <xdr:cNvSpPr/>
      </xdr:nvSpPr>
      <xdr:spPr>
        <a:xfrm>
          <a:off x="14541500" y="951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140970</xdr:rowOff>
    </xdr:from>
    <xdr:to>
      <xdr:col>81</xdr:col>
      <xdr:colOff>50800</xdr:colOff>
      <xdr:row>56</xdr:row>
      <xdr:rowOff>32385</xdr:rowOff>
    </xdr:to>
    <xdr:cxnSp macro="">
      <xdr:nvCxnSpPr>
        <xdr:cNvPr id="552" name="直線コネクタ 551">
          <a:extLst>
            <a:ext uri="{FF2B5EF4-FFF2-40B4-BE49-F238E27FC236}">
              <a16:creationId xmlns:a16="http://schemas.microsoft.com/office/drawing/2014/main" id="{00000000-0008-0000-0F00-000028020000}"/>
            </a:ext>
          </a:extLst>
        </xdr:cNvPr>
        <xdr:cNvCxnSpPr/>
      </xdr:nvCxnSpPr>
      <xdr:spPr>
        <a:xfrm>
          <a:off x="14592300" y="957072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27305</xdr:rowOff>
    </xdr:from>
    <xdr:to>
      <xdr:col>72</xdr:col>
      <xdr:colOff>38100</xdr:colOff>
      <xdr:row>55</xdr:row>
      <xdr:rowOff>128905</xdr:rowOff>
    </xdr:to>
    <xdr:sp macro="" textlink="">
      <xdr:nvSpPr>
        <xdr:cNvPr id="553" name="楕円 552">
          <a:extLst>
            <a:ext uri="{FF2B5EF4-FFF2-40B4-BE49-F238E27FC236}">
              <a16:creationId xmlns:a16="http://schemas.microsoft.com/office/drawing/2014/main" id="{00000000-0008-0000-0F00-000029020000}"/>
            </a:ext>
          </a:extLst>
        </xdr:cNvPr>
        <xdr:cNvSpPr/>
      </xdr:nvSpPr>
      <xdr:spPr>
        <a:xfrm>
          <a:off x="13652500" y="945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78105</xdr:rowOff>
    </xdr:from>
    <xdr:to>
      <xdr:col>76</xdr:col>
      <xdr:colOff>114300</xdr:colOff>
      <xdr:row>55</xdr:row>
      <xdr:rowOff>140970</xdr:rowOff>
    </xdr:to>
    <xdr:cxnSp macro="">
      <xdr:nvCxnSpPr>
        <xdr:cNvPr id="554" name="直線コネクタ 553">
          <a:extLst>
            <a:ext uri="{FF2B5EF4-FFF2-40B4-BE49-F238E27FC236}">
              <a16:creationId xmlns:a16="http://schemas.microsoft.com/office/drawing/2014/main" id="{00000000-0008-0000-0F00-00002A020000}"/>
            </a:ext>
          </a:extLst>
        </xdr:cNvPr>
        <xdr:cNvCxnSpPr/>
      </xdr:nvCxnSpPr>
      <xdr:spPr>
        <a:xfrm>
          <a:off x="13703300" y="950785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54</xdr:row>
      <xdr:rowOff>135890</xdr:rowOff>
    </xdr:from>
    <xdr:to>
      <xdr:col>67</xdr:col>
      <xdr:colOff>101600</xdr:colOff>
      <xdr:row>55</xdr:row>
      <xdr:rowOff>66040</xdr:rowOff>
    </xdr:to>
    <xdr:sp macro="" textlink="">
      <xdr:nvSpPr>
        <xdr:cNvPr id="555" name="楕円 554">
          <a:extLst>
            <a:ext uri="{FF2B5EF4-FFF2-40B4-BE49-F238E27FC236}">
              <a16:creationId xmlns:a16="http://schemas.microsoft.com/office/drawing/2014/main" id="{00000000-0008-0000-0F00-00002B020000}"/>
            </a:ext>
          </a:extLst>
        </xdr:cNvPr>
        <xdr:cNvSpPr/>
      </xdr:nvSpPr>
      <xdr:spPr>
        <a:xfrm>
          <a:off x="12763500" y="939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15240</xdr:rowOff>
    </xdr:from>
    <xdr:to>
      <xdr:col>71</xdr:col>
      <xdr:colOff>177800</xdr:colOff>
      <xdr:row>55</xdr:row>
      <xdr:rowOff>78105</xdr:rowOff>
    </xdr:to>
    <xdr:cxnSp macro="">
      <xdr:nvCxnSpPr>
        <xdr:cNvPr id="556" name="直線コネクタ 555">
          <a:extLst>
            <a:ext uri="{FF2B5EF4-FFF2-40B4-BE49-F238E27FC236}">
              <a16:creationId xmlns:a16="http://schemas.microsoft.com/office/drawing/2014/main" id="{00000000-0008-0000-0F00-00002C020000}"/>
            </a:ext>
          </a:extLst>
        </xdr:cNvPr>
        <xdr:cNvCxnSpPr/>
      </xdr:nvCxnSpPr>
      <xdr:spPr>
        <a:xfrm>
          <a:off x="12814300" y="944499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116222</xdr:rowOff>
    </xdr:from>
    <xdr:ext cx="405111" cy="259045"/>
    <xdr:sp macro="" textlink="">
      <xdr:nvSpPr>
        <xdr:cNvPr id="557" name="n_1aveValue【保健センター・保健所】&#10;有形固定資産減価償却率">
          <a:extLst>
            <a:ext uri="{FF2B5EF4-FFF2-40B4-BE49-F238E27FC236}">
              <a16:creationId xmlns:a16="http://schemas.microsoft.com/office/drawing/2014/main" id="{00000000-0008-0000-0F00-00002D020000}"/>
            </a:ext>
          </a:extLst>
        </xdr:cNvPr>
        <xdr:cNvSpPr txBox="1"/>
      </xdr:nvSpPr>
      <xdr:spPr>
        <a:xfrm>
          <a:off x="1526604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81932</xdr:rowOff>
    </xdr:from>
    <xdr:ext cx="405111" cy="259045"/>
    <xdr:sp macro="" textlink="">
      <xdr:nvSpPr>
        <xdr:cNvPr id="558" name="n_2aveValue【保健センター・保健所】&#10;有形固定資産減価償却率">
          <a:extLst>
            <a:ext uri="{FF2B5EF4-FFF2-40B4-BE49-F238E27FC236}">
              <a16:creationId xmlns:a16="http://schemas.microsoft.com/office/drawing/2014/main" id="{00000000-0008-0000-0F00-00002E020000}"/>
            </a:ext>
          </a:extLst>
        </xdr:cNvPr>
        <xdr:cNvSpPr txBox="1"/>
      </xdr:nvSpPr>
      <xdr:spPr>
        <a:xfrm>
          <a:off x="1438974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43832</xdr:rowOff>
    </xdr:from>
    <xdr:ext cx="405111" cy="259045"/>
    <xdr:sp macro="" textlink="">
      <xdr:nvSpPr>
        <xdr:cNvPr id="559" name="n_3aveValue【保健センター・保健所】&#10;有形固定資産減価償却率">
          <a:extLst>
            <a:ext uri="{FF2B5EF4-FFF2-40B4-BE49-F238E27FC236}">
              <a16:creationId xmlns:a16="http://schemas.microsoft.com/office/drawing/2014/main" id="{00000000-0008-0000-0F00-00002F020000}"/>
            </a:ext>
          </a:extLst>
        </xdr:cNvPr>
        <xdr:cNvSpPr txBox="1"/>
      </xdr:nvSpPr>
      <xdr:spPr>
        <a:xfrm>
          <a:off x="13500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43832</xdr:rowOff>
    </xdr:from>
    <xdr:ext cx="405111" cy="259045"/>
    <xdr:sp macro="" textlink="">
      <xdr:nvSpPr>
        <xdr:cNvPr id="560" name="n_4aveValue【保健センター・保健所】&#10;有形固定資産減価償却率">
          <a:extLst>
            <a:ext uri="{FF2B5EF4-FFF2-40B4-BE49-F238E27FC236}">
              <a16:creationId xmlns:a16="http://schemas.microsoft.com/office/drawing/2014/main" id="{00000000-0008-0000-0F00-000030020000}"/>
            </a:ext>
          </a:extLst>
        </xdr:cNvPr>
        <xdr:cNvSpPr txBox="1"/>
      </xdr:nvSpPr>
      <xdr:spPr>
        <a:xfrm>
          <a:off x="12611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99712</xdr:rowOff>
    </xdr:from>
    <xdr:ext cx="405111" cy="259045"/>
    <xdr:sp macro="" textlink="">
      <xdr:nvSpPr>
        <xdr:cNvPr id="561" name="n_1mainValue【保健センター・保健所】&#10;有形固定資産減価償却率">
          <a:extLst>
            <a:ext uri="{FF2B5EF4-FFF2-40B4-BE49-F238E27FC236}">
              <a16:creationId xmlns:a16="http://schemas.microsoft.com/office/drawing/2014/main" id="{00000000-0008-0000-0F00-000031020000}"/>
            </a:ext>
          </a:extLst>
        </xdr:cNvPr>
        <xdr:cNvSpPr txBox="1"/>
      </xdr:nvSpPr>
      <xdr:spPr>
        <a:xfrm>
          <a:off x="15266044" y="935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36847</xdr:rowOff>
    </xdr:from>
    <xdr:ext cx="405111" cy="259045"/>
    <xdr:sp macro="" textlink="">
      <xdr:nvSpPr>
        <xdr:cNvPr id="562" name="n_2mainValue【保健センター・保健所】&#10;有形固定資産減価償却率">
          <a:extLst>
            <a:ext uri="{FF2B5EF4-FFF2-40B4-BE49-F238E27FC236}">
              <a16:creationId xmlns:a16="http://schemas.microsoft.com/office/drawing/2014/main" id="{00000000-0008-0000-0F00-000032020000}"/>
            </a:ext>
          </a:extLst>
        </xdr:cNvPr>
        <xdr:cNvSpPr txBox="1"/>
      </xdr:nvSpPr>
      <xdr:spPr>
        <a:xfrm>
          <a:off x="14389744" y="929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53</xdr:row>
      <xdr:rowOff>145432</xdr:rowOff>
    </xdr:from>
    <xdr:ext cx="405111" cy="259045"/>
    <xdr:sp macro="" textlink="">
      <xdr:nvSpPr>
        <xdr:cNvPr id="563" name="n_3mainValue【保健センター・保健所】&#10;有形固定資産減価償却率">
          <a:extLst>
            <a:ext uri="{FF2B5EF4-FFF2-40B4-BE49-F238E27FC236}">
              <a16:creationId xmlns:a16="http://schemas.microsoft.com/office/drawing/2014/main" id="{00000000-0008-0000-0F00-000033020000}"/>
            </a:ext>
          </a:extLst>
        </xdr:cNvPr>
        <xdr:cNvSpPr txBox="1"/>
      </xdr:nvSpPr>
      <xdr:spPr>
        <a:xfrm>
          <a:off x="13500744" y="923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82567</xdr:rowOff>
    </xdr:from>
    <xdr:ext cx="405111" cy="259045"/>
    <xdr:sp macro="" textlink="">
      <xdr:nvSpPr>
        <xdr:cNvPr id="564" name="n_4mainValue【保健センター・保健所】&#10;有形固定資産減価償却率">
          <a:extLst>
            <a:ext uri="{FF2B5EF4-FFF2-40B4-BE49-F238E27FC236}">
              <a16:creationId xmlns:a16="http://schemas.microsoft.com/office/drawing/2014/main" id="{00000000-0008-0000-0F00-000034020000}"/>
            </a:ext>
          </a:extLst>
        </xdr:cNvPr>
        <xdr:cNvSpPr txBox="1"/>
      </xdr:nvSpPr>
      <xdr:spPr>
        <a:xfrm>
          <a:off x="12611744" y="916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00000000-0008-0000-0F00-000035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00000000-0008-0000-0F00-000036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00000000-0008-0000-0F00-000037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00000000-0008-0000-0F00-000038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F00-000039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00000000-0008-0000-0F00-00003A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00000000-0008-0000-0F00-00003B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00000000-0008-0000-0F00-00003C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00000000-0008-0000-0F00-00003D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9" name="直線コネクタ 578">
          <a:extLst>
            <a:ext uri="{FF2B5EF4-FFF2-40B4-BE49-F238E27FC236}">
              <a16:creationId xmlns:a16="http://schemas.microsoft.com/office/drawing/2014/main" id="{00000000-0008-0000-0F00-000043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0" name="テキスト ボックス 579">
          <a:extLst>
            <a:ext uri="{FF2B5EF4-FFF2-40B4-BE49-F238E27FC236}">
              <a16:creationId xmlns:a16="http://schemas.microsoft.com/office/drawing/2014/main" id="{00000000-0008-0000-0F00-000044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1" name="直線コネクタ 580">
          <a:extLst>
            <a:ext uri="{FF2B5EF4-FFF2-40B4-BE49-F238E27FC236}">
              <a16:creationId xmlns:a16="http://schemas.microsoft.com/office/drawing/2014/main" id="{00000000-0008-0000-0F00-000045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00000000-0008-0000-0F00-000047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保健センター・保健所】&#10;一人当たり面積グラフ枠">
          <a:extLst>
            <a:ext uri="{FF2B5EF4-FFF2-40B4-BE49-F238E27FC236}">
              <a16:creationId xmlns:a16="http://schemas.microsoft.com/office/drawing/2014/main" id="{00000000-0008-0000-0F00-000049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587" name="【保健センター・保健所】&#10;一人当たり面積最小値テキスト">
          <a:extLst>
            <a:ext uri="{FF2B5EF4-FFF2-40B4-BE49-F238E27FC236}">
              <a16:creationId xmlns:a16="http://schemas.microsoft.com/office/drawing/2014/main" id="{00000000-0008-0000-0F00-00004B020000}"/>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589" name="【保健センター・保健所】&#10;一人当たり面積最大値テキスト">
          <a:extLst>
            <a:ext uri="{FF2B5EF4-FFF2-40B4-BE49-F238E27FC236}">
              <a16:creationId xmlns:a16="http://schemas.microsoft.com/office/drawing/2014/main" id="{00000000-0008-0000-0F00-00004D020000}"/>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144797</xdr:rowOff>
    </xdr:from>
    <xdr:ext cx="469744" cy="259045"/>
    <xdr:sp macro="" textlink="">
      <xdr:nvSpPr>
        <xdr:cNvPr id="591" name="【保健センター・保健所】&#10;一人当たり面積平均値テキスト">
          <a:extLst>
            <a:ext uri="{FF2B5EF4-FFF2-40B4-BE49-F238E27FC236}">
              <a16:creationId xmlns:a16="http://schemas.microsoft.com/office/drawing/2014/main" id="{00000000-0008-0000-0F00-00004F020000}"/>
            </a:ext>
          </a:extLst>
        </xdr:cNvPr>
        <xdr:cNvSpPr txBox="1"/>
      </xdr:nvSpPr>
      <xdr:spPr>
        <a:xfrm>
          <a:off x="22199600" y="1043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592" name="フローチャート: 判断 591">
          <a:extLst>
            <a:ext uri="{FF2B5EF4-FFF2-40B4-BE49-F238E27FC236}">
              <a16:creationId xmlns:a16="http://schemas.microsoft.com/office/drawing/2014/main" id="{00000000-0008-0000-0F00-000050020000}"/>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593" name="フローチャート: 判断 592">
          <a:extLst>
            <a:ext uri="{FF2B5EF4-FFF2-40B4-BE49-F238E27FC236}">
              <a16:creationId xmlns:a16="http://schemas.microsoft.com/office/drawing/2014/main" id="{00000000-0008-0000-0F00-000051020000}"/>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594" name="フローチャート: 判断 593">
          <a:extLst>
            <a:ext uri="{FF2B5EF4-FFF2-40B4-BE49-F238E27FC236}">
              <a16:creationId xmlns:a16="http://schemas.microsoft.com/office/drawing/2014/main" id="{00000000-0008-0000-0F00-000052020000}"/>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595" name="フローチャート: 判断 594">
          <a:extLst>
            <a:ext uri="{FF2B5EF4-FFF2-40B4-BE49-F238E27FC236}">
              <a16:creationId xmlns:a16="http://schemas.microsoft.com/office/drawing/2014/main" id="{00000000-0008-0000-0F00-000053020000}"/>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596" name="フローチャート: 判断 595">
          <a:extLst>
            <a:ext uri="{FF2B5EF4-FFF2-40B4-BE49-F238E27FC236}">
              <a16:creationId xmlns:a16="http://schemas.microsoft.com/office/drawing/2014/main" id="{00000000-0008-0000-0F00-000054020000}"/>
            </a:ext>
          </a:extLst>
        </xdr:cNvPr>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F00-000055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F00-000056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F00-000057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F00-000058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F00-000059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152654</xdr:rowOff>
    </xdr:from>
    <xdr:to>
      <xdr:col>116</xdr:col>
      <xdr:colOff>114300</xdr:colOff>
      <xdr:row>61</xdr:row>
      <xdr:rowOff>82804</xdr:rowOff>
    </xdr:to>
    <xdr:sp macro="" textlink="">
      <xdr:nvSpPr>
        <xdr:cNvPr id="602" name="楕円 601">
          <a:extLst>
            <a:ext uri="{FF2B5EF4-FFF2-40B4-BE49-F238E27FC236}">
              <a16:creationId xmlns:a16="http://schemas.microsoft.com/office/drawing/2014/main" id="{00000000-0008-0000-0F00-00005A020000}"/>
            </a:ext>
          </a:extLst>
        </xdr:cNvPr>
        <xdr:cNvSpPr/>
      </xdr:nvSpPr>
      <xdr:spPr>
        <a:xfrm>
          <a:off x="22110700" y="1043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4081</xdr:rowOff>
    </xdr:from>
    <xdr:ext cx="469744" cy="259045"/>
    <xdr:sp macro="" textlink="">
      <xdr:nvSpPr>
        <xdr:cNvPr id="603" name="【保健センター・保健所】&#10;一人当たり面積該当値テキスト">
          <a:extLst>
            <a:ext uri="{FF2B5EF4-FFF2-40B4-BE49-F238E27FC236}">
              <a16:creationId xmlns:a16="http://schemas.microsoft.com/office/drawing/2014/main" id="{00000000-0008-0000-0F00-00005B020000}"/>
            </a:ext>
          </a:extLst>
        </xdr:cNvPr>
        <xdr:cNvSpPr txBox="1"/>
      </xdr:nvSpPr>
      <xdr:spPr>
        <a:xfrm>
          <a:off x="22199600" y="10291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161798</xdr:rowOff>
    </xdr:from>
    <xdr:to>
      <xdr:col>112</xdr:col>
      <xdr:colOff>38100</xdr:colOff>
      <xdr:row>61</xdr:row>
      <xdr:rowOff>91948</xdr:rowOff>
    </xdr:to>
    <xdr:sp macro="" textlink="">
      <xdr:nvSpPr>
        <xdr:cNvPr id="604" name="楕円 603">
          <a:extLst>
            <a:ext uri="{FF2B5EF4-FFF2-40B4-BE49-F238E27FC236}">
              <a16:creationId xmlns:a16="http://schemas.microsoft.com/office/drawing/2014/main" id="{00000000-0008-0000-0F00-00005C020000}"/>
            </a:ext>
          </a:extLst>
        </xdr:cNvPr>
        <xdr:cNvSpPr/>
      </xdr:nvSpPr>
      <xdr:spPr>
        <a:xfrm>
          <a:off x="21272500" y="1044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32004</xdr:rowOff>
    </xdr:from>
    <xdr:to>
      <xdr:col>116</xdr:col>
      <xdr:colOff>63500</xdr:colOff>
      <xdr:row>61</xdr:row>
      <xdr:rowOff>41148</xdr:rowOff>
    </xdr:to>
    <xdr:cxnSp macro="">
      <xdr:nvCxnSpPr>
        <xdr:cNvPr id="605" name="直線コネクタ 604">
          <a:extLst>
            <a:ext uri="{FF2B5EF4-FFF2-40B4-BE49-F238E27FC236}">
              <a16:creationId xmlns:a16="http://schemas.microsoft.com/office/drawing/2014/main" id="{00000000-0008-0000-0F00-00005D020000}"/>
            </a:ext>
          </a:extLst>
        </xdr:cNvPr>
        <xdr:cNvCxnSpPr/>
      </xdr:nvCxnSpPr>
      <xdr:spPr>
        <a:xfrm flipV="1">
          <a:off x="21323300" y="1049045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166370</xdr:rowOff>
    </xdr:from>
    <xdr:to>
      <xdr:col>107</xdr:col>
      <xdr:colOff>101600</xdr:colOff>
      <xdr:row>61</xdr:row>
      <xdr:rowOff>96520</xdr:rowOff>
    </xdr:to>
    <xdr:sp macro="" textlink="">
      <xdr:nvSpPr>
        <xdr:cNvPr id="606" name="楕円 605">
          <a:extLst>
            <a:ext uri="{FF2B5EF4-FFF2-40B4-BE49-F238E27FC236}">
              <a16:creationId xmlns:a16="http://schemas.microsoft.com/office/drawing/2014/main" id="{00000000-0008-0000-0F00-00005E020000}"/>
            </a:ext>
          </a:extLst>
        </xdr:cNvPr>
        <xdr:cNvSpPr/>
      </xdr:nvSpPr>
      <xdr:spPr>
        <a:xfrm>
          <a:off x="20383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41148</xdr:rowOff>
    </xdr:from>
    <xdr:to>
      <xdr:col>111</xdr:col>
      <xdr:colOff>177800</xdr:colOff>
      <xdr:row>61</xdr:row>
      <xdr:rowOff>45720</xdr:rowOff>
    </xdr:to>
    <xdr:cxnSp macro="">
      <xdr:nvCxnSpPr>
        <xdr:cNvPr id="607" name="直線コネクタ 606">
          <a:extLst>
            <a:ext uri="{FF2B5EF4-FFF2-40B4-BE49-F238E27FC236}">
              <a16:creationId xmlns:a16="http://schemas.microsoft.com/office/drawing/2014/main" id="{00000000-0008-0000-0F00-00005F020000}"/>
            </a:ext>
          </a:extLst>
        </xdr:cNvPr>
        <xdr:cNvCxnSpPr/>
      </xdr:nvCxnSpPr>
      <xdr:spPr>
        <a:xfrm flipV="1">
          <a:off x="20434300" y="1049959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1778</xdr:rowOff>
    </xdr:from>
    <xdr:to>
      <xdr:col>102</xdr:col>
      <xdr:colOff>165100</xdr:colOff>
      <xdr:row>61</xdr:row>
      <xdr:rowOff>103378</xdr:rowOff>
    </xdr:to>
    <xdr:sp macro="" textlink="">
      <xdr:nvSpPr>
        <xdr:cNvPr id="608" name="楕円 607">
          <a:extLst>
            <a:ext uri="{FF2B5EF4-FFF2-40B4-BE49-F238E27FC236}">
              <a16:creationId xmlns:a16="http://schemas.microsoft.com/office/drawing/2014/main" id="{00000000-0008-0000-0F00-000060020000}"/>
            </a:ext>
          </a:extLst>
        </xdr:cNvPr>
        <xdr:cNvSpPr/>
      </xdr:nvSpPr>
      <xdr:spPr>
        <a:xfrm>
          <a:off x="19494500" y="104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45720</xdr:rowOff>
    </xdr:from>
    <xdr:to>
      <xdr:col>107</xdr:col>
      <xdr:colOff>50800</xdr:colOff>
      <xdr:row>61</xdr:row>
      <xdr:rowOff>52578</xdr:rowOff>
    </xdr:to>
    <xdr:cxnSp macro="">
      <xdr:nvCxnSpPr>
        <xdr:cNvPr id="609" name="直線コネクタ 608">
          <a:extLst>
            <a:ext uri="{FF2B5EF4-FFF2-40B4-BE49-F238E27FC236}">
              <a16:creationId xmlns:a16="http://schemas.microsoft.com/office/drawing/2014/main" id="{00000000-0008-0000-0F00-000061020000}"/>
            </a:ext>
          </a:extLst>
        </xdr:cNvPr>
        <xdr:cNvCxnSpPr/>
      </xdr:nvCxnSpPr>
      <xdr:spPr>
        <a:xfrm flipV="1">
          <a:off x="19545300" y="1050417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10922</xdr:rowOff>
    </xdr:from>
    <xdr:to>
      <xdr:col>98</xdr:col>
      <xdr:colOff>38100</xdr:colOff>
      <xdr:row>61</xdr:row>
      <xdr:rowOff>112522</xdr:rowOff>
    </xdr:to>
    <xdr:sp macro="" textlink="">
      <xdr:nvSpPr>
        <xdr:cNvPr id="610" name="楕円 609">
          <a:extLst>
            <a:ext uri="{FF2B5EF4-FFF2-40B4-BE49-F238E27FC236}">
              <a16:creationId xmlns:a16="http://schemas.microsoft.com/office/drawing/2014/main" id="{00000000-0008-0000-0F00-000062020000}"/>
            </a:ext>
          </a:extLst>
        </xdr:cNvPr>
        <xdr:cNvSpPr/>
      </xdr:nvSpPr>
      <xdr:spPr>
        <a:xfrm>
          <a:off x="18605500" y="1046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52578</xdr:rowOff>
    </xdr:from>
    <xdr:to>
      <xdr:col>102</xdr:col>
      <xdr:colOff>114300</xdr:colOff>
      <xdr:row>61</xdr:row>
      <xdr:rowOff>61722</xdr:rowOff>
    </xdr:to>
    <xdr:cxnSp macro="">
      <xdr:nvCxnSpPr>
        <xdr:cNvPr id="611" name="直線コネクタ 610">
          <a:extLst>
            <a:ext uri="{FF2B5EF4-FFF2-40B4-BE49-F238E27FC236}">
              <a16:creationId xmlns:a16="http://schemas.microsoft.com/office/drawing/2014/main" id="{00000000-0008-0000-0F00-000063020000}"/>
            </a:ext>
          </a:extLst>
        </xdr:cNvPr>
        <xdr:cNvCxnSpPr/>
      </xdr:nvCxnSpPr>
      <xdr:spPr>
        <a:xfrm flipV="1">
          <a:off x="18656300" y="105110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112793</xdr:rowOff>
    </xdr:from>
    <xdr:ext cx="469744" cy="259045"/>
    <xdr:sp macro="" textlink="">
      <xdr:nvSpPr>
        <xdr:cNvPr id="612" name="n_1aveValue【保健センター・保健所】&#10;一人当たり面積">
          <a:extLst>
            <a:ext uri="{FF2B5EF4-FFF2-40B4-BE49-F238E27FC236}">
              <a16:creationId xmlns:a16="http://schemas.microsoft.com/office/drawing/2014/main" id="{00000000-0008-0000-0F00-000064020000}"/>
            </a:ext>
          </a:extLst>
        </xdr:cNvPr>
        <xdr:cNvSpPr txBox="1"/>
      </xdr:nvSpPr>
      <xdr:spPr>
        <a:xfrm>
          <a:off x="21075727" y="10571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133367</xdr:rowOff>
    </xdr:from>
    <xdr:ext cx="469744" cy="259045"/>
    <xdr:sp macro="" textlink="">
      <xdr:nvSpPr>
        <xdr:cNvPr id="613" name="n_2aveValue【保健センター・保健所】&#10;一人当たり面積">
          <a:extLst>
            <a:ext uri="{FF2B5EF4-FFF2-40B4-BE49-F238E27FC236}">
              <a16:creationId xmlns:a16="http://schemas.microsoft.com/office/drawing/2014/main" id="{00000000-0008-0000-0F00-000065020000}"/>
            </a:ext>
          </a:extLst>
        </xdr:cNvPr>
        <xdr:cNvSpPr txBox="1"/>
      </xdr:nvSpPr>
      <xdr:spPr>
        <a:xfrm>
          <a:off x="20199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160799</xdr:rowOff>
    </xdr:from>
    <xdr:ext cx="469744" cy="259045"/>
    <xdr:sp macro="" textlink="">
      <xdr:nvSpPr>
        <xdr:cNvPr id="614" name="n_3aveValue【保健センター・保健所】&#10;一人当たり面積">
          <a:extLst>
            <a:ext uri="{FF2B5EF4-FFF2-40B4-BE49-F238E27FC236}">
              <a16:creationId xmlns:a16="http://schemas.microsoft.com/office/drawing/2014/main" id="{00000000-0008-0000-0F00-000066020000}"/>
            </a:ext>
          </a:extLst>
        </xdr:cNvPr>
        <xdr:cNvSpPr txBox="1"/>
      </xdr:nvSpPr>
      <xdr:spPr>
        <a:xfrm>
          <a:off x="19310427" y="1061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9923</xdr:rowOff>
    </xdr:from>
    <xdr:ext cx="469744" cy="259045"/>
    <xdr:sp macro="" textlink="">
      <xdr:nvSpPr>
        <xdr:cNvPr id="615" name="n_4aveValue【保健センター・保健所】&#10;一人当たり面積">
          <a:extLst>
            <a:ext uri="{FF2B5EF4-FFF2-40B4-BE49-F238E27FC236}">
              <a16:creationId xmlns:a16="http://schemas.microsoft.com/office/drawing/2014/main" id="{00000000-0008-0000-0F00-000067020000}"/>
            </a:ext>
          </a:extLst>
        </xdr:cNvPr>
        <xdr:cNvSpPr txBox="1"/>
      </xdr:nvSpPr>
      <xdr:spPr>
        <a:xfrm>
          <a:off x="18421427" y="106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108475</xdr:rowOff>
    </xdr:from>
    <xdr:ext cx="469744" cy="259045"/>
    <xdr:sp macro="" textlink="">
      <xdr:nvSpPr>
        <xdr:cNvPr id="616" name="n_1mainValue【保健センター・保健所】&#10;一人当たり面積">
          <a:extLst>
            <a:ext uri="{FF2B5EF4-FFF2-40B4-BE49-F238E27FC236}">
              <a16:creationId xmlns:a16="http://schemas.microsoft.com/office/drawing/2014/main" id="{00000000-0008-0000-0F00-000068020000}"/>
            </a:ext>
          </a:extLst>
        </xdr:cNvPr>
        <xdr:cNvSpPr txBox="1"/>
      </xdr:nvSpPr>
      <xdr:spPr>
        <a:xfrm>
          <a:off x="210757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113047</xdr:rowOff>
    </xdr:from>
    <xdr:ext cx="469744" cy="259045"/>
    <xdr:sp macro="" textlink="">
      <xdr:nvSpPr>
        <xdr:cNvPr id="617" name="n_2mainValue【保健センター・保健所】&#10;一人当たり面積">
          <a:extLst>
            <a:ext uri="{FF2B5EF4-FFF2-40B4-BE49-F238E27FC236}">
              <a16:creationId xmlns:a16="http://schemas.microsoft.com/office/drawing/2014/main" id="{00000000-0008-0000-0F00-000069020000}"/>
            </a:ext>
          </a:extLst>
        </xdr:cNvPr>
        <xdr:cNvSpPr txBox="1"/>
      </xdr:nvSpPr>
      <xdr:spPr>
        <a:xfrm>
          <a:off x="20199427" y="102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119905</xdr:rowOff>
    </xdr:from>
    <xdr:ext cx="469744" cy="259045"/>
    <xdr:sp macro="" textlink="">
      <xdr:nvSpPr>
        <xdr:cNvPr id="618" name="n_3mainValue【保健センター・保健所】&#10;一人当たり面積">
          <a:extLst>
            <a:ext uri="{FF2B5EF4-FFF2-40B4-BE49-F238E27FC236}">
              <a16:creationId xmlns:a16="http://schemas.microsoft.com/office/drawing/2014/main" id="{00000000-0008-0000-0F00-00006A020000}"/>
            </a:ext>
          </a:extLst>
        </xdr:cNvPr>
        <xdr:cNvSpPr txBox="1"/>
      </xdr:nvSpPr>
      <xdr:spPr>
        <a:xfrm>
          <a:off x="19310427" y="1023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129049</xdr:rowOff>
    </xdr:from>
    <xdr:ext cx="469744" cy="259045"/>
    <xdr:sp macro="" textlink="">
      <xdr:nvSpPr>
        <xdr:cNvPr id="619" name="n_4mainValue【保健センター・保健所】&#10;一人当たり面積">
          <a:extLst>
            <a:ext uri="{FF2B5EF4-FFF2-40B4-BE49-F238E27FC236}">
              <a16:creationId xmlns:a16="http://schemas.microsoft.com/office/drawing/2014/main" id="{00000000-0008-0000-0F00-00006B020000}"/>
            </a:ext>
          </a:extLst>
        </xdr:cNvPr>
        <xdr:cNvSpPr txBox="1"/>
      </xdr:nvSpPr>
      <xdr:spPr>
        <a:xfrm>
          <a:off x="18421427" y="1024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00000000-0008-0000-0F00-00006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00000000-0008-0000-0F00-00006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00000000-0008-0000-0F00-00006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F00-00006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F00-00007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F00-00007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4" name="テキスト ボックス 633">
          <a:extLst>
            <a:ext uri="{FF2B5EF4-FFF2-40B4-BE49-F238E27FC236}">
              <a16:creationId xmlns:a16="http://schemas.microsoft.com/office/drawing/2014/main" id="{00000000-0008-0000-0F00-00007A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6" name="テキスト ボックス 635">
          <a:extLst>
            <a:ext uri="{FF2B5EF4-FFF2-40B4-BE49-F238E27FC236}">
              <a16:creationId xmlns:a16="http://schemas.microsoft.com/office/drawing/2014/main" id="{00000000-0008-0000-0F00-00007C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7" name="直線コネクタ 636">
          <a:extLst>
            <a:ext uri="{FF2B5EF4-FFF2-40B4-BE49-F238E27FC236}">
              <a16:creationId xmlns:a16="http://schemas.microsoft.com/office/drawing/2014/main" id="{00000000-0008-0000-0F00-00007D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8" name="テキスト ボックス 637">
          <a:extLst>
            <a:ext uri="{FF2B5EF4-FFF2-40B4-BE49-F238E27FC236}">
              <a16:creationId xmlns:a16="http://schemas.microsoft.com/office/drawing/2014/main" id="{00000000-0008-0000-0F00-00007E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9" name="直線コネクタ 638">
          <a:extLst>
            <a:ext uri="{FF2B5EF4-FFF2-40B4-BE49-F238E27FC236}">
              <a16:creationId xmlns:a16="http://schemas.microsoft.com/office/drawing/2014/main" id="{00000000-0008-0000-0F00-00007F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1" name="直線コネクタ 640">
          <a:extLst>
            <a:ext uri="{FF2B5EF4-FFF2-40B4-BE49-F238E27FC236}">
              <a16:creationId xmlns:a16="http://schemas.microsoft.com/office/drawing/2014/main" id="{00000000-0008-0000-0F00-000081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00000000-0008-0000-0F00-000083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消防施設】&#10;有形固定資産減価償却率グラフ枠">
          <a:extLst>
            <a:ext uri="{FF2B5EF4-FFF2-40B4-BE49-F238E27FC236}">
              <a16:creationId xmlns:a16="http://schemas.microsoft.com/office/drawing/2014/main" id="{00000000-0008-0000-0F00-00008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645" name="直線コネクタ 644">
          <a:extLst>
            <a:ext uri="{FF2B5EF4-FFF2-40B4-BE49-F238E27FC236}">
              <a16:creationId xmlns:a16="http://schemas.microsoft.com/office/drawing/2014/main" id="{00000000-0008-0000-0F00-000085020000}"/>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6" name="【消防施設】&#10;有形固定資産減価償却率最小値テキスト">
          <a:extLst>
            <a:ext uri="{FF2B5EF4-FFF2-40B4-BE49-F238E27FC236}">
              <a16:creationId xmlns:a16="http://schemas.microsoft.com/office/drawing/2014/main" id="{00000000-0008-0000-0F00-000086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648" name="【消防施設】&#10;有形固定資産減価償却率最大値テキスト">
          <a:extLst>
            <a:ext uri="{FF2B5EF4-FFF2-40B4-BE49-F238E27FC236}">
              <a16:creationId xmlns:a16="http://schemas.microsoft.com/office/drawing/2014/main" id="{00000000-0008-0000-0F00-000088020000}"/>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162033</xdr:rowOff>
    </xdr:from>
    <xdr:ext cx="405111" cy="259045"/>
    <xdr:sp macro="" textlink="">
      <xdr:nvSpPr>
        <xdr:cNvPr id="650" name="【消防施設】&#10;有形固定資産減価償却率平均値テキスト">
          <a:extLst>
            <a:ext uri="{FF2B5EF4-FFF2-40B4-BE49-F238E27FC236}">
              <a16:creationId xmlns:a16="http://schemas.microsoft.com/office/drawing/2014/main" id="{00000000-0008-0000-0F00-00008A020000}"/>
            </a:ext>
          </a:extLst>
        </xdr:cNvPr>
        <xdr:cNvSpPr txBox="1"/>
      </xdr:nvSpPr>
      <xdr:spPr>
        <a:xfrm>
          <a:off x="16357600" y="14049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651" name="フローチャート: 判断 650">
          <a:extLst>
            <a:ext uri="{FF2B5EF4-FFF2-40B4-BE49-F238E27FC236}">
              <a16:creationId xmlns:a16="http://schemas.microsoft.com/office/drawing/2014/main" id="{00000000-0008-0000-0F00-00008B020000}"/>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652" name="フローチャート: 判断 651">
          <a:extLst>
            <a:ext uri="{FF2B5EF4-FFF2-40B4-BE49-F238E27FC236}">
              <a16:creationId xmlns:a16="http://schemas.microsoft.com/office/drawing/2014/main" id="{00000000-0008-0000-0F00-00008C020000}"/>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653" name="フローチャート: 判断 652">
          <a:extLst>
            <a:ext uri="{FF2B5EF4-FFF2-40B4-BE49-F238E27FC236}">
              <a16:creationId xmlns:a16="http://schemas.microsoft.com/office/drawing/2014/main" id="{00000000-0008-0000-0F00-00008D020000}"/>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654" name="フローチャート: 判断 653">
          <a:extLst>
            <a:ext uri="{FF2B5EF4-FFF2-40B4-BE49-F238E27FC236}">
              <a16:creationId xmlns:a16="http://schemas.microsoft.com/office/drawing/2014/main" id="{00000000-0008-0000-0F00-00008E020000}"/>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655" name="フローチャート: 判断 654">
          <a:extLst>
            <a:ext uri="{FF2B5EF4-FFF2-40B4-BE49-F238E27FC236}">
              <a16:creationId xmlns:a16="http://schemas.microsoft.com/office/drawing/2014/main" id="{00000000-0008-0000-0F00-00008F020000}"/>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F00-00009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F00-00009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F00-00009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F00-00009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F00-00009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34652</xdr:rowOff>
    </xdr:from>
    <xdr:to>
      <xdr:col>85</xdr:col>
      <xdr:colOff>177800</xdr:colOff>
      <xdr:row>86</xdr:row>
      <xdr:rowOff>136252</xdr:rowOff>
    </xdr:to>
    <xdr:sp macro="" textlink="">
      <xdr:nvSpPr>
        <xdr:cNvPr id="661" name="楕円 660">
          <a:extLst>
            <a:ext uri="{FF2B5EF4-FFF2-40B4-BE49-F238E27FC236}">
              <a16:creationId xmlns:a16="http://schemas.microsoft.com/office/drawing/2014/main" id="{00000000-0008-0000-0F00-000095020000}"/>
            </a:ext>
          </a:extLst>
        </xdr:cNvPr>
        <xdr:cNvSpPr/>
      </xdr:nvSpPr>
      <xdr:spPr>
        <a:xfrm>
          <a:off x="16268700" y="1477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121029</xdr:rowOff>
    </xdr:from>
    <xdr:ext cx="405111" cy="259045"/>
    <xdr:sp macro="" textlink="">
      <xdr:nvSpPr>
        <xdr:cNvPr id="662" name="【消防施設】&#10;有形固定資産減価償却率該当値テキスト">
          <a:extLst>
            <a:ext uri="{FF2B5EF4-FFF2-40B4-BE49-F238E27FC236}">
              <a16:creationId xmlns:a16="http://schemas.microsoft.com/office/drawing/2014/main" id="{00000000-0008-0000-0F00-000096020000}"/>
            </a:ext>
          </a:extLst>
        </xdr:cNvPr>
        <xdr:cNvSpPr txBox="1"/>
      </xdr:nvSpPr>
      <xdr:spPr>
        <a:xfrm>
          <a:off x="16357600" y="14694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24856</xdr:rowOff>
    </xdr:from>
    <xdr:to>
      <xdr:col>81</xdr:col>
      <xdr:colOff>101600</xdr:colOff>
      <xdr:row>86</xdr:row>
      <xdr:rowOff>126456</xdr:rowOff>
    </xdr:to>
    <xdr:sp macro="" textlink="">
      <xdr:nvSpPr>
        <xdr:cNvPr id="663" name="楕円 662">
          <a:extLst>
            <a:ext uri="{FF2B5EF4-FFF2-40B4-BE49-F238E27FC236}">
              <a16:creationId xmlns:a16="http://schemas.microsoft.com/office/drawing/2014/main" id="{00000000-0008-0000-0F00-000097020000}"/>
            </a:ext>
          </a:extLst>
        </xdr:cNvPr>
        <xdr:cNvSpPr/>
      </xdr:nvSpPr>
      <xdr:spPr>
        <a:xfrm>
          <a:off x="15430500" y="1476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75656</xdr:rowOff>
    </xdr:from>
    <xdr:to>
      <xdr:col>85</xdr:col>
      <xdr:colOff>127000</xdr:colOff>
      <xdr:row>86</xdr:row>
      <xdr:rowOff>85452</xdr:rowOff>
    </xdr:to>
    <xdr:cxnSp macro="">
      <xdr:nvCxnSpPr>
        <xdr:cNvPr id="664" name="直線コネクタ 663">
          <a:extLst>
            <a:ext uri="{FF2B5EF4-FFF2-40B4-BE49-F238E27FC236}">
              <a16:creationId xmlns:a16="http://schemas.microsoft.com/office/drawing/2014/main" id="{00000000-0008-0000-0F00-000098020000}"/>
            </a:ext>
          </a:extLst>
        </xdr:cNvPr>
        <xdr:cNvCxnSpPr/>
      </xdr:nvCxnSpPr>
      <xdr:spPr>
        <a:xfrm>
          <a:off x="15481300" y="14820356"/>
          <a:ext cx="8382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122827</xdr:rowOff>
    </xdr:from>
    <xdr:to>
      <xdr:col>76</xdr:col>
      <xdr:colOff>165100</xdr:colOff>
      <xdr:row>85</xdr:row>
      <xdr:rowOff>52977</xdr:rowOff>
    </xdr:to>
    <xdr:sp macro="" textlink="">
      <xdr:nvSpPr>
        <xdr:cNvPr id="665" name="楕円 664">
          <a:extLst>
            <a:ext uri="{FF2B5EF4-FFF2-40B4-BE49-F238E27FC236}">
              <a16:creationId xmlns:a16="http://schemas.microsoft.com/office/drawing/2014/main" id="{00000000-0008-0000-0F00-000099020000}"/>
            </a:ext>
          </a:extLst>
        </xdr:cNvPr>
        <xdr:cNvSpPr/>
      </xdr:nvSpPr>
      <xdr:spPr>
        <a:xfrm>
          <a:off x="14541500" y="1452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2177</xdr:rowOff>
    </xdr:from>
    <xdr:to>
      <xdr:col>81</xdr:col>
      <xdr:colOff>50800</xdr:colOff>
      <xdr:row>86</xdr:row>
      <xdr:rowOff>75656</xdr:rowOff>
    </xdr:to>
    <xdr:cxnSp macro="">
      <xdr:nvCxnSpPr>
        <xdr:cNvPr id="666" name="直線コネクタ 665">
          <a:extLst>
            <a:ext uri="{FF2B5EF4-FFF2-40B4-BE49-F238E27FC236}">
              <a16:creationId xmlns:a16="http://schemas.microsoft.com/office/drawing/2014/main" id="{00000000-0008-0000-0F00-00009A020000}"/>
            </a:ext>
          </a:extLst>
        </xdr:cNvPr>
        <xdr:cNvCxnSpPr/>
      </xdr:nvCxnSpPr>
      <xdr:spPr>
        <a:xfrm>
          <a:off x="14592300" y="14575427"/>
          <a:ext cx="889000" cy="24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28121</xdr:rowOff>
    </xdr:from>
    <xdr:to>
      <xdr:col>72</xdr:col>
      <xdr:colOff>38100</xdr:colOff>
      <xdr:row>84</xdr:row>
      <xdr:rowOff>129721</xdr:rowOff>
    </xdr:to>
    <xdr:sp macro="" textlink="">
      <xdr:nvSpPr>
        <xdr:cNvPr id="667" name="楕円 666">
          <a:extLst>
            <a:ext uri="{FF2B5EF4-FFF2-40B4-BE49-F238E27FC236}">
              <a16:creationId xmlns:a16="http://schemas.microsoft.com/office/drawing/2014/main" id="{00000000-0008-0000-0F00-00009B020000}"/>
            </a:ext>
          </a:extLst>
        </xdr:cNvPr>
        <xdr:cNvSpPr/>
      </xdr:nvSpPr>
      <xdr:spPr>
        <a:xfrm>
          <a:off x="13652500" y="144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78921</xdr:rowOff>
    </xdr:from>
    <xdr:to>
      <xdr:col>76</xdr:col>
      <xdr:colOff>114300</xdr:colOff>
      <xdr:row>85</xdr:row>
      <xdr:rowOff>2177</xdr:rowOff>
    </xdr:to>
    <xdr:cxnSp macro="">
      <xdr:nvCxnSpPr>
        <xdr:cNvPr id="668" name="直線コネクタ 667">
          <a:extLst>
            <a:ext uri="{FF2B5EF4-FFF2-40B4-BE49-F238E27FC236}">
              <a16:creationId xmlns:a16="http://schemas.microsoft.com/office/drawing/2014/main" id="{00000000-0008-0000-0F00-00009C020000}"/>
            </a:ext>
          </a:extLst>
        </xdr:cNvPr>
        <xdr:cNvCxnSpPr/>
      </xdr:nvCxnSpPr>
      <xdr:spPr>
        <a:xfrm>
          <a:off x="13703300" y="14480721"/>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62412</xdr:rowOff>
    </xdr:from>
    <xdr:to>
      <xdr:col>67</xdr:col>
      <xdr:colOff>101600</xdr:colOff>
      <xdr:row>83</xdr:row>
      <xdr:rowOff>164012</xdr:rowOff>
    </xdr:to>
    <xdr:sp macro="" textlink="">
      <xdr:nvSpPr>
        <xdr:cNvPr id="669" name="楕円 668">
          <a:extLst>
            <a:ext uri="{FF2B5EF4-FFF2-40B4-BE49-F238E27FC236}">
              <a16:creationId xmlns:a16="http://schemas.microsoft.com/office/drawing/2014/main" id="{00000000-0008-0000-0F00-00009D020000}"/>
            </a:ext>
          </a:extLst>
        </xdr:cNvPr>
        <xdr:cNvSpPr/>
      </xdr:nvSpPr>
      <xdr:spPr>
        <a:xfrm>
          <a:off x="12763500" y="1429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113212</xdr:rowOff>
    </xdr:from>
    <xdr:to>
      <xdr:col>71</xdr:col>
      <xdr:colOff>177800</xdr:colOff>
      <xdr:row>84</xdr:row>
      <xdr:rowOff>78921</xdr:rowOff>
    </xdr:to>
    <xdr:cxnSp macro="">
      <xdr:nvCxnSpPr>
        <xdr:cNvPr id="670" name="直線コネクタ 669">
          <a:extLst>
            <a:ext uri="{FF2B5EF4-FFF2-40B4-BE49-F238E27FC236}">
              <a16:creationId xmlns:a16="http://schemas.microsoft.com/office/drawing/2014/main" id="{00000000-0008-0000-0F00-00009E020000}"/>
            </a:ext>
          </a:extLst>
        </xdr:cNvPr>
        <xdr:cNvCxnSpPr/>
      </xdr:nvCxnSpPr>
      <xdr:spPr>
        <a:xfrm>
          <a:off x="12814300" y="14343562"/>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671" name="n_1aveValue【消防施設】&#10;有形固定資産減価償却率">
          <a:extLst>
            <a:ext uri="{FF2B5EF4-FFF2-40B4-BE49-F238E27FC236}">
              <a16:creationId xmlns:a16="http://schemas.microsoft.com/office/drawing/2014/main" id="{00000000-0008-0000-0F00-00009F020000}"/>
            </a:ext>
          </a:extLst>
        </xdr:cNvPr>
        <xdr:cNvSpPr txBox="1"/>
      </xdr:nvSpPr>
      <xdr:spPr>
        <a:xfrm>
          <a:off x="152660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672" name="n_2aveValue【消防施設】&#10;有形固定資産減価償却率">
          <a:extLst>
            <a:ext uri="{FF2B5EF4-FFF2-40B4-BE49-F238E27FC236}">
              <a16:creationId xmlns:a16="http://schemas.microsoft.com/office/drawing/2014/main" id="{00000000-0008-0000-0F00-0000A0020000}"/>
            </a:ext>
          </a:extLst>
        </xdr:cNvPr>
        <xdr:cNvSpPr txBox="1"/>
      </xdr:nvSpPr>
      <xdr:spPr>
        <a:xfrm>
          <a:off x="14389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673" name="n_3aveValue【消防施設】&#10;有形固定資産減価償却率">
          <a:extLst>
            <a:ext uri="{FF2B5EF4-FFF2-40B4-BE49-F238E27FC236}">
              <a16:creationId xmlns:a16="http://schemas.microsoft.com/office/drawing/2014/main" id="{00000000-0008-0000-0F00-0000A1020000}"/>
            </a:ext>
          </a:extLst>
        </xdr:cNvPr>
        <xdr:cNvSpPr txBox="1"/>
      </xdr:nvSpPr>
      <xdr:spPr>
        <a:xfrm>
          <a:off x="13500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674" name="n_4aveValue【消防施設】&#10;有形固定資産減価償却率">
          <a:extLst>
            <a:ext uri="{FF2B5EF4-FFF2-40B4-BE49-F238E27FC236}">
              <a16:creationId xmlns:a16="http://schemas.microsoft.com/office/drawing/2014/main" id="{00000000-0008-0000-0F00-0000A2020000}"/>
            </a:ext>
          </a:extLst>
        </xdr:cNvPr>
        <xdr:cNvSpPr txBox="1"/>
      </xdr:nvSpPr>
      <xdr:spPr>
        <a:xfrm>
          <a:off x="12611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117583</xdr:rowOff>
    </xdr:from>
    <xdr:ext cx="405111" cy="259045"/>
    <xdr:sp macro="" textlink="">
      <xdr:nvSpPr>
        <xdr:cNvPr id="675" name="n_1mainValue【消防施設】&#10;有形固定資産減価償却率">
          <a:extLst>
            <a:ext uri="{FF2B5EF4-FFF2-40B4-BE49-F238E27FC236}">
              <a16:creationId xmlns:a16="http://schemas.microsoft.com/office/drawing/2014/main" id="{00000000-0008-0000-0F00-0000A3020000}"/>
            </a:ext>
          </a:extLst>
        </xdr:cNvPr>
        <xdr:cNvSpPr txBox="1"/>
      </xdr:nvSpPr>
      <xdr:spPr>
        <a:xfrm>
          <a:off x="15266044" y="1486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44104</xdr:rowOff>
    </xdr:from>
    <xdr:ext cx="405111" cy="259045"/>
    <xdr:sp macro="" textlink="">
      <xdr:nvSpPr>
        <xdr:cNvPr id="676" name="n_2mainValue【消防施設】&#10;有形固定資産減価償却率">
          <a:extLst>
            <a:ext uri="{FF2B5EF4-FFF2-40B4-BE49-F238E27FC236}">
              <a16:creationId xmlns:a16="http://schemas.microsoft.com/office/drawing/2014/main" id="{00000000-0008-0000-0F00-0000A4020000}"/>
            </a:ext>
          </a:extLst>
        </xdr:cNvPr>
        <xdr:cNvSpPr txBox="1"/>
      </xdr:nvSpPr>
      <xdr:spPr>
        <a:xfrm>
          <a:off x="14389744" y="1461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120848</xdr:rowOff>
    </xdr:from>
    <xdr:ext cx="405111" cy="259045"/>
    <xdr:sp macro="" textlink="">
      <xdr:nvSpPr>
        <xdr:cNvPr id="677" name="n_3mainValue【消防施設】&#10;有形固定資産減価償却率">
          <a:extLst>
            <a:ext uri="{FF2B5EF4-FFF2-40B4-BE49-F238E27FC236}">
              <a16:creationId xmlns:a16="http://schemas.microsoft.com/office/drawing/2014/main" id="{00000000-0008-0000-0F00-0000A5020000}"/>
            </a:ext>
          </a:extLst>
        </xdr:cNvPr>
        <xdr:cNvSpPr txBox="1"/>
      </xdr:nvSpPr>
      <xdr:spPr>
        <a:xfrm>
          <a:off x="13500744" y="14522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155139</xdr:rowOff>
    </xdr:from>
    <xdr:ext cx="405111" cy="259045"/>
    <xdr:sp macro="" textlink="">
      <xdr:nvSpPr>
        <xdr:cNvPr id="678" name="n_4mainValue【消防施設】&#10;有形固定資産減価償却率">
          <a:extLst>
            <a:ext uri="{FF2B5EF4-FFF2-40B4-BE49-F238E27FC236}">
              <a16:creationId xmlns:a16="http://schemas.microsoft.com/office/drawing/2014/main" id="{00000000-0008-0000-0F00-0000A6020000}"/>
            </a:ext>
          </a:extLst>
        </xdr:cNvPr>
        <xdr:cNvSpPr txBox="1"/>
      </xdr:nvSpPr>
      <xdr:spPr>
        <a:xfrm>
          <a:off x="12611744" y="1438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00000000-0008-0000-0F00-0000A7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00000000-0008-0000-0F00-0000A8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00000000-0008-0000-0F00-0000A9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00000000-0008-0000-0F00-0000AA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00000000-0008-0000-0F00-0000AB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00000000-0008-0000-0F00-0000AC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00000000-0008-0000-0F00-0000AD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00000000-0008-0000-0F00-0000AE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00000000-0008-0000-0F00-0000AF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00000000-0008-0000-0F00-0000B2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00000000-0008-0000-0F00-0000B4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00000000-0008-0000-0F00-0000B6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00000000-0008-0000-0F00-0000B7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00000000-0008-0000-0F00-0000B8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00000000-0008-0000-0F00-0000B9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00000000-0008-0000-0F00-0000BB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00000000-0008-0000-0F00-0000BC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00000000-0008-0000-0F00-0000BD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消防施設】&#10;一人当たり面積グラフ枠">
          <a:extLst>
            <a:ext uri="{FF2B5EF4-FFF2-40B4-BE49-F238E27FC236}">
              <a16:creationId xmlns:a16="http://schemas.microsoft.com/office/drawing/2014/main" id="{00000000-0008-0000-0F00-0000BF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705" name="【消防施設】&#10;一人当たり面積最小値テキスト">
          <a:extLst>
            <a:ext uri="{FF2B5EF4-FFF2-40B4-BE49-F238E27FC236}">
              <a16:creationId xmlns:a16="http://schemas.microsoft.com/office/drawing/2014/main" id="{00000000-0008-0000-0F00-0000C1020000}"/>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707" name="【消防施設】&#10;一人当たり面積最大値テキスト">
          <a:extLst>
            <a:ext uri="{FF2B5EF4-FFF2-40B4-BE49-F238E27FC236}">
              <a16:creationId xmlns:a16="http://schemas.microsoft.com/office/drawing/2014/main" id="{00000000-0008-0000-0F00-0000C3020000}"/>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709" name="【消防施設】&#10;一人当たり面積平均値テキスト">
          <a:extLst>
            <a:ext uri="{FF2B5EF4-FFF2-40B4-BE49-F238E27FC236}">
              <a16:creationId xmlns:a16="http://schemas.microsoft.com/office/drawing/2014/main" id="{00000000-0008-0000-0F00-0000C5020000}"/>
            </a:ext>
          </a:extLst>
        </xdr:cNvPr>
        <xdr:cNvSpPr txBox="1"/>
      </xdr:nvSpPr>
      <xdr:spPr>
        <a:xfrm>
          <a:off x="22199600" y="14392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710" name="フローチャート: 判断 709">
          <a:extLst>
            <a:ext uri="{FF2B5EF4-FFF2-40B4-BE49-F238E27FC236}">
              <a16:creationId xmlns:a16="http://schemas.microsoft.com/office/drawing/2014/main" id="{00000000-0008-0000-0F00-0000C6020000}"/>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711" name="フローチャート: 判断 710">
          <a:extLst>
            <a:ext uri="{FF2B5EF4-FFF2-40B4-BE49-F238E27FC236}">
              <a16:creationId xmlns:a16="http://schemas.microsoft.com/office/drawing/2014/main" id="{00000000-0008-0000-0F00-0000C7020000}"/>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712" name="フローチャート: 判断 711">
          <a:extLst>
            <a:ext uri="{FF2B5EF4-FFF2-40B4-BE49-F238E27FC236}">
              <a16:creationId xmlns:a16="http://schemas.microsoft.com/office/drawing/2014/main" id="{00000000-0008-0000-0F00-0000C8020000}"/>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713" name="フローチャート: 判断 712">
          <a:extLst>
            <a:ext uri="{FF2B5EF4-FFF2-40B4-BE49-F238E27FC236}">
              <a16:creationId xmlns:a16="http://schemas.microsoft.com/office/drawing/2014/main" id="{00000000-0008-0000-0F00-0000C9020000}"/>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714" name="フローチャート: 判断 713">
          <a:extLst>
            <a:ext uri="{FF2B5EF4-FFF2-40B4-BE49-F238E27FC236}">
              <a16:creationId xmlns:a16="http://schemas.microsoft.com/office/drawing/2014/main" id="{00000000-0008-0000-0F00-0000CA020000}"/>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F00-0000CB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F00-0000CC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F00-0000CD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F00-0000CE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F00-0000CF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36286</xdr:rowOff>
    </xdr:from>
    <xdr:to>
      <xdr:col>116</xdr:col>
      <xdr:colOff>114300</xdr:colOff>
      <xdr:row>86</xdr:row>
      <xdr:rowOff>137886</xdr:rowOff>
    </xdr:to>
    <xdr:sp macro="" textlink="">
      <xdr:nvSpPr>
        <xdr:cNvPr id="720" name="楕円 719">
          <a:extLst>
            <a:ext uri="{FF2B5EF4-FFF2-40B4-BE49-F238E27FC236}">
              <a16:creationId xmlns:a16="http://schemas.microsoft.com/office/drawing/2014/main" id="{00000000-0008-0000-0F00-0000D0020000}"/>
            </a:ext>
          </a:extLst>
        </xdr:cNvPr>
        <xdr:cNvSpPr/>
      </xdr:nvSpPr>
      <xdr:spPr>
        <a:xfrm>
          <a:off x="22110700" y="1478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122663</xdr:rowOff>
    </xdr:from>
    <xdr:ext cx="469744" cy="259045"/>
    <xdr:sp macro="" textlink="">
      <xdr:nvSpPr>
        <xdr:cNvPr id="721" name="【消防施設】&#10;一人当たり面積該当値テキスト">
          <a:extLst>
            <a:ext uri="{FF2B5EF4-FFF2-40B4-BE49-F238E27FC236}">
              <a16:creationId xmlns:a16="http://schemas.microsoft.com/office/drawing/2014/main" id="{00000000-0008-0000-0F00-0000D1020000}"/>
            </a:ext>
          </a:extLst>
        </xdr:cNvPr>
        <xdr:cNvSpPr txBox="1"/>
      </xdr:nvSpPr>
      <xdr:spPr>
        <a:xfrm>
          <a:off x="22199600" y="1469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38463</xdr:rowOff>
    </xdr:from>
    <xdr:to>
      <xdr:col>112</xdr:col>
      <xdr:colOff>38100</xdr:colOff>
      <xdr:row>86</xdr:row>
      <xdr:rowOff>140063</xdr:rowOff>
    </xdr:to>
    <xdr:sp macro="" textlink="">
      <xdr:nvSpPr>
        <xdr:cNvPr id="722" name="楕円 721">
          <a:extLst>
            <a:ext uri="{FF2B5EF4-FFF2-40B4-BE49-F238E27FC236}">
              <a16:creationId xmlns:a16="http://schemas.microsoft.com/office/drawing/2014/main" id="{00000000-0008-0000-0F00-0000D2020000}"/>
            </a:ext>
          </a:extLst>
        </xdr:cNvPr>
        <xdr:cNvSpPr/>
      </xdr:nvSpPr>
      <xdr:spPr>
        <a:xfrm>
          <a:off x="21272500" y="1478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87086</xdr:rowOff>
    </xdr:from>
    <xdr:to>
      <xdr:col>116</xdr:col>
      <xdr:colOff>63500</xdr:colOff>
      <xdr:row>86</xdr:row>
      <xdr:rowOff>89263</xdr:rowOff>
    </xdr:to>
    <xdr:cxnSp macro="">
      <xdr:nvCxnSpPr>
        <xdr:cNvPr id="723" name="直線コネクタ 722">
          <a:extLst>
            <a:ext uri="{FF2B5EF4-FFF2-40B4-BE49-F238E27FC236}">
              <a16:creationId xmlns:a16="http://schemas.microsoft.com/office/drawing/2014/main" id="{00000000-0008-0000-0F00-0000D3020000}"/>
            </a:ext>
          </a:extLst>
        </xdr:cNvPr>
        <xdr:cNvCxnSpPr/>
      </xdr:nvCxnSpPr>
      <xdr:spPr>
        <a:xfrm flipV="1">
          <a:off x="21323300" y="14831786"/>
          <a:ext cx="8382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39551</xdr:rowOff>
    </xdr:from>
    <xdr:to>
      <xdr:col>107</xdr:col>
      <xdr:colOff>101600</xdr:colOff>
      <xdr:row>86</xdr:row>
      <xdr:rowOff>141151</xdr:rowOff>
    </xdr:to>
    <xdr:sp macro="" textlink="">
      <xdr:nvSpPr>
        <xdr:cNvPr id="724" name="楕円 723">
          <a:extLst>
            <a:ext uri="{FF2B5EF4-FFF2-40B4-BE49-F238E27FC236}">
              <a16:creationId xmlns:a16="http://schemas.microsoft.com/office/drawing/2014/main" id="{00000000-0008-0000-0F00-0000D4020000}"/>
            </a:ext>
          </a:extLst>
        </xdr:cNvPr>
        <xdr:cNvSpPr/>
      </xdr:nvSpPr>
      <xdr:spPr>
        <a:xfrm>
          <a:off x="20383500" y="1478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89263</xdr:rowOff>
    </xdr:from>
    <xdr:to>
      <xdr:col>111</xdr:col>
      <xdr:colOff>177800</xdr:colOff>
      <xdr:row>86</xdr:row>
      <xdr:rowOff>90351</xdr:rowOff>
    </xdr:to>
    <xdr:cxnSp macro="">
      <xdr:nvCxnSpPr>
        <xdr:cNvPr id="725" name="直線コネクタ 724">
          <a:extLst>
            <a:ext uri="{FF2B5EF4-FFF2-40B4-BE49-F238E27FC236}">
              <a16:creationId xmlns:a16="http://schemas.microsoft.com/office/drawing/2014/main" id="{00000000-0008-0000-0F00-0000D5020000}"/>
            </a:ext>
          </a:extLst>
        </xdr:cNvPr>
        <xdr:cNvCxnSpPr/>
      </xdr:nvCxnSpPr>
      <xdr:spPr>
        <a:xfrm flipV="1">
          <a:off x="20434300" y="14833963"/>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23223</xdr:rowOff>
    </xdr:from>
    <xdr:to>
      <xdr:col>102</xdr:col>
      <xdr:colOff>165100</xdr:colOff>
      <xdr:row>86</xdr:row>
      <xdr:rowOff>124823</xdr:rowOff>
    </xdr:to>
    <xdr:sp macro="" textlink="">
      <xdr:nvSpPr>
        <xdr:cNvPr id="726" name="楕円 725">
          <a:extLst>
            <a:ext uri="{FF2B5EF4-FFF2-40B4-BE49-F238E27FC236}">
              <a16:creationId xmlns:a16="http://schemas.microsoft.com/office/drawing/2014/main" id="{00000000-0008-0000-0F00-0000D6020000}"/>
            </a:ext>
          </a:extLst>
        </xdr:cNvPr>
        <xdr:cNvSpPr/>
      </xdr:nvSpPr>
      <xdr:spPr>
        <a:xfrm>
          <a:off x="19494500" y="1476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74023</xdr:rowOff>
    </xdr:from>
    <xdr:to>
      <xdr:col>107</xdr:col>
      <xdr:colOff>50800</xdr:colOff>
      <xdr:row>86</xdr:row>
      <xdr:rowOff>90351</xdr:rowOff>
    </xdr:to>
    <xdr:cxnSp macro="">
      <xdr:nvCxnSpPr>
        <xdr:cNvPr id="727" name="直線コネクタ 726">
          <a:extLst>
            <a:ext uri="{FF2B5EF4-FFF2-40B4-BE49-F238E27FC236}">
              <a16:creationId xmlns:a16="http://schemas.microsoft.com/office/drawing/2014/main" id="{00000000-0008-0000-0F00-0000D7020000}"/>
            </a:ext>
          </a:extLst>
        </xdr:cNvPr>
        <xdr:cNvCxnSpPr/>
      </xdr:nvCxnSpPr>
      <xdr:spPr>
        <a:xfrm>
          <a:off x="19545300" y="1481872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17780</xdr:rowOff>
    </xdr:from>
    <xdr:to>
      <xdr:col>98</xdr:col>
      <xdr:colOff>38100</xdr:colOff>
      <xdr:row>86</xdr:row>
      <xdr:rowOff>119380</xdr:rowOff>
    </xdr:to>
    <xdr:sp macro="" textlink="">
      <xdr:nvSpPr>
        <xdr:cNvPr id="728" name="楕円 727">
          <a:extLst>
            <a:ext uri="{FF2B5EF4-FFF2-40B4-BE49-F238E27FC236}">
              <a16:creationId xmlns:a16="http://schemas.microsoft.com/office/drawing/2014/main" id="{00000000-0008-0000-0F00-0000D8020000}"/>
            </a:ext>
          </a:extLst>
        </xdr:cNvPr>
        <xdr:cNvSpPr/>
      </xdr:nvSpPr>
      <xdr:spPr>
        <a:xfrm>
          <a:off x="186055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68580</xdr:rowOff>
    </xdr:from>
    <xdr:to>
      <xdr:col>102</xdr:col>
      <xdr:colOff>114300</xdr:colOff>
      <xdr:row>86</xdr:row>
      <xdr:rowOff>74023</xdr:rowOff>
    </xdr:to>
    <xdr:cxnSp macro="">
      <xdr:nvCxnSpPr>
        <xdr:cNvPr id="729" name="直線コネクタ 728">
          <a:extLst>
            <a:ext uri="{FF2B5EF4-FFF2-40B4-BE49-F238E27FC236}">
              <a16:creationId xmlns:a16="http://schemas.microsoft.com/office/drawing/2014/main" id="{00000000-0008-0000-0F00-0000D9020000}"/>
            </a:ext>
          </a:extLst>
        </xdr:cNvPr>
        <xdr:cNvCxnSpPr/>
      </xdr:nvCxnSpPr>
      <xdr:spPr>
        <a:xfrm>
          <a:off x="18656300" y="14813280"/>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730" name="n_1aveValue【消防施設】&#10;一人当たり面積">
          <a:extLst>
            <a:ext uri="{FF2B5EF4-FFF2-40B4-BE49-F238E27FC236}">
              <a16:creationId xmlns:a16="http://schemas.microsoft.com/office/drawing/2014/main" id="{00000000-0008-0000-0F00-0000DA020000}"/>
            </a:ext>
          </a:extLst>
        </xdr:cNvPr>
        <xdr:cNvSpPr txBox="1"/>
      </xdr:nvSpPr>
      <xdr:spPr>
        <a:xfrm>
          <a:off x="21075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731" name="n_2aveValue【消防施設】&#10;一人当たり面積">
          <a:extLst>
            <a:ext uri="{FF2B5EF4-FFF2-40B4-BE49-F238E27FC236}">
              <a16:creationId xmlns:a16="http://schemas.microsoft.com/office/drawing/2014/main" id="{00000000-0008-0000-0F00-0000DB020000}"/>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732" name="n_3aveValue【消防施設】&#10;一人当たり面積">
          <a:extLst>
            <a:ext uri="{FF2B5EF4-FFF2-40B4-BE49-F238E27FC236}">
              <a16:creationId xmlns:a16="http://schemas.microsoft.com/office/drawing/2014/main" id="{00000000-0008-0000-0F00-0000DC020000}"/>
            </a:ext>
          </a:extLst>
        </xdr:cNvPr>
        <xdr:cNvSpPr txBox="1"/>
      </xdr:nvSpPr>
      <xdr:spPr>
        <a:xfrm>
          <a:off x="19310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733" name="n_4aveValue【消防施設】&#10;一人当たり面積">
          <a:extLst>
            <a:ext uri="{FF2B5EF4-FFF2-40B4-BE49-F238E27FC236}">
              <a16:creationId xmlns:a16="http://schemas.microsoft.com/office/drawing/2014/main" id="{00000000-0008-0000-0F00-0000DD020000}"/>
            </a:ext>
          </a:extLst>
        </xdr:cNvPr>
        <xdr:cNvSpPr txBox="1"/>
      </xdr:nvSpPr>
      <xdr:spPr>
        <a:xfrm>
          <a:off x="18421427" y="1439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131190</xdr:rowOff>
    </xdr:from>
    <xdr:ext cx="469744" cy="259045"/>
    <xdr:sp macro="" textlink="">
      <xdr:nvSpPr>
        <xdr:cNvPr id="734" name="n_1mainValue【消防施設】&#10;一人当たり面積">
          <a:extLst>
            <a:ext uri="{FF2B5EF4-FFF2-40B4-BE49-F238E27FC236}">
              <a16:creationId xmlns:a16="http://schemas.microsoft.com/office/drawing/2014/main" id="{00000000-0008-0000-0F00-0000DE020000}"/>
            </a:ext>
          </a:extLst>
        </xdr:cNvPr>
        <xdr:cNvSpPr txBox="1"/>
      </xdr:nvSpPr>
      <xdr:spPr>
        <a:xfrm>
          <a:off x="21075727" y="1487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132278</xdr:rowOff>
    </xdr:from>
    <xdr:ext cx="469744" cy="259045"/>
    <xdr:sp macro="" textlink="">
      <xdr:nvSpPr>
        <xdr:cNvPr id="735" name="n_2mainValue【消防施設】&#10;一人当たり面積">
          <a:extLst>
            <a:ext uri="{FF2B5EF4-FFF2-40B4-BE49-F238E27FC236}">
              <a16:creationId xmlns:a16="http://schemas.microsoft.com/office/drawing/2014/main" id="{00000000-0008-0000-0F00-0000DF020000}"/>
            </a:ext>
          </a:extLst>
        </xdr:cNvPr>
        <xdr:cNvSpPr txBox="1"/>
      </xdr:nvSpPr>
      <xdr:spPr>
        <a:xfrm>
          <a:off x="20199427" y="1487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115950</xdr:rowOff>
    </xdr:from>
    <xdr:ext cx="469744" cy="259045"/>
    <xdr:sp macro="" textlink="">
      <xdr:nvSpPr>
        <xdr:cNvPr id="736" name="n_3mainValue【消防施設】&#10;一人当たり面積">
          <a:extLst>
            <a:ext uri="{FF2B5EF4-FFF2-40B4-BE49-F238E27FC236}">
              <a16:creationId xmlns:a16="http://schemas.microsoft.com/office/drawing/2014/main" id="{00000000-0008-0000-0F00-0000E0020000}"/>
            </a:ext>
          </a:extLst>
        </xdr:cNvPr>
        <xdr:cNvSpPr txBox="1"/>
      </xdr:nvSpPr>
      <xdr:spPr>
        <a:xfrm>
          <a:off x="19310427" y="1486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110507</xdr:rowOff>
    </xdr:from>
    <xdr:ext cx="469744" cy="259045"/>
    <xdr:sp macro="" textlink="">
      <xdr:nvSpPr>
        <xdr:cNvPr id="737" name="n_4mainValue【消防施設】&#10;一人当たり面積">
          <a:extLst>
            <a:ext uri="{FF2B5EF4-FFF2-40B4-BE49-F238E27FC236}">
              <a16:creationId xmlns:a16="http://schemas.microsoft.com/office/drawing/2014/main" id="{00000000-0008-0000-0F00-0000E1020000}"/>
            </a:ext>
          </a:extLst>
        </xdr:cNvPr>
        <xdr:cNvSpPr txBox="1"/>
      </xdr:nvSpPr>
      <xdr:spPr>
        <a:xfrm>
          <a:off x="18421427" y="1485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00000000-0008-0000-0F00-0000E2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00000000-0008-0000-0F00-0000E3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00000000-0008-0000-0F00-0000E4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00000000-0008-0000-0F00-0000E5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00000000-0008-0000-0F00-0000E6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F00-0000E7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F00-0000E8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00000000-0008-0000-0F00-0000E9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00000000-0008-0000-0F00-0000EC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00000000-0008-0000-0F00-0000EE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00000000-0008-0000-0F00-0000F0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00000000-0008-0000-0F00-0000F2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00000000-0008-0000-0F00-0000F7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0" name="【庁舎】&#10;有形固定資産減価償却率グラフ枠">
          <a:extLst>
            <a:ext uri="{FF2B5EF4-FFF2-40B4-BE49-F238E27FC236}">
              <a16:creationId xmlns:a16="http://schemas.microsoft.com/office/drawing/2014/main" id="{00000000-0008-0000-0F00-0000F8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61" name="直線コネクタ 760">
          <a:extLst>
            <a:ext uri="{FF2B5EF4-FFF2-40B4-BE49-F238E27FC236}">
              <a16:creationId xmlns:a16="http://schemas.microsoft.com/office/drawing/2014/main" id="{00000000-0008-0000-0F00-0000F9020000}"/>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62" name="【庁舎】&#10;有形固定資産減価償却率最小値テキスト">
          <a:extLst>
            <a:ext uri="{FF2B5EF4-FFF2-40B4-BE49-F238E27FC236}">
              <a16:creationId xmlns:a16="http://schemas.microsoft.com/office/drawing/2014/main" id="{00000000-0008-0000-0F00-0000FA02000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63" name="直線コネクタ 762">
          <a:extLst>
            <a:ext uri="{FF2B5EF4-FFF2-40B4-BE49-F238E27FC236}">
              <a16:creationId xmlns:a16="http://schemas.microsoft.com/office/drawing/2014/main" id="{00000000-0008-0000-0F00-0000FB020000}"/>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64" name="【庁舎】&#10;有形固定資産減価償却率最大値テキスト">
          <a:extLst>
            <a:ext uri="{FF2B5EF4-FFF2-40B4-BE49-F238E27FC236}">
              <a16:creationId xmlns:a16="http://schemas.microsoft.com/office/drawing/2014/main" id="{00000000-0008-0000-0F00-0000FC02000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65" name="直線コネクタ 764">
          <a:extLst>
            <a:ext uri="{FF2B5EF4-FFF2-40B4-BE49-F238E27FC236}">
              <a16:creationId xmlns:a16="http://schemas.microsoft.com/office/drawing/2014/main" id="{00000000-0008-0000-0F00-0000FD020000}"/>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31766</xdr:rowOff>
    </xdr:from>
    <xdr:ext cx="405111" cy="259045"/>
    <xdr:sp macro="" textlink="">
      <xdr:nvSpPr>
        <xdr:cNvPr id="766" name="【庁舎】&#10;有形固定資産減価償却率平均値テキスト">
          <a:extLst>
            <a:ext uri="{FF2B5EF4-FFF2-40B4-BE49-F238E27FC236}">
              <a16:creationId xmlns:a16="http://schemas.microsoft.com/office/drawing/2014/main" id="{00000000-0008-0000-0F00-0000FE020000}"/>
            </a:ext>
          </a:extLst>
        </xdr:cNvPr>
        <xdr:cNvSpPr txBox="1"/>
      </xdr:nvSpPr>
      <xdr:spPr>
        <a:xfrm>
          <a:off x="16357600" y="17691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767" name="フローチャート: 判断 766">
          <a:extLst>
            <a:ext uri="{FF2B5EF4-FFF2-40B4-BE49-F238E27FC236}">
              <a16:creationId xmlns:a16="http://schemas.microsoft.com/office/drawing/2014/main" id="{00000000-0008-0000-0F00-0000FF020000}"/>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768" name="フローチャート: 判断 767">
          <a:extLst>
            <a:ext uri="{FF2B5EF4-FFF2-40B4-BE49-F238E27FC236}">
              <a16:creationId xmlns:a16="http://schemas.microsoft.com/office/drawing/2014/main" id="{00000000-0008-0000-0F00-000000030000}"/>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769" name="フローチャート: 判断 768">
          <a:extLst>
            <a:ext uri="{FF2B5EF4-FFF2-40B4-BE49-F238E27FC236}">
              <a16:creationId xmlns:a16="http://schemas.microsoft.com/office/drawing/2014/main" id="{00000000-0008-0000-0F00-000001030000}"/>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770" name="フローチャート: 判断 769">
          <a:extLst>
            <a:ext uri="{FF2B5EF4-FFF2-40B4-BE49-F238E27FC236}">
              <a16:creationId xmlns:a16="http://schemas.microsoft.com/office/drawing/2014/main" id="{00000000-0008-0000-0F00-000002030000}"/>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771" name="フローチャート: 判断 770">
          <a:extLst>
            <a:ext uri="{FF2B5EF4-FFF2-40B4-BE49-F238E27FC236}">
              <a16:creationId xmlns:a16="http://schemas.microsoft.com/office/drawing/2014/main" id="{00000000-0008-0000-0F00-000003030000}"/>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F00-000004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F00-000005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F00-000006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F00-000007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F00-000008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48261</xdr:rowOff>
    </xdr:from>
    <xdr:to>
      <xdr:col>85</xdr:col>
      <xdr:colOff>177800</xdr:colOff>
      <xdr:row>103</xdr:row>
      <xdr:rowOff>149861</xdr:rowOff>
    </xdr:to>
    <xdr:sp macro="" textlink="">
      <xdr:nvSpPr>
        <xdr:cNvPr id="777" name="楕円 776">
          <a:extLst>
            <a:ext uri="{FF2B5EF4-FFF2-40B4-BE49-F238E27FC236}">
              <a16:creationId xmlns:a16="http://schemas.microsoft.com/office/drawing/2014/main" id="{00000000-0008-0000-0F00-000009030000}"/>
            </a:ext>
          </a:extLst>
        </xdr:cNvPr>
        <xdr:cNvSpPr/>
      </xdr:nvSpPr>
      <xdr:spPr>
        <a:xfrm>
          <a:off x="16268700" y="1770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71138</xdr:rowOff>
    </xdr:from>
    <xdr:ext cx="405111" cy="259045"/>
    <xdr:sp macro="" textlink="">
      <xdr:nvSpPr>
        <xdr:cNvPr id="778" name="【庁舎】&#10;有形固定資産減価償却率該当値テキスト">
          <a:extLst>
            <a:ext uri="{FF2B5EF4-FFF2-40B4-BE49-F238E27FC236}">
              <a16:creationId xmlns:a16="http://schemas.microsoft.com/office/drawing/2014/main" id="{00000000-0008-0000-0F00-00000A030000}"/>
            </a:ext>
          </a:extLst>
        </xdr:cNvPr>
        <xdr:cNvSpPr txBox="1"/>
      </xdr:nvSpPr>
      <xdr:spPr>
        <a:xfrm>
          <a:off x="16357600"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8889</xdr:rowOff>
    </xdr:from>
    <xdr:to>
      <xdr:col>81</xdr:col>
      <xdr:colOff>101600</xdr:colOff>
      <xdr:row>103</xdr:row>
      <xdr:rowOff>110489</xdr:rowOff>
    </xdr:to>
    <xdr:sp macro="" textlink="">
      <xdr:nvSpPr>
        <xdr:cNvPr id="779" name="楕円 778">
          <a:extLst>
            <a:ext uri="{FF2B5EF4-FFF2-40B4-BE49-F238E27FC236}">
              <a16:creationId xmlns:a16="http://schemas.microsoft.com/office/drawing/2014/main" id="{00000000-0008-0000-0F00-00000B030000}"/>
            </a:ext>
          </a:extLst>
        </xdr:cNvPr>
        <xdr:cNvSpPr/>
      </xdr:nvSpPr>
      <xdr:spPr>
        <a:xfrm>
          <a:off x="15430500" y="1766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59689</xdr:rowOff>
    </xdr:from>
    <xdr:to>
      <xdr:col>85</xdr:col>
      <xdr:colOff>127000</xdr:colOff>
      <xdr:row>103</xdr:row>
      <xdr:rowOff>99061</xdr:rowOff>
    </xdr:to>
    <xdr:cxnSp macro="">
      <xdr:nvCxnSpPr>
        <xdr:cNvPr id="780" name="直線コネクタ 779">
          <a:extLst>
            <a:ext uri="{FF2B5EF4-FFF2-40B4-BE49-F238E27FC236}">
              <a16:creationId xmlns:a16="http://schemas.microsoft.com/office/drawing/2014/main" id="{00000000-0008-0000-0F00-00000C030000}"/>
            </a:ext>
          </a:extLst>
        </xdr:cNvPr>
        <xdr:cNvCxnSpPr/>
      </xdr:nvCxnSpPr>
      <xdr:spPr>
        <a:xfrm>
          <a:off x="15481300" y="17719039"/>
          <a:ext cx="838200" cy="3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137161</xdr:rowOff>
    </xdr:from>
    <xdr:to>
      <xdr:col>76</xdr:col>
      <xdr:colOff>165100</xdr:colOff>
      <xdr:row>103</xdr:row>
      <xdr:rowOff>67311</xdr:rowOff>
    </xdr:to>
    <xdr:sp macro="" textlink="">
      <xdr:nvSpPr>
        <xdr:cNvPr id="781" name="楕円 780">
          <a:extLst>
            <a:ext uri="{FF2B5EF4-FFF2-40B4-BE49-F238E27FC236}">
              <a16:creationId xmlns:a16="http://schemas.microsoft.com/office/drawing/2014/main" id="{00000000-0008-0000-0F00-00000D030000}"/>
            </a:ext>
          </a:extLst>
        </xdr:cNvPr>
        <xdr:cNvSpPr/>
      </xdr:nvSpPr>
      <xdr:spPr>
        <a:xfrm>
          <a:off x="14541500" y="1762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16511</xdr:rowOff>
    </xdr:from>
    <xdr:to>
      <xdr:col>81</xdr:col>
      <xdr:colOff>50800</xdr:colOff>
      <xdr:row>103</xdr:row>
      <xdr:rowOff>59689</xdr:rowOff>
    </xdr:to>
    <xdr:cxnSp macro="">
      <xdr:nvCxnSpPr>
        <xdr:cNvPr id="782" name="直線コネクタ 781">
          <a:extLst>
            <a:ext uri="{FF2B5EF4-FFF2-40B4-BE49-F238E27FC236}">
              <a16:creationId xmlns:a16="http://schemas.microsoft.com/office/drawing/2014/main" id="{00000000-0008-0000-0F00-00000E030000}"/>
            </a:ext>
          </a:extLst>
        </xdr:cNvPr>
        <xdr:cNvCxnSpPr/>
      </xdr:nvCxnSpPr>
      <xdr:spPr>
        <a:xfrm>
          <a:off x="14592300" y="17675861"/>
          <a:ext cx="889000" cy="4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93980</xdr:rowOff>
    </xdr:from>
    <xdr:to>
      <xdr:col>72</xdr:col>
      <xdr:colOff>38100</xdr:colOff>
      <xdr:row>103</xdr:row>
      <xdr:rowOff>24130</xdr:rowOff>
    </xdr:to>
    <xdr:sp macro="" textlink="">
      <xdr:nvSpPr>
        <xdr:cNvPr id="783" name="楕円 782">
          <a:extLst>
            <a:ext uri="{FF2B5EF4-FFF2-40B4-BE49-F238E27FC236}">
              <a16:creationId xmlns:a16="http://schemas.microsoft.com/office/drawing/2014/main" id="{00000000-0008-0000-0F00-00000F030000}"/>
            </a:ext>
          </a:extLst>
        </xdr:cNvPr>
        <xdr:cNvSpPr/>
      </xdr:nvSpPr>
      <xdr:spPr>
        <a:xfrm>
          <a:off x="1365250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144780</xdr:rowOff>
    </xdr:from>
    <xdr:to>
      <xdr:col>76</xdr:col>
      <xdr:colOff>114300</xdr:colOff>
      <xdr:row>103</xdr:row>
      <xdr:rowOff>16511</xdr:rowOff>
    </xdr:to>
    <xdr:cxnSp macro="">
      <xdr:nvCxnSpPr>
        <xdr:cNvPr id="784" name="直線コネクタ 783">
          <a:extLst>
            <a:ext uri="{FF2B5EF4-FFF2-40B4-BE49-F238E27FC236}">
              <a16:creationId xmlns:a16="http://schemas.microsoft.com/office/drawing/2014/main" id="{00000000-0008-0000-0F00-000010030000}"/>
            </a:ext>
          </a:extLst>
        </xdr:cNvPr>
        <xdr:cNvCxnSpPr/>
      </xdr:nvCxnSpPr>
      <xdr:spPr>
        <a:xfrm>
          <a:off x="13703300" y="17632680"/>
          <a:ext cx="889000"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52070</xdr:rowOff>
    </xdr:from>
    <xdr:to>
      <xdr:col>67</xdr:col>
      <xdr:colOff>101600</xdr:colOff>
      <xdr:row>102</xdr:row>
      <xdr:rowOff>153670</xdr:rowOff>
    </xdr:to>
    <xdr:sp macro="" textlink="">
      <xdr:nvSpPr>
        <xdr:cNvPr id="785" name="楕円 784">
          <a:extLst>
            <a:ext uri="{FF2B5EF4-FFF2-40B4-BE49-F238E27FC236}">
              <a16:creationId xmlns:a16="http://schemas.microsoft.com/office/drawing/2014/main" id="{00000000-0008-0000-0F00-000011030000}"/>
            </a:ext>
          </a:extLst>
        </xdr:cNvPr>
        <xdr:cNvSpPr/>
      </xdr:nvSpPr>
      <xdr:spPr>
        <a:xfrm>
          <a:off x="12763500" y="1753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102870</xdr:rowOff>
    </xdr:from>
    <xdr:to>
      <xdr:col>71</xdr:col>
      <xdr:colOff>177800</xdr:colOff>
      <xdr:row>102</xdr:row>
      <xdr:rowOff>144780</xdr:rowOff>
    </xdr:to>
    <xdr:cxnSp macro="">
      <xdr:nvCxnSpPr>
        <xdr:cNvPr id="786" name="直線コネクタ 785">
          <a:extLst>
            <a:ext uri="{FF2B5EF4-FFF2-40B4-BE49-F238E27FC236}">
              <a16:creationId xmlns:a16="http://schemas.microsoft.com/office/drawing/2014/main" id="{00000000-0008-0000-0F00-000012030000}"/>
            </a:ext>
          </a:extLst>
        </xdr:cNvPr>
        <xdr:cNvCxnSpPr/>
      </xdr:nvCxnSpPr>
      <xdr:spPr>
        <a:xfrm>
          <a:off x="12814300" y="175907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139716</xdr:rowOff>
    </xdr:from>
    <xdr:ext cx="405111" cy="259045"/>
    <xdr:sp macro="" textlink="">
      <xdr:nvSpPr>
        <xdr:cNvPr id="787" name="n_1aveValue【庁舎】&#10;有形固定資産減価償却率">
          <a:extLst>
            <a:ext uri="{FF2B5EF4-FFF2-40B4-BE49-F238E27FC236}">
              <a16:creationId xmlns:a16="http://schemas.microsoft.com/office/drawing/2014/main" id="{00000000-0008-0000-0F00-000013030000}"/>
            </a:ext>
          </a:extLst>
        </xdr:cNvPr>
        <xdr:cNvSpPr txBox="1"/>
      </xdr:nvSpPr>
      <xdr:spPr>
        <a:xfrm>
          <a:off x="15266044" y="1779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137177</xdr:rowOff>
    </xdr:from>
    <xdr:ext cx="405111" cy="259045"/>
    <xdr:sp macro="" textlink="">
      <xdr:nvSpPr>
        <xdr:cNvPr id="788" name="n_2aveValue【庁舎】&#10;有形固定資産減価償却率">
          <a:extLst>
            <a:ext uri="{FF2B5EF4-FFF2-40B4-BE49-F238E27FC236}">
              <a16:creationId xmlns:a16="http://schemas.microsoft.com/office/drawing/2014/main" id="{00000000-0008-0000-0F00-000014030000}"/>
            </a:ext>
          </a:extLst>
        </xdr:cNvPr>
        <xdr:cNvSpPr txBox="1"/>
      </xdr:nvSpPr>
      <xdr:spPr>
        <a:xfrm>
          <a:off x="14389744" y="1779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8907</xdr:rowOff>
    </xdr:from>
    <xdr:ext cx="405111" cy="259045"/>
    <xdr:sp macro="" textlink="">
      <xdr:nvSpPr>
        <xdr:cNvPr id="789" name="n_3aveValue【庁舎】&#10;有形固定資産減価償却率">
          <a:extLst>
            <a:ext uri="{FF2B5EF4-FFF2-40B4-BE49-F238E27FC236}">
              <a16:creationId xmlns:a16="http://schemas.microsoft.com/office/drawing/2014/main" id="{00000000-0008-0000-0F00-000015030000}"/>
            </a:ext>
          </a:extLst>
        </xdr:cNvPr>
        <xdr:cNvSpPr txBox="1"/>
      </xdr:nvSpPr>
      <xdr:spPr>
        <a:xfrm>
          <a:off x="13500744" y="1783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41927</xdr:rowOff>
    </xdr:from>
    <xdr:ext cx="405111" cy="259045"/>
    <xdr:sp macro="" textlink="">
      <xdr:nvSpPr>
        <xdr:cNvPr id="790" name="n_4aveValue【庁舎】&#10;有形固定資産減価償却率">
          <a:extLst>
            <a:ext uri="{FF2B5EF4-FFF2-40B4-BE49-F238E27FC236}">
              <a16:creationId xmlns:a16="http://schemas.microsoft.com/office/drawing/2014/main" id="{00000000-0008-0000-0F00-000016030000}"/>
            </a:ext>
          </a:extLst>
        </xdr:cNvPr>
        <xdr:cNvSpPr txBox="1"/>
      </xdr:nvSpPr>
      <xdr:spPr>
        <a:xfrm>
          <a:off x="12611744" y="1787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127016</xdr:rowOff>
    </xdr:from>
    <xdr:ext cx="405111" cy="259045"/>
    <xdr:sp macro="" textlink="">
      <xdr:nvSpPr>
        <xdr:cNvPr id="791" name="n_1mainValue【庁舎】&#10;有形固定資産減価償却率">
          <a:extLst>
            <a:ext uri="{FF2B5EF4-FFF2-40B4-BE49-F238E27FC236}">
              <a16:creationId xmlns:a16="http://schemas.microsoft.com/office/drawing/2014/main" id="{00000000-0008-0000-0F00-000017030000}"/>
            </a:ext>
          </a:extLst>
        </xdr:cNvPr>
        <xdr:cNvSpPr txBox="1"/>
      </xdr:nvSpPr>
      <xdr:spPr>
        <a:xfrm>
          <a:off x="15266044" y="17443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83838</xdr:rowOff>
    </xdr:from>
    <xdr:ext cx="405111" cy="259045"/>
    <xdr:sp macro="" textlink="">
      <xdr:nvSpPr>
        <xdr:cNvPr id="792" name="n_2mainValue【庁舎】&#10;有形固定資産減価償却率">
          <a:extLst>
            <a:ext uri="{FF2B5EF4-FFF2-40B4-BE49-F238E27FC236}">
              <a16:creationId xmlns:a16="http://schemas.microsoft.com/office/drawing/2014/main" id="{00000000-0008-0000-0F00-000018030000}"/>
            </a:ext>
          </a:extLst>
        </xdr:cNvPr>
        <xdr:cNvSpPr txBox="1"/>
      </xdr:nvSpPr>
      <xdr:spPr>
        <a:xfrm>
          <a:off x="14389744" y="17400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40657</xdr:rowOff>
    </xdr:from>
    <xdr:ext cx="405111" cy="259045"/>
    <xdr:sp macro="" textlink="">
      <xdr:nvSpPr>
        <xdr:cNvPr id="793" name="n_3mainValue【庁舎】&#10;有形固定資産減価償却率">
          <a:extLst>
            <a:ext uri="{FF2B5EF4-FFF2-40B4-BE49-F238E27FC236}">
              <a16:creationId xmlns:a16="http://schemas.microsoft.com/office/drawing/2014/main" id="{00000000-0008-0000-0F00-000019030000}"/>
            </a:ext>
          </a:extLst>
        </xdr:cNvPr>
        <xdr:cNvSpPr txBox="1"/>
      </xdr:nvSpPr>
      <xdr:spPr>
        <a:xfrm>
          <a:off x="13500744" y="1735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170197</xdr:rowOff>
    </xdr:from>
    <xdr:ext cx="405111" cy="259045"/>
    <xdr:sp macro="" textlink="">
      <xdr:nvSpPr>
        <xdr:cNvPr id="794" name="n_4mainValue【庁舎】&#10;有形固定資産減価償却率">
          <a:extLst>
            <a:ext uri="{FF2B5EF4-FFF2-40B4-BE49-F238E27FC236}">
              <a16:creationId xmlns:a16="http://schemas.microsoft.com/office/drawing/2014/main" id="{00000000-0008-0000-0F00-00001A030000}"/>
            </a:ext>
          </a:extLst>
        </xdr:cNvPr>
        <xdr:cNvSpPr txBox="1"/>
      </xdr:nvSpPr>
      <xdr:spPr>
        <a:xfrm>
          <a:off x="12611744" y="1731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00000000-0008-0000-0F00-00001B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00000000-0008-0000-0F00-00001C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00000000-0008-0000-0F00-00001D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00000000-0008-0000-0F00-00001E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00000000-0008-0000-0F00-00001F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00000000-0008-0000-0F00-000020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00000000-0008-0000-0F00-000021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00000000-0008-0000-0F00-000022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5" name="直線コネクタ 804">
          <a:extLst>
            <a:ext uri="{FF2B5EF4-FFF2-40B4-BE49-F238E27FC236}">
              <a16:creationId xmlns:a16="http://schemas.microsoft.com/office/drawing/2014/main" id="{00000000-0008-0000-0F00-000025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6" name="テキスト ボックス 805">
          <a:extLst>
            <a:ext uri="{FF2B5EF4-FFF2-40B4-BE49-F238E27FC236}">
              <a16:creationId xmlns:a16="http://schemas.microsoft.com/office/drawing/2014/main" id="{00000000-0008-0000-0F00-000026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8" name="テキスト ボックス 807">
          <a:extLst>
            <a:ext uri="{FF2B5EF4-FFF2-40B4-BE49-F238E27FC236}">
              <a16:creationId xmlns:a16="http://schemas.microsoft.com/office/drawing/2014/main" id="{00000000-0008-0000-0F00-000028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2" name="テキスト ボックス 811">
          <a:extLst>
            <a:ext uri="{FF2B5EF4-FFF2-40B4-BE49-F238E27FC236}">
              <a16:creationId xmlns:a16="http://schemas.microsoft.com/office/drawing/2014/main" id="{00000000-0008-0000-0F00-00002C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3" name="直線コネクタ 812">
          <a:extLst>
            <a:ext uri="{FF2B5EF4-FFF2-40B4-BE49-F238E27FC236}">
              <a16:creationId xmlns:a16="http://schemas.microsoft.com/office/drawing/2014/main" id="{00000000-0008-0000-0F00-00002D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4" name="テキスト ボックス 813">
          <a:extLst>
            <a:ext uri="{FF2B5EF4-FFF2-40B4-BE49-F238E27FC236}">
              <a16:creationId xmlns:a16="http://schemas.microsoft.com/office/drawing/2014/main" id="{00000000-0008-0000-0F00-00002E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00000000-0008-0000-0F00-00002F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00000000-0008-0000-0F00-000030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庁舎】&#10;一人当たり面積グラフ枠">
          <a:extLst>
            <a:ext uri="{FF2B5EF4-FFF2-40B4-BE49-F238E27FC236}">
              <a16:creationId xmlns:a16="http://schemas.microsoft.com/office/drawing/2014/main" id="{00000000-0008-0000-0F00-000031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818" name="直線コネクタ 817">
          <a:extLst>
            <a:ext uri="{FF2B5EF4-FFF2-40B4-BE49-F238E27FC236}">
              <a16:creationId xmlns:a16="http://schemas.microsoft.com/office/drawing/2014/main" id="{00000000-0008-0000-0F00-000032030000}"/>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819" name="【庁舎】&#10;一人当たり面積最小値テキスト">
          <a:extLst>
            <a:ext uri="{FF2B5EF4-FFF2-40B4-BE49-F238E27FC236}">
              <a16:creationId xmlns:a16="http://schemas.microsoft.com/office/drawing/2014/main" id="{00000000-0008-0000-0F00-000033030000}"/>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820" name="直線コネクタ 819">
          <a:extLst>
            <a:ext uri="{FF2B5EF4-FFF2-40B4-BE49-F238E27FC236}">
              <a16:creationId xmlns:a16="http://schemas.microsoft.com/office/drawing/2014/main" id="{00000000-0008-0000-0F00-000034030000}"/>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821" name="【庁舎】&#10;一人当たり面積最大値テキスト">
          <a:extLst>
            <a:ext uri="{FF2B5EF4-FFF2-40B4-BE49-F238E27FC236}">
              <a16:creationId xmlns:a16="http://schemas.microsoft.com/office/drawing/2014/main" id="{00000000-0008-0000-0F00-000035030000}"/>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822" name="直線コネクタ 821">
          <a:extLst>
            <a:ext uri="{FF2B5EF4-FFF2-40B4-BE49-F238E27FC236}">
              <a16:creationId xmlns:a16="http://schemas.microsoft.com/office/drawing/2014/main" id="{00000000-0008-0000-0F00-000036030000}"/>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823" name="【庁舎】&#10;一人当たり面積平均値テキスト">
          <a:extLst>
            <a:ext uri="{FF2B5EF4-FFF2-40B4-BE49-F238E27FC236}">
              <a16:creationId xmlns:a16="http://schemas.microsoft.com/office/drawing/2014/main" id="{00000000-0008-0000-0F00-000037030000}"/>
            </a:ext>
          </a:extLst>
        </xdr:cNvPr>
        <xdr:cNvSpPr txBox="1"/>
      </xdr:nvSpPr>
      <xdr:spPr>
        <a:xfrm>
          <a:off x="22199600" y="18284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824" name="フローチャート: 判断 823">
          <a:extLst>
            <a:ext uri="{FF2B5EF4-FFF2-40B4-BE49-F238E27FC236}">
              <a16:creationId xmlns:a16="http://schemas.microsoft.com/office/drawing/2014/main" id="{00000000-0008-0000-0F00-000038030000}"/>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825" name="フローチャート: 判断 824">
          <a:extLst>
            <a:ext uri="{FF2B5EF4-FFF2-40B4-BE49-F238E27FC236}">
              <a16:creationId xmlns:a16="http://schemas.microsoft.com/office/drawing/2014/main" id="{00000000-0008-0000-0F00-000039030000}"/>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826" name="フローチャート: 判断 825">
          <a:extLst>
            <a:ext uri="{FF2B5EF4-FFF2-40B4-BE49-F238E27FC236}">
              <a16:creationId xmlns:a16="http://schemas.microsoft.com/office/drawing/2014/main" id="{00000000-0008-0000-0F00-00003A030000}"/>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827" name="フローチャート: 判断 826">
          <a:extLst>
            <a:ext uri="{FF2B5EF4-FFF2-40B4-BE49-F238E27FC236}">
              <a16:creationId xmlns:a16="http://schemas.microsoft.com/office/drawing/2014/main" id="{00000000-0008-0000-0F00-00003B030000}"/>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828" name="フローチャート: 判断 827">
          <a:extLst>
            <a:ext uri="{FF2B5EF4-FFF2-40B4-BE49-F238E27FC236}">
              <a16:creationId xmlns:a16="http://schemas.microsoft.com/office/drawing/2014/main" id="{00000000-0008-0000-0F00-00003C030000}"/>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F00-00003D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F00-00003E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F00-00003F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F00-000040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F00-000041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118745</xdr:rowOff>
    </xdr:from>
    <xdr:to>
      <xdr:col>116</xdr:col>
      <xdr:colOff>114300</xdr:colOff>
      <xdr:row>103</xdr:row>
      <xdr:rowOff>48895</xdr:rowOff>
    </xdr:to>
    <xdr:sp macro="" textlink="">
      <xdr:nvSpPr>
        <xdr:cNvPr id="834" name="楕円 833">
          <a:extLst>
            <a:ext uri="{FF2B5EF4-FFF2-40B4-BE49-F238E27FC236}">
              <a16:creationId xmlns:a16="http://schemas.microsoft.com/office/drawing/2014/main" id="{00000000-0008-0000-0F00-000042030000}"/>
            </a:ext>
          </a:extLst>
        </xdr:cNvPr>
        <xdr:cNvSpPr/>
      </xdr:nvSpPr>
      <xdr:spPr>
        <a:xfrm>
          <a:off x="22110700" y="1760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141622</xdr:rowOff>
    </xdr:from>
    <xdr:ext cx="469744" cy="259045"/>
    <xdr:sp macro="" textlink="">
      <xdr:nvSpPr>
        <xdr:cNvPr id="835" name="【庁舎】&#10;一人当たり面積該当値テキスト">
          <a:extLst>
            <a:ext uri="{FF2B5EF4-FFF2-40B4-BE49-F238E27FC236}">
              <a16:creationId xmlns:a16="http://schemas.microsoft.com/office/drawing/2014/main" id="{00000000-0008-0000-0F00-000043030000}"/>
            </a:ext>
          </a:extLst>
        </xdr:cNvPr>
        <xdr:cNvSpPr txBox="1"/>
      </xdr:nvSpPr>
      <xdr:spPr>
        <a:xfrm>
          <a:off x="22199600" y="1745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133604</xdr:rowOff>
    </xdr:from>
    <xdr:to>
      <xdr:col>112</xdr:col>
      <xdr:colOff>38100</xdr:colOff>
      <xdr:row>103</xdr:row>
      <xdr:rowOff>63754</xdr:rowOff>
    </xdr:to>
    <xdr:sp macro="" textlink="">
      <xdr:nvSpPr>
        <xdr:cNvPr id="836" name="楕円 835">
          <a:extLst>
            <a:ext uri="{FF2B5EF4-FFF2-40B4-BE49-F238E27FC236}">
              <a16:creationId xmlns:a16="http://schemas.microsoft.com/office/drawing/2014/main" id="{00000000-0008-0000-0F00-000044030000}"/>
            </a:ext>
          </a:extLst>
        </xdr:cNvPr>
        <xdr:cNvSpPr/>
      </xdr:nvSpPr>
      <xdr:spPr>
        <a:xfrm>
          <a:off x="21272500" y="1762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169545</xdr:rowOff>
    </xdr:from>
    <xdr:to>
      <xdr:col>116</xdr:col>
      <xdr:colOff>63500</xdr:colOff>
      <xdr:row>103</xdr:row>
      <xdr:rowOff>12954</xdr:rowOff>
    </xdr:to>
    <xdr:cxnSp macro="">
      <xdr:nvCxnSpPr>
        <xdr:cNvPr id="837" name="直線コネクタ 836">
          <a:extLst>
            <a:ext uri="{FF2B5EF4-FFF2-40B4-BE49-F238E27FC236}">
              <a16:creationId xmlns:a16="http://schemas.microsoft.com/office/drawing/2014/main" id="{00000000-0008-0000-0F00-000045030000}"/>
            </a:ext>
          </a:extLst>
        </xdr:cNvPr>
        <xdr:cNvCxnSpPr/>
      </xdr:nvCxnSpPr>
      <xdr:spPr>
        <a:xfrm flipV="1">
          <a:off x="21323300" y="17657445"/>
          <a:ext cx="8382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143129</xdr:rowOff>
    </xdr:from>
    <xdr:to>
      <xdr:col>107</xdr:col>
      <xdr:colOff>101600</xdr:colOff>
      <xdr:row>103</xdr:row>
      <xdr:rowOff>73279</xdr:rowOff>
    </xdr:to>
    <xdr:sp macro="" textlink="">
      <xdr:nvSpPr>
        <xdr:cNvPr id="838" name="楕円 837">
          <a:extLst>
            <a:ext uri="{FF2B5EF4-FFF2-40B4-BE49-F238E27FC236}">
              <a16:creationId xmlns:a16="http://schemas.microsoft.com/office/drawing/2014/main" id="{00000000-0008-0000-0F00-000046030000}"/>
            </a:ext>
          </a:extLst>
        </xdr:cNvPr>
        <xdr:cNvSpPr/>
      </xdr:nvSpPr>
      <xdr:spPr>
        <a:xfrm>
          <a:off x="20383500" y="1763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12954</xdr:rowOff>
    </xdr:from>
    <xdr:to>
      <xdr:col>111</xdr:col>
      <xdr:colOff>177800</xdr:colOff>
      <xdr:row>103</xdr:row>
      <xdr:rowOff>22479</xdr:rowOff>
    </xdr:to>
    <xdr:cxnSp macro="">
      <xdr:nvCxnSpPr>
        <xdr:cNvPr id="839" name="直線コネクタ 838">
          <a:extLst>
            <a:ext uri="{FF2B5EF4-FFF2-40B4-BE49-F238E27FC236}">
              <a16:creationId xmlns:a16="http://schemas.microsoft.com/office/drawing/2014/main" id="{00000000-0008-0000-0F00-000047030000}"/>
            </a:ext>
          </a:extLst>
        </xdr:cNvPr>
        <xdr:cNvCxnSpPr/>
      </xdr:nvCxnSpPr>
      <xdr:spPr>
        <a:xfrm flipV="1">
          <a:off x="20434300" y="17672304"/>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159893</xdr:rowOff>
    </xdr:from>
    <xdr:to>
      <xdr:col>102</xdr:col>
      <xdr:colOff>165100</xdr:colOff>
      <xdr:row>103</xdr:row>
      <xdr:rowOff>90043</xdr:rowOff>
    </xdr:to>
    <xdr:sp macro="" textlink="">
      <xdr:nvSpPr>
        <xdr:cNvPr id="840" name="楕円 839">
          <a:extLst>
            <a:ext uri="{FF2B5EF4-FFF2-40B4-BE49-F238E27FC236}">
              <a16:creationId xmlns:a16="http://schemas.microsoft.com/office/drawing/2014/main" id="{00000000-0008-0000-0F00-000048030000}"/>
            </a:ext>
          </a:extLst>
        </xdr:cNvPr>
        <xdr:cNvSpPr/>
      </xdr:nvSpPr>
      <xdr:spPr>
        <a:xfrm>
          <a:off x="19494500" y="1764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22479</xdr:rowOff>
    </xdr:from>
    <xdr:to>
      <xdr:col>107</xdr:col>
      <xdr:colOff>50800</xdr:colOff>
      <xdr:row>103</xdr:row>
      <xdr:rowOff>39243</xdr:rowOff>
    </xdr:to>
    <xdr:cxnSp macro="">
      <xdr:nvCxnSpPr>
        <xdr:cNvPr id="841" name="直線コネクタ 840">
          <a:extLst>
            <a:ext uri="{FF2B5EF4-FFF2-40B4-BE49-F238E27FC236}">
              <a16:creationId xmlns:a16="http://schemas.microsoft.com/office/drawing/2014/main" id="{00000000-0008-0000-0F00-000049030000}"/>
            </a:ext>
          </a:extLst>
        </xdr:cNvPr>
        <xdr:cNvCxnSpPr/>
      </xdr:nvCxnSpPr>
      <xdr:spPr>
        <a:xfrm flipV="1">
          <a:off x="19545300" y="17681829"/>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22733</xdr:rowOff>
    </xdr:from>
    <xdr:to>
      <xdr:col>98</xdr:col>
      <xdr:colOff>38100</xdr:colOff>
      <xdr:row>103</xdr:row>
      <xdr:rowOff>124333</xdr:rowOff>
    </xdr:to>
    <xdr:sp macro="" textlink="">
      <xdr:nvSpPr>
        <xdr:cNvPr id="842" name="楕円 841">
          <a:extLst>
            <a:ext uri="{FF2B5EF4-FFF2-40B4-BE49-F238E27FC236}">
              <a16:creationId xmlns:a16="http://schemas.microsoft.com/office/drawing/2014/main" id="{00000000-0008-0000-0F00-00004A030000}"/>
            </a:ext>
          </a:extLst>
        </xdr:cNvPr>
        <xdr:cNvSpPr/>
      </xdr:nvSpPr>
      <xdr:spPr>
        <a:xfrm>
          <a:off x="18605500" y="1768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39243</xdr:rowOff>
    </xdr:from>
    <xdr:to>
      <xdr:col>102</xdr:col>
      <xdr:colOff>114300</xdr:colOff>
      <xdr:row>103</xdr:row>
      <xdr:rowOff>73533</xdr:rowOff>
    </xdr:to>
    <xdr:cxnSp macro="">
      <xdr:nvCxnSpPr>
        <xdr:cNvPr id="843" name="直線コネクタ 842">
          <a:extLst>
            <a:ext uri="{FF2B5EF4-FFF2-40B4-BE49-F238E27FC236}">
              <a16:creationId xmlns:a16="http://schemas.microsoft.com/office/drawing/2014/main" id="{00000000-0008-0000-0F00-00004B030000}"/>
            </a:ext>
          </a:extLst>
        </xdr:cNvPr>
        <xdr:cNvCxnSpPr/>
      </xdr:nvCxnSpPr>
      <xdr:spPr>
        <a:xfrm flipV="1">
          <a:off x="18656300" y="1769859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80408</xdr:rowOff>
    </xdr:from>
    <xdr:ext cx="469744" cy="259045"/>
    <xdr:sp macro="" textlink="">
      <xdr:nvSpPr>
        <xdr:cNvPr id="844" name="n_1aveValue【庁舎】&#10;一人当たり面積">
          <a:extLst>
            <a:ext uri="{FF2B5EF4-FFF2-40B4-BE49-F238E27FC236}">
              <a16:creationId xmlns:a16="http://schemas.microsoft.com/office/drawing/2014/main" id="{00000000-0008-0000-0F00-00004C030000}"/>
            </a:ext>
          </a:extLst>
        </xdr:cNvPr>
        <xdr:cNvSpPr txBox="1"/>
      </xdr:nvSpPr>
      <xdr:spPr>
        <a:xfrm>
          <a:off x="21075727" y="184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845" name="n_2aveValue【庁舎】&#10;一人当たり面積">
          <a:extLst>
            <a:ext uri="{FF2B5EF4-FFF2-40B4-BE49-F238E27FC236}">
              <a16:creationId xmlns:a16="http://schemas.microsoft.com/office/drawing/2014/main" id="{00000000-0008-0000-0F00-00004D030000}"/>
            </a:ext>
          </a:extLst>
        </xdr:cNvPr>
        <xdr:cNvSpPr txBox="1"/>
      </xdr:nvSpPr>
      <xdr:spPr>
        <a:xfrm>
          <a:off x="201994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105935</xdr:rowOff>
    </xdr:from>
    <xdr:ext cx="469744" cy="259045"/>
    <xdr:sp macro="" textlink="">
      <xdr:nvSpPr>
        <xdr:cNvPr id="846" name="n_3aveValue【庁舎】&#10;一人当たり面積">
          <a:extLst>
            <a:ext uri="{FF2B5EF4-FFF2-40B4-BE49-F238E27FC236}">
              <a16:creationId xmlns:a16="http://schemas.microsoft.com/office/drawing/2014/main" id="{00000000-0008-0000-0F00-00004E030000}"/>
            </a:ext>
          </a:extLst>
        </xdr:cNvPr>
        <xdr:cNvSpPr txBox="1"/>
      </xdr:nvSpPr>
      <xdr:spPr>
        <a:xfrm>
          <a:off x="19310427" y="1845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847" name="n_4aveValue【庁舎】&#10;一人当たり面積">
          <a:extLst>
            <a:ext uri="{FF2B5EF4-FFF2-40B4-BE49-F238E27FC236}">
              <a16:creationId xmlns:a16="http://schemas.microsoft.com/office/drawing/2014/main" id="{00000000-0008-0000-0F00-00004F030000}"/>
            </a:ext>
          </a:extLst>
        </xdr:cNvPr>
        <xdr:cNvSpPr txBox="1"/>
      </xdr:nvSpPr>
      <xdr:spPr>
        <a:xfrm>
          <a:off x="184214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80281</xdr:rowOff>
    </xdr:from>
    <xdr:ext cx="469744" cy="259045"/>
    <xdr:sp macro="" textlink="">
      <xdr:nvSpPr>
        <xdr:cNvPr id="848" name="n_1mainValue【庁舎】&#10;一人当たり面積">
          <a:extLst>
            <a:ext uri="{FF2B5EF4-FFF2-40B4-BE49-F238E27FC236}">
              <a16:creationId xmlns:a16="http://schemas.microsoft.com/office/drawing/2014/main" id="{00000000-0008-0000-0F00-000050030000}"/>
            </a:ext>
          </a:extLst>
        </xdr:cNvPr>
        <xdr:cNvSpPr txBox="1"/>
      </xdr:nvSpPr>
      <xdr:spPr>
        <a:xfrm>
          <a:off x="21075727" y="1739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89806</xdr:rowOff>
    </xdr:from>
    <xdr:ext cx="469744" cy="259045"/>
    <xdr:sp macro="" textlink="">
      <xdr:nvSpPr>
        <xdr:cNvPr id="849" name="n_2mainValue【庁舎】&#10;一人当たり面積">
          <a:extLst>
            <a:ext uri="{FF2B5EF4-FFF2-40B4-BE49-F238E27FC236}">
              <a16:creationId xmlns:a16="http://schemas.microsoft.com/office/drawing/2014/main" id="{00000000-0008-0000-0F00-000051030000}"/>
            </a:ext>
          </a:extLst>
        </xdr:cNvPr>
        <xdr:cNvSpPr txBox="1"/>
      </xdr:nvSpPr>
      <xdr:spPr>
        <a:xfrm>
          <a:off x="20199427" y="1740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106570</xdr:rowOff>
    </xdr:from>
    <xdr:ext cx="469744" cy="259045"/>
    <xdr:sp macro="" textlink="">
      <xdr:nvSpPr>
        <xdr:cNvPr id="850" name="n_3mainValue【庁舎】&#10;一人当たり面積">
          <a:extLst>
            <a:ext uri="{FF2B5EF4-FFF2-40B4-BE49-F238E27FC236}">
              <a16:creationId xmlns:a16="http://schemas.microsoft.com/office/drawing/2014/main" id="{00000000-0008-0000-0F00-000052030000}"/>
            </a:ext>
          </a:extLst>
        </xdr:cNvPr>
        <xdr:cNvSpPr txBox="1"/>
      </xdr:nvSpPr>
      <xdr:spPr>
        <a:xfrm>
          <a:off x="19310427" y="1742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140860</xdr:rowOff>
    </xdr:from>
    <xdr:ext cx="469744" cy="259045"/>
    <xdr:sp macro="" textlink="">
      <xdr:nvSpPr>
        <xdr:cNvPr id="851" name="n_4mainValue【庁舎】&#10;一人当たり面積">
          <a:extLst>
            <a:ext uri="{FF2B5EF4-FFF2-40B4-BE49-F238E27FC236}">
              <a16:creationId xmlns:a16="http://schemas.microsoft.com/office/drawing/2014/main" id="{00000000-0008-0000-0F00-000053030000}"/>
            </a:ext>
          </a:extLst>
        </xdr:cNvPr>
        <xdr:cNvSpPr txBox="1"/>
      </xdr:nvSpPr>
      <xdr:spPr>
        <a:xfrm>
          <a:off x="18421427" y="1745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00000000-0008-0000-0F00-000054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00000000-0008-0000-0F00-000055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00000000-0008-0000-0F00-000056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類似団体と比較すると有形固定施設減価償却率が上回っている施設は、図書館、体育館・プール、福祉施設、一般廃棄物処理施設、消防施設となっている。</a:t>
          </a:r>
          <a:endParaRPr lang="ja-JP" altLang="ja-JP" sz="1400">
            <a:solidFill>
              <a:sysClr val="windowText" lastClr="000000"/>
            </a:solidFill>
            <a:effectLst/>
          </a:endParaRPr>
        </a:p>
        <a:p>
          <a:r>
            <a:rPr kumimoji="1" lang="ja-JP" altLang="en-US"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福祉施設については</a:t>
          </a:r>
          <a:r>
            <a:rPr kumimoji="1" lang="en-US" altLang="ja-JP" sz="1100">
              <a:solidFill>
                <a:sysClr val="windowText" lastClr="000000"/>
              </a:solidFill>
              <a:effectLst/>
              <a:latin typeface="+mn-lt"/>
              <a:ea typeface="+mn-ea"/>
              <a:cs typeface="+mn-cs"/>
            </a:rPr>
            <a:t>94.8</a:t>
          </a:r>
          <a:r>
            <a:rPr kumimoji="1" lang="ja-JP" altLang="ja-JP" sz="1100">
              <a:solidFill>
                <a:sysClr val="windowText" lastClr="000000"/>
              </a:solidFill>
              <a:effectLst/>
              <a:latin typeface="+mn-lt"/>
              <a:ea typeface="+mn-ea"/>
              <a:cs typeface="+mn-cs"/>
            </a:rPr>
            <a:t>％と高いことから、令和</a:t>
          </a:r>
          <a:r>
            <a:rPr kumimoji="1" lang="en-US" altLang="ja-JP" sz="1100">
              <a:solidFill>
                <a:sysClr val="windowText" lastClr="000000"/>
              </a:solidFill>
              <a:effectLst/>
              <a:latin typeface="+mn-lt"/>
              <a:ea typeface="+mn-ea"/>
              <a:cs typeface="+mn-cs"/>
            </a:rPr>
            <a:t>7</a:t>
          </a:r>
          <a:r>
            <a:rPr kumimoji="1" lang="ja-JP" altLang="ja-JP" sz="1100">
              <a:solidFill>
                <a:sysClr val="windowText" lastClr="000000"/>
              </a:solidFill>
              <a:effectLst/>
              <a:latin typeface="+mn-lt"/>
              <a:ea typeface="+mn-ea"/>
              <a:cs typeface="+mn-cs"/>
            </a:rPr>
            <a:t>年度に大規模修繕を予定してる</a:t>
          </a:r>
          <a:r>
            <a:rPr kumimoji="1" lang="ja-JP" altLang="en-US" sz="1100">
              <a:solidFill>
                <a:sysClr val="windowText" lastClr="000000"/>
              </a:solidFill>
              <a:effectLst/>
              <a:latin typeface="+mn-lt"/>
              <a:ea typeface="+mn-ea"/>
              <a:cs typeface="+mn-cs"/>
            </a:rPr>
            <a:t>が、</a:t>
          </a:r>
          <a:r>
            <a:rPr kumimoji="1" lang="ja-JP" altLang="ja-JP" sz="1100">
              <a:solidFill>
                <a:sysClr val="windowText" lastClr="000000"/>
              </a:solidFill>
              <a:effectLst/>
              <a:latin typeface="+mn-lt"/>
              <a:ea typeface="+mn-ea"/>
              <a:cs typeface="+mn-cs"/>
            </a:rPr>
            <a:t>体育館・プールについては、計画的に大規模修繕や更新を行っていく。</a:t>
          </a:r>
          <a:endParaRPr lang="ja-JP" altLang="ja-JP" sz="1400">
            <a:solidFill>
              <a:sysClr val="windowText" lastClr="000000"/>
            </a:solidFill>
            <a:effectLst/>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一般廃棄物処理施設については、類似団体</a:t>
          </a:r>
          <a:r>
            <a:rPr kumimoji="1" lang="en-US" altLang="ja-JP" sz="1100">
              <a:solidFill>
                <a:sysClr val="windowText" lastClr="000000"/>
              </a:solidFill>
              <a:effectLst/>
              <a:latin typeface="+mn-lt"/>
              <a:ea typeface="+mn-ea"/>
              <a:cs typeface="+mn-cs"/>
            </a:rPr>
            <a:t>59.8</a:t>
          </a:r>
          <a:r>
            <a:rPr kumimoji="1" lang="ja-JP" altLang="ja-JP" sz="1100">
              <a:solidFill>
                <a:sysClr val="windowText" lastClr="000000"/>
              </a:solidFill>
              <a:effectLst/>
              <a:latin typeface="+mn-lt"/>
              <a:ea typeface="+mn-ea"/>
              <a:cs typeface="+mn-cs"/>
            </a:rPr>
            <a:t>％に対して</a:t>
          </a:r>
          <a:r>
            <a:rPr kumimoji="1" lang="en-US" altLang="ja-JP" sz="1100">
              <a:solidFill>
                <a:sysClr val="windowText" lastClr="000000"/>
              </a:solidFill>
              <a:effectLst/>
              <a:latin typeface="+mn-lt"/>
              <a:ea typeface="+mn-ea"/>
              <a:cs typeface="+mn-cs"/>
            </a:rPr>
            <a:t>94.2</a:t>
          </a:r>
          <a:r>
            <a:rPr kumimoji="1" lang="ja-JP" altLang="ja-JP" sz="1100">
              <a:solidFill>
                <a:sysClr val="windowText" lastClr="000000"/>
              </a:solidFill>
              <a:effectLst/>
              <a:latin typeface="+mn-lt"/>
              <a:ea typeface="+mn-ea"/>
              <a:cs typeface="+mn-cs"/>
            </a:rPr>
            <a:t>％と特に高く、更新時期を迎えていることから、徳之島３町で構成する徳之島愛ランド広域連合において、現存施設の大規模修繕を令和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7</a:t>
          </a:r>
          <a:r>
            <a:rPr kumimoji="1" lang="ja-JP" altLang="ja-JP" sz="1100">
              <a:solidFill>
                <a:sysClr val="windowText" lastClr="000000"/>
              </a:solidFill>
              <a:effectLst/>
              <a:latin typeface="+mn-lt"/>
              <a:ea typeface="+mn-ea"/>
              <a:cs typeface="+mn-cs"/>
            </a:rPr>
            <a:t>年度に行いつつ移転新設に向けて計画を進めている。また、この更新について多額の費用が必要になることから特定目的基金への積立を継続して行い財源確保に努める。</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消防施設についても</a:t>
          </a:r>
          <a:r>
            <a:rPr kumimoji="1" lang="ja-JP" altLang="ja-JP" sz="1100">
              <a:solidFill>
                <a:schemeClr val="dk1"/>
              </a:solidFill>
              <a:effectLst/>
              <a:latin typeface="+mn-lt"/>
              <a:ea typeface="+mn-ea"/>
              <a:cs typeface="+mn-cs"/>
            </a:rPr>
            <a:t>類似団体</a:t>
          </a:r>
          <a:r>
            <a:rPr kumimoji="1" lang="en-US" altLang="ja-JP" sz="1100">
              <a:solidFill>
                <a:schemeClr val="dk1"/>
              </a:solidFill>
              <a:effectLst/>
              <a:latin typeface="+mn-lt"/>
              <a:ea typeface="+mn-ea"/>
              <a:cs typeface="+mn-cs"/>
            </a:rPr>
            <a:t>59.3</a:t>
          </a:r>
          <a:r>
            <a:rPr kumimoji="1" lang="ja-JP" altLang="ja-JP" sz="1100">
              <a:solidFill>
                <a:schemeClr val="dk1"/>
              </a:solidFill>
              <a:effectLst/>
              <a:latin typeface="+mn-lt"/>
              <a:ea typeface="+mn-ea"/>
              <a:cs typeface="+mn-cs"/>
            </a:rPr>
            <a:t>％に対して</a:t>
          </a:r>
          <a:r>
            <a:rPr kumimoji="1" lang="en-US" altLang="ja-JP" sz="1100">
              <a:solidFill>
                <a:schemeClr val="dk1"/>
              </a:solidFill>
              <a:effectLst/>
              <a:latin typeface="+mn-lt"/>
              <a:ea typeface="+mn-ea"/>
              <a:cs typeface="+mn-cs"/>
            </a:rPr>
            <a:t>94.9</a:t>
          </a:r>
          <a:r>
            <a:rPr kumimoji="1" lang="ja-JP" altLang="ja-JP" sz="1100">
              <a:solidFill>
                <a:schemeClr val="dk1"/>
              </a:solidFill>
              <a:effectLst/>
              <a:latin typeface="+mn-lt"/>
              <a:ea typeface="+mn-ea"/>
              <a:cs typeface="+mn-cs"/>
            </a:rPr>
            <a:t>％と高</a:t>
          </a:r>
          <a:r>
            <a:rPr kumimoji="1" lang="ja-JP" altLang="en-US" sz="1100">
              <a:solidFill>
                <a:schemeClr val="dk1"/>
              </a:solidFill>
              <a:effectLst/>
              <a:latin typeface="+mn-lt"/>
              <a:ea typeface="+mn-ea"/>
              <a:cs typeface="+mn-cs"/>
            </a:rPr>
            <a:t>いため、更新について徳之島地区消防組合と協議を進める必要がある。</a:t>
          </a:r>
          <a:endParaRPr lang="ja-JP" altLang="ja-JP" sz="1400">
            <a:solidFill>
              <a:sysClr val="windowText" lastClr="000000"/>
            </a:solidFill>
            <a:effectLst/>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幸田 崇平" id="{F4138536-9EDC-4222-8DA0-1279ABF61AF9}" userId="S::00299541@pref.kagoshima.lg.jp::dc474187-2af4-4b62-b021-d506dd5407dd"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readedComments/threadedComment1.xml><?xml version="1.0" encoding="utf-8"?>
<ThreadedComments xmlns="http://schemas.microsoft.com/office/spreadsheetml/2018/threadedcomments" xmlns:x="http://schemas.openxmlformats.org/spreadsheetml/2006/main">
  <threadedComment ref="AK32" dT="2026-03-18T08:22:05.79" personId="{F4138536-9EDC-4222-8DA0-1279ABF61AF9}" id="{81F65312-C244-421C-9644-7A89EE7F6041}">
    <text>126</text>
  </threadedComment>
  <threadedComment ref="AU32" dT="2026-03-18T08:22:42.21" personId="{F4138536-9EDC-4222-8DA0-1279ABF61AF9}" id="{6F7FCBA8-48AA-40B8-9416-D02A602129DE}">
    <text>851</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7788487</v>
      </c>
      <c r="BO4" s="462"/>
      <c r="BP4" s="462"/>
      <c r="BQ4" s="462"/>
      <c r="BR4" s="462"/>
      <c r="BS4" s="462"/>
      <c r="BT4" s="462"/>
      <c r="BU4" s="463"/>
      <c r="BV4" s="461">
        <v>7690683</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4.0999999999999996</v>
      </c>
      <c r="CU4" s="602"/>
      <c r="CV4" s="602"/>
      <c r="CW4" s="602"/>
      <c r="CX4" s="602"/>
      <c r="CY4" s="602"/>
      <c r="CZ4" s="602"/>
      <c r="DA4" s="603"/>
      <c r="DB4" s="601">
        <v>7.3</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7580144</v>
      </c>
      <c r="BO5" s="433"/>
      <c r="BP5" s="433"/>
      <c r="BQ5" s="433"/>
      <c r="BR5" s="433"/>
      <c r="BS5" s="433"/>
      <c r="BT5" s="433"/>
      <c r="BU5" s="434"/>
      <c r="BV5" s="432">
        <v>7367352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92.4</v>
      </c>
      <c r="CU5" s="430"/>
      <c r="CV5" s="430"/>
      <c r="CW5" s="430"/>
      <c r="CX5" s="430"/>
      <c r="CY5" s="430"/>
      <c r="CZ5" s="430"/>
      <c r="DA5" s="431"/>
      <c r="DB5" s="429">
        <v>89.5</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208343</v>
      </c>
      <c r="BO6" s="433"/>
      <c r="BP6" s="433"/>
      <c r="BQ6" s="433"/>
      <c r="BR6" s="433"/>
      <c r="BS6" s="433"/>
      <c r="BT6" s="433"/>
      <c r="BU6" s="434"/>
      <c r="BV6" s="432">
        <v>323331</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92.6</v>
      </c>
      <c r="CU6" s="576"/>
      <c r="CV6" s="576"/>
      <c r="CW6" s="576"/>
      <c r="CX6" s="576"/>
      <c r="CY6" s="576"/>
      <c r="CZ6" s="576"/>
      <c r="DA6" s="577"/>
      <c r="DB6" s="575">
        <v>89.9</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44966</v>
      </c>
      <c r="BO7" s="433"/>
      <c r="BP7" s="433"/>
      <c r="BQ7" s="433"/>
      <c r="BR7" s="433"/>
      <c r="BS7" s="433"/>
      <c r="BT7" s="433"/>
      <c r="BU7" s="434"/>
      <c r="BV7" s="432">
        <v>40052</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3947582</v>
      </c>
      <c r="CU7" s="433"/>
      <c r="CV7" s="433"/>
      <c r="CW7" s="433"/>
      <c r="CX7" s="433"/>
      <c r="CY7" s="433"/>
      <c r="CZ7" s="433"/>
      <c r="DA7" s="434"/>
      <c r="DB7" s="432">
        <v>3898513</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163377</v>
      </c>
      <c r="BO8" s="433"/>
      <c r="BP8" s="433"/>
      <c r="BQ8" s="433"/>
      <c r="BR8" s="433"/>
      <c r="BS8" s="433"/>
      <c r="BT8" s="433"/>
      <c r="BU8" s="434"/>
      <c r="BV8" s="432">
        <v>283279</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0.15</v>
      </c>
      <c r="CU8" s="536"/>
      <c r="CV8" s="536"/>
      <c r="CW8" s="536"/>
      <c r="CX8" s="536"/>
      <c r="CY8" s="536"/>
      <c r="CZ8" s="536"/>
      <c r="DA8" s="537"/>
      <c r="DB8" s="535">
        <v>0.15</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5517</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-119902</v>
      </c>
      <c r="BO9" s="433"/>
      <c r="BP9" s="433"/>
      <c r="BQ9" s="433"/>
      <c r="BR9" s="433"/>
      <c r="BS9" s="433"/>
      <c r="BT9" s="433"/>
      <c r="BU9" s="434"/>
      <c r="BV9" s="432">
        <v>-93379</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15.1</v>
      </c>
      <c r="CU9" s="430"/>
      <c r="CV9" s="430"/>
      <c r="CW9" s="430"/>
      <c r="CX9" s="430"/>
      <c r="CY9" s="430"/>
      <c r="CZ9" s="430"/>
      <c r="DA9" s="431"/>
      <c r="DB9" s="429">
        <v>14.3</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5975</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229653</v>
      </c>
      <c r="BO10" s="433"/>
      <c r="BP10" s="433"/>
      <c r="BQ10" s="433"/>
      <c r="BR10" s="433"/>
      <c r="BS10" s="433"/>
      <c r="BT10" s="433"/>
      <c r="BU10" s="434"/>
      <c r="BV10" s="432">
        <v>215447</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100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5461</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248593</v>
      </c>
      <c r="BO12" s="433"/>
      <c r="BP12" s="433"/>
      <c r="BQ12" s="433"/>
      <c r="BR12" s="433"/>
      <c r="BS12" s="433"/>
      <c r="BT12" s="433"/>
      <c r="BU12" s="434"/>
      <c r="BV12" s="432">
        <v>290701</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5426</v>
      </c>
      <c r="S13" s="520"/>
      <c r="T13" s="520"/>
      <c r="U13" s="520"/>
      <c r="V13" s="521"/>
      <c r="W13" s="522" t="s">
        <v>131</v>
      </c>
      <c r="X13" s="418"/>
      <c r="Y13" s="418"/>
      <c r="Z13" s="418"/>
      <c r="AA13" s="418"/>
      <c r="AB13" s="419"/>
      <c r="AC13" s="385">
        <v>756</v>
      </c>
      <c r="AD13" s="386"/>
      <c r="AE13" s="386"/>
      <c r="AF13" s="386"/>
      <c r="AG13" s="387"/>
      <c r="AH13" s="385">
        <v>813</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-138742</v>
      </c>
      <c r="BO13" s="433"/>
      <c r="BP13" s="433"/>
      <c r="BQ13" s="433"/>
      <c r="BR13" s="433"/>
      <c r="BS13" s="433"/>
      <c r="BT13" s="433"/>
      <c r="BU13" s="434"/>
      <c r="BV13" s="432">
        <v>-168633</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7.3</v>
      </c>
      <c r="CU13" s="430"/>
      <c r="CV13" s="430"/>
      <c r="CW13" s="430"/>
      <c r="CX13" s="430"/>
      <c r="CY13" s="430"/>
      <c r="CZ13" s="430"/>
      <c r="DA13" s="431"/>
      <c r="DB13" s="429">
        <v>6.8</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5544</v>
      </c>
      <c r="S14" s="520"/>
      <c r="T14" s="520"/>
      <c r="U14" s="520"/>
      <c r="V14" s="521"/>
      <c r="W14" s="523"/>
      <c r="X14" s="421"/>
      <c r="Y14" s="421"/>
      <c r="Z14" s="421"/>
      <c r="AA14" s="421"/>
      <c r="AB14" s="422"/>
      <c r="AC14" s="512">
        <v>27.3</v>
      </c>
      <c r="AD14" s="513"/>
      <c r="AE14" s="513"/>
      <c r="AF14" s="513"/>
      <c r="AG14" s="514"/>
      <c r="AH14" s="512">
        <v>29.6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1.1000000000000001</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5508</v>
      </c>
      <c r="S15" s="520"/>
      <c r="T15" s="520"/>
      <c r="U15" s="520"/>
      <c r="V15" s="521"/>
      <c r="W15" s="522" t="s">
        <v>137</v>
      </c>
      <c r="X15" s="418"/>
      <c r="Y15" s="418"/>
      <c r="Z15" s="418"/>
      <c r="AA15" s="418"/>
      <c r="AB15" s="419"/>
      <c r="AC15" s="385">
        <v>399</v>
      </c>
      <c r="AD15" s="386"/>
      <c r="AE15" s="386"/>
      <c r="AF15" s="386"/>
      <c r="AG15" s="387"/>
      <c r="AH15" s="385">
        <v>415</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566499</v>
      </c>
      <c r="BO15" s="462"/>
      <c r="BP15" s="462"/>
      <c r="BQ15" s="462"/>
      <c r="BR15" s="462"/>
      <c r="BS15" s="462"/>
      <c r="BT15" s="462"/>
      <c r="BU15" s="463"/>
      <c r="BV15" s="461">
        <v>554195</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14.4</v>
      </c>
      <c r="AD16" s="513"/>
      <c r="AE16" s="513"/>
      <c r="AF16" s="513"/>
      <c r="AG16" s="514"/>
      <c r="AH16" s="512">
        <v>15.1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3815102</v>
      </c>
      <c r="BO16" s="433"/>
      <c r="BP16" s="433"/>
      <c r="BQ16" s="433"/>
      <c r="BR16" s="433"/>
      <c r="BS16" s="433"/>
      <c r="BT16" s="433"/>
      <c r="BU16" s="434"/>
      <c r="BV16" s="432">
        <v>3745278</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141</v>
      </c>
      <c r="S17" s="510"/>
      <c r="T17" s="510"/>
      <c r="U17" s="510"/>
      <c r="V17" s="511"/>
      <c r="W17" s="522" t="s">
        <v>144</v>
      </c>
      <c r="X17" s="418"/>
      <c r="Y17" s="418"/>
      <c r="Z17" s="418"/>
      <c r="AA17" s="418"/>
      <c r="AB17" s="419"/>
      <c r="AC17" s="385">
        <v>1617</v>
      </c>
      <c r="AD17" s="386"/>
      <c r="AE17" s="386"/>
      <c r="AF17" s="386"/>
      <c r="AG17" s="387"/>
      <c r="AH17" s="385">
        <v>1518</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692195</v>
      </c>
      <c r="BO17" s="433"/>
      <c r="BP17" s="433"/>
      <c r="BQ17" s="433"/>
      <c r="BR17" s="433"/>
      <c r="BS17" s="433"/>
      <c r="BT17" s="433"/>
      <c r="BU17" s="434"/>
      <c r="BV17" s="432">
        <v>675188</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146</v>
      </c>
      <c r="C18" s="483"/>
      <c r="D18" s="483"/>
      <c r="E18" s="484"/>
      <c r="F18" s="484"/>
      <c r="G18" s="484"/>
      <c r="H18" s="484"/>
      <c r="I18" s="484"/>
      <c r="J18" s="484"/>
      <c r="K18" s="484"/>
      <c r="L18" s="485">
        <v>80.400000000000006</v>
      </c>
      <c r="M18" s="485"/>
      <c r="N18" s="485"/>
      <c r="O18" s="485"/>
      <c r="P18" s="485"/>
      <c r="Q18" s="485"/>
      <c r="R18" s="486"/>
      <c r="S18" s="486"/>
      <c r="T18" s="486"/>
      <c r="U18" s="486"/>
      <c r="V18" s="487"/>
      <c r="W18" s="503"/>
      <c r="X18" s="504"/>
      <c r="Y18" s="504"/>
      <c r="Z18" s="504"/>
      <c r="AA18" s="504"/>
      <c r="AB18" s="528"/>
      <c r="AC18" s="402">
        <v>58.3</v>
      </c>
      <c r="AD18" s="403"/>
      <c r="AE18" s="403"/>
      <c r="AF18" s="403"/>
      <c r="AG18" s="488"/>
      <c r="AH18" s="402">
        <v>55.3</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3669134</v>
      </c>
      <c r="BO18" s="433"/>
      <c r="BP18" s="433"/>
      <c r="BQ18" s="433"/>
      <c r="BR18" s="433"/>
      <c r="BS18" s="433"/>
      <c r="BT18" s="433"/>
      <c r="BU18" s="434"/>
      <c r="BV18" s="432">
        <v>3519248</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148</v>
      </c>
      <c r="C19" s="483"/>
      <c r="D19" s="483"/>
      <c r="E19" s="484"/>
      <c r="F19" s="484"/>
      <c r="G19" s="484"/>
      <c r="H19" s="484"/>
      <c r="I19" s="484"/>
      <c r="J19" s="484"/>
      <c r="K19" s="484"/>
      <c r="L19" s="492">
        <v>69</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4883600</v>
      </c>
      <c r="BO19" s="433"/>
      <c r="BP19" s="433"/>
      <c r="BQ19" s="433"/>
      <c r="BR19" s="433"/>
      <c r="BS19" s="433"/>
      <c r="BT19" s="433"/>
      <c r="BU19" s="434"/>
      <c r="BV19" s="432">
        <v>5016615</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150</v>
      </c>
      <c r="C20" s="483"/>
      <c r="D20" s="483"/>
      <c r="E20" s="484"/>
      <c r="F20" s="484"/>
      <c r="G20" s="484"/>
      <c r="H20" s="484"/>
      <c r="I20" s="484"/>
      <c r="J20" s="484"/>
      <c r="K20" s="484"/>
      <c r="L20" s="492">
        <v>2521</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7064412</v>
      </c>
      <c r="BO22" s="462"/>
      <c r="BP22" s="462"/>
      <c r="BQ22" s="462"/>
      <c r="BR22" s="462"/>
      <c r="BS22" s="462"/>
      <c r="BT22" s="462"/>
      <c r="BU22" s="463"/>
      <c r="BV22" s="461">
        <v>6788608</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6892036</v>
      </c>
      <c r="BO23" s="433"/>
      <c r="BP23" s="433"/>
      <c r="BQ23" s="433"/>
      <c r="BR23" s="433"/>
      <c r="BS23" s="433"/>
      <c r="BT23" s="433"/>
      <c r="BU23" s="434"/>
      <c r="BV23" s="432">
        <v>6637971</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160</v>
      </c>
      <c r="F24" s="389"/>
      <c r="G24" s="389"/>
      <c r="H24" s="389"/>
      <c r="I24" s="389"/>
      <c r="J24" s="389"/>
      <c r="K24" s="390"/>
      <c r="L24" s="385">
        <v>1</v>
      </c>
      <c r="M24" s="386"/>
      <c r="N24" s="386"/>
      <c r="O24" s="386"/>
      <c r="P24" s="387"/>
      <c r="Q24" s="385">
        <v>6230</v>
      </c>
      <c r="R24" s="386"/>
      <c r="S24" s="386"/>
      <c r="T24" s="386"/>
      <c r="U24" s="386"/>
      <c r="V24" s="387"/>
      <c r="W24" s="475"/>
      <c r="X24" s="412"/>
      <c r="Y24" s="413"/>
      <c r="Z24" s="388" t="s">
        <v>161</v>
      </c>
      <c r="AA24" s="389"/>
      <c r="AB24" s="389"/>
      <c r="AC24" s="389"/>
      <c r="AD24" s="389"/>
      <c r="AE24" s="389"/>
      <c r="AF24" s="389"/>
      <c r="AG24" s="390"/>
      <c r="AH24" s="385">
        <v>141</v>
      </c>
      <c r="AI24" s="386"/>
      <c r="AJ24" s="386"/>
      <c r="AK24" s="386"/>
      <c r="AL24" s="387"/>
      <c r="AM24" s="385">
        <v>401991</v>
      </c>
      <c r="AN24" s="386"/>
      <c r="AO24" s="386"/>
      <c r="AP24" s="386"/>
      <c r="AQ24" s="386"/>
      <c r="AR24" s="387"/>
      <c r="AS24" s="385">
        <v>2851</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5783471</v>
      </c>
      <c r="BO24" s="433"/>
      <c r="BP24" s="433"/>
      <c r="BQ24" s="433"/>
      <c r="BR24" s="433"/>
      <c r="BS24" s="433"/>
      <c r="BT24" s="433"/>
      <c r="BU24" s="434"/>
      <c r="BV24" s="432">
        <v>5380860</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163</v>
      </c>
      <c r="F25" s="389"/>
      <c r="G25" s="389"/>
      <c r="H25" s="389"/>
      <c r="I25" s="389"/>
      <c r="J25" s="389"/>
      <c r="K25" s="390"/>
      <c r="L25" s="385">
        <v>1</v>
      </c>
      <c r="M25" s="386"/>
      <c r="N25" s="386"/>
      <c r="O25" s="386"/>
      <c r="P25" s="387"/>
      <c r="Q25" s="385">
        <v>5070</v>
      </c>
      <c r="R25" s="386"/>
      <c r="S25" s="386"/>
      <c r="T25" s="386"/>
      <c r="U25" s="386"/>
      <c r="V25" s="387"/>
      <c r="W25" s="475"/>
      <c r="X25" s="412"/>
      <c r="Y25" s="413"/>
      <c r="Z25" s="388" t="s">
        <v>164</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20571</v>
      </c>
      <c r="BO25" s="462"/>
      <c r="BP25" s="462"/>
      <c r="BQ25" s="462"/>
      <c r="BR25" s="462"/>
      <c r="BS25" s="462"/>
      <c r="BT25" s="462"/>
      <c r="BU25" s="463"/>
      <c r="BV25" s="461">
        <v>3527</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166</v>
      </c>
      <c r="F26" s="389"/>
      <c r="G26" s="389"/>
      <c r="H26" s="389"/>
      <c r="I26" s="389"/>
      <c r="J26" s="389"/>
      <c r="K26" s="390"/>
      <c r="L26" s="385">
        <v>1</v>
      </c>
      <c r="M26" s="386"/>
      <c r="N26" s="386"/>
      <c r="O26" s="386"/>
      <c r="P26" s="387"/>
      <c r="Q26" s="385">
        <v>4900</v>
      </c>
      <c r="R26" s="386"/>
      <c r="S26" s="386"/>
      <c r="T26" s="386"/>
      <c r="U26" s="386"/>
      <c r="V26" s="387"/>
      <c r="W26" s="475"/>
      <c r="X26" s="412"/>
      <c r="Y26" s="413"/>
      <c r="Z26" s="388" t="s">
        <v>167</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169</v>
      </c>
      <c r="F27" s="389"/>
      <c r="G27" s="389"/>
      <c r="H27" s="389"/>
      <c r="I27" s="389"/>
      <c r="J27" s="389"/>
      <c r="K27" s="390"/>
      <c r="L27" s="385">
        <v>1</v>
      </c>
      <c r="M27" s="386"/>
      <c r="N27" s="386"/>
      <c r="O27" s="386"/>
      <c r="P27" s="387"/>
      <c r="Q27" s="385">
        <v>2840</v>
      </c>
      <c r="R27" s="386"/>
      <c r="S27" s="386"/>
      <c r="T27" s="386"/>
      <c r="U27" s="386"/>
      <c r="V27" s="387"/>
      <c r="W27" s="475"/>
      <c r="X27" s="412"/>
      <c r="Y27" s="413"/>
      <c r="Z27" s="388" t="s">
        <v>170</v>
      </c>
      <c r="AA27" s="389"/>
      <c r="AB27" s="389"/>
      <c r="AC27" s="389"/>
      <c r="AD27" s="389"/>
      <c r="AE27" s="389"/>
      <c r="AF27" s="389"/>
      <c r="AG27" s="390"/>
      <c r="AH27" s="385">
        <v>2</v>
      </c>
      <c r="AI27" s="386"/>
      <c r="AJ27" s="386"/>
      <c r="AK27" s="386"/>
      <c r="AL27" s="387"/>
      <c r="AM27" s="385" t="s">
        <v>171</v>
      </c>
      <c r="AN27" s="386"/>
      <c r="AO27" s="386"/>
      <c r="AP27" s="386"/>
      <c r="AQ27" s="386"/>
      <c r="AR27" s="387"/>
      <c r="AS27" s="385" t="s">
        <v>171</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7936</v>
      </c>
      <c r="BO27" s="467"/>
      <c r="BP27" s="467"/>
      <c r="BQ27" s="467"/>
      <c r="BR27" s="467"/>
      <c r="BS27" s="467"/>
      <c r="BT27" s="467"/>
      <c r="BU27" s="468"/>
      <c r="BV27" s="466">
        <v>7936</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2340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809687</v>
      </c>
      <c r="BO28" s="462"/>
      <c r="BP28" s="462"/>
      <c r="BQ28" s="462"/>
      <c r="BR28" s="462"/>
      <c r="BS28" s="462"/>
      <c r="BT28" s="462"/>
      <c r="BU28" s="463"/>
      <c r="BV28" s="461">
        <v>828627</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12</v>
      </c>
      <c r="M29" s="386"/>
      <c r="N29" s="386"/>
      <c r="O29" s="386"/>
      <c r="P29" s="387"/>
      <c r="Q29" s="385">
        <v>2170</v>
      </c>
      <c r="R29" s="386"/>
      <c r="S29" s="386"/>
      <c r="T29" s="386"/>
      <c r="U29" s="386"/>
      <c r="V29" s="387"/>
      <c r="W29" s="476"/>
      <c r="X29" s="477"/>
      <c r="Y29" s="478"/>
      <c r="Z29" s="388" t="s">
        <v>177</v>
      </c>
      <c r="AA29" s="389"/>
      <c r="AB29" s="389"/>
      <c r="AC29" s="389"/>
      <c r="AD29" s="389"/>
      <c r="AE29" s="389"/>
      <c r="AF29" s="389"/>
      <c r="AG29" s="390"/>
      <c r="AH29" s="385">
        <v>143</v>
      </c>
      <c r="AI29" s="386"/>
      <c r="AJ29" s="386"/>
      <c r="AK29" s="386"/>
      <c r="AL29" s="387"/>
      <c r="AM29" s="385">
        <v>409820</v>
      </c>
      <c r="AN29" s="386"/>
      <c r="AO29" s="386"/>
      <c r="AP29" s="386"/>
      <c r="AQ29" s="386"/>
      <c r="AR29" s="387"/>
      <c r="AS29" s="385">
        <v>2866</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170426</v>
      </c>
      <c r="BO29" s="433"/>
      <c r="BP29" s="433"/>
      <c r="BQ29" s="433"/>
      <c r="BR29" s="433"/>
      <c r="BS29" s="433"/>
      <c r="BT29" s="433"/>
      <c r="BU29" s="434"/>
      <c r="BV29" s="432">
        <v>176352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93.4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1694789</v>
      </c>
      <c r="BO30" s="467"/>
      <c r="BP30" s="467"/>
      <c r="BQ30" s="467"/>
      <c r="BR30" s="467"/>
      <c r="BS30" s="467"/>
      <c r="BT30" s="467"/>
      <c r="BU30" s="468"/>
      <c r="BV30" s="466">
        <v>1612916</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IF('各会計、関係団体の財政状況及び健全化判断比率'!B32="","",'各会計、関係団体の財政状況及び健全化判断比率'!B32)</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鹿児島県市町村総合事務組合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介護保険事業特別会計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徳之島地区消防組合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後期高齢者医療事業特別会計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奄美群島広域事務組合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徳之島ダム小水力発電特別会計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徳之島地区介護保険組合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徳之島愛ランド広域連合（一般会計）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徳之島愛ランド広域連合（特別会計）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鹿児島県後期高齢者医療広域連合（一般会計）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14</v>
      </c>
      <c r="BX41" s="380"/>
      <c r="BY41" s="381" t="str">
        <f>IF('各会計、関係団体の財政状況及び健全化判断比率'!B75="","",'各会計、関係団体の財政状況及び健全化判断比率'!B75)</f>
        <v>鹿児島県後期高齢者医療広域連合（特別会計）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EMDFX0Hy1VpO/MG5DsNnZq/n47Ej/Rta2xtLKyMMQ/Jxt0rTMIRlqX8NUv5rwdXeFbcyTmN1zEO3LHYTvTSiPw==" saltValue="0XC6BWdRW16TNh/MYIPdb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442882</v>
      </c>
      <c r="S5" s="690"/>
      <c r="T5" s="690"/>
      <c r="U5" s="690"/>
      <c r="V5" s="690"/>
      <c r="W5" s="690"/>
      <c r="X5" s="690"/>
      <c r="Y5" s="715"/>
      <c r="Z5" s="728">
        <v>5.7</v>
      </c>
      <c r="AA5" s="728"/>
      <c r="AB5" s="728"/>
      <c r="AC5" s="728"/>
      <c r="AD5" s="729">
        <v>442882</v>
      </c>
      <c r="AE5" s="729"/>
      <c r="AF5" s="729"/>
      <c r="AG5" s="729"/>
      <c r="AH5" s="729"/>
      <c r="AI5" s="729"/>
      <c r="AJ5" s="729"/>
      <c r="AK5" s="729"/>
      <c r="AL5" s="716">
        <v>11.2</v>
      </c>
      <c r="AM5" s="698"/>
      <c r="AN5" s="698"/>
      <c r="AO5" s="717"/>
      <c r="AP5" s="692" t="s">
        <v>216</v>
      </c>
      <c r="AQ5" s="693"/>
      <c r="AR5" s="693"/>
      <c r="AS5" s="693"/>
      <c r="AT5" s="693"/>
      <c r="AU5" s="693"/>
      <c r="AV5" s="693"/>
      <c r="AW5" s="693"/>
      <c r="AX5" s="693"/>
      <c r="AY5" s="693"/>
      <c r="AZ5" s="693"/>
      <c r="BA5" s="693"/>
      <c r="BB5" s="693"/>
      <c r="BC5" s="693"/>
      <c r="BD5" s="693"/>
      <c r="BE5" s="693"/>
      <c r="BF5" s="694"/>
      <c r="BG5" s="634">
        <v>442882</v>
      </c>
      <c r="BH5" s="635"/>
      <c r="BI5" s="635"/>
      <c r="BJ5" s="635"/>
      <c r="BK5" s="635"/>
      <c r="BL5" s="635"/>
      <c r="BM5" s="635"/>
      <c r="BN5" s="636"/>
      <c r="BO5" s="672">
        <v>100</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81956</v>
      </c>
      <c r="S6" s="635"/>
      <c r="T6" s="635"/>
      <c r="U6" s="635"/>
      <c r="V6" s="635"/>
      <c r="W6" s="635"/>
      <c r="X6" s="635"/>
      <c r="Y6" s="636"/>
      <c r="Z6" s="672">
        <v>1.1000000000000001</v>
      </c>
      <c r="AA6" s="672"/>
      <c r="AB6" s="672"/>
      <c r="AC6" s="672"/>
      <c r="AD6" s="673">
        <v>81956</v>
      </c>
      <c r="AE6" s="673"/>
      <c r="AF6" s="673"/>
      <c r="AG6" s="673"/>
      <c r="AH6" s="673"/>
      <c r="AI6" s="673"/>
      <c r="AJ6" s="673"/>
      <c r="AK6" s="673"/>
      <c r="AL6" s="637">
        <v>2.1</v>
      </c>
      <c r="AM6" s="638"/>
      <c r="AN6" s="638"/>
      <c r="AO6" s="674"/>
      <c r="AP6" s="631" t="s">
        <v>221</v>
      </c>
      <c r="AQ6" s="632"/>
      <c r="AR6" s="632"/>
      <c r="AS6" s="632"/>
      <c r="AT6" s="632"/>
      <c r="AU6" s="632"/>
      <c r="AV6" s="632"/>
      <c r="AW6" s="632"/>
      <c r="AX6" s="632"/>
      <c r="AY6" s="632"/>
      <c r="AZ6" s="632"/>
      <c r="BA6" s="632"/>
      <c r="BB6" s="632"/>
      <c r="BC6" s="632"/>
      <c r="BD6" s="632"/>
      <c r="BE6" s="632"/>
      <c r="BF6" s="633"/>
      <c r="BG6" s="634">
        <v>442882</v>
      </c>
      <c r="BH6" s="635"/>
      <c r="BI6" s="635"/>
      <c r="BJ6" s="635"/>
      <c r="BK6" s="635"/>
      <c r="BL6" s="635"/>
      <c r="BM6" s="635"/>
      <c r="BN6" s="636"/>
      <c r="BO6" s="672">
        <v>100</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88880</v>
      </c>
      <c r="CS6" s="635"/>
      <c r="CT6" s="635"/>
      <c r="CU6" s="635"/>
      <c r="CV6" s="635"/>
      <c r="CW6" s="635"/>
      <c r="CX6" s="635"/>
      <c r="CY6" s="636"/>
      <c r="CZ6" s="716">
        <v>1.2</v>
      </c>
      <c r="DA6" s="698"/>
      <c r="DB6" s="698"/>
      <c r="DC6" s="718"/>
      <c r="DD6" s="640" t="s">
        <v>122</v>
      </c>
      <c r="DE6" s="635"/>
      <c r="DF6" s="635"/>
      <c r="DG6" s="635"/>
      <c r="DH6" s="635"/>
      <c r="DI6" s="635"/>
      <c r="DJ6" s="635"/>
      <c r="DK6" s="635"/>
      <c r="DL6" s="635"/>
      <c r="DM6" s="635"/>
      <c r="DN6" s="635"/>
      <c r="DO6" s="635"/>
      <c r="DP6" s="636"/>
      <c r="DQ6" s="640">
        <v>88782</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144</v>
      </c>
      <c r="S7" s="635"/>
      <c r="T7" s="635"/>
      <c r="U7" s="635"/>
      <c r="V7" s="635"/>
      <c r="W7" s="635"/>
      <c r="X7" s="635"/>
      <c r="Y7" s="636"/>
      <c r="Z7" s="672">
        <v>0</v>
      </c>
      <c r="AA7" s="672"/>
      <c r="AB7" s="672"/>
      <c r="AC7" s="672"/>
      <c r="AD7" s="673">
        <v>144</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146462</v>
      </c>
      <c r="BH7" s="635"/>
      <c r="BI7" s="635"/>
      <c r="BJ7" s="635"/>
      <c r="BK7" s="635"/>
      <c r="BL7" s="635"/>
      <c r="BM7" s="635"/>
      <c r="BN7" s="636"/>
      <c r="BO7" s="672">
        <v>33.1</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1281018</v>
      </c>
      <c r="CS7" s="635"/>
      <c r="CT7" s="635"/>
      <c r="CU7" s="635"/>
      <c r="CV7" s="635"/>
      <c r="CW7" s="635"/>
      <c r="CX7" s="635"/>
      <c r="CY7" s="636"/>
      <c r="CZ7" s="672">
        <v>16.899999999999999</v>
      </c>
      <c r="DA7" s="672"/>
      <c r="DB7" s="672"/>
      <c r="DC7" s="672"/>
      <c r="DD7" s="640">
        <v>33254</v>
      </c>
      <c r="DE7" s="635"/>
      <c r="DF7" s="635"/>
      <c r="DG7" s="635"/>
      <c r="DH7" s="635"/>
      <c r="DI7" s="635"/>
      <c r="DJ7" s="635"/>
      <c r="DK7" s="635"/>
      <c r="DL7" s="635"/>
      <c r="DM7" s="635"/>
      <c r="DN7" s="635"/>
      <c r="DO7" s="635"/>
      <c r="DP7" s="636"/>
      <c r="DQ7" s="640">
        <v>1006715</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1671</v>
      </c>
      <c r="S8" s="635"/>
      <c r="T8" s="635"/>
      <c r="U8" s="635"/>
      <c r="V8" s="635"/>
      <c r="W8" s="635"/>
      <c r="X8" s="635"/>
      <c r="Y8" s="636"/>
      <c r="Z8" s="672">
        <v>0</v>
      </c>
      <c r="AA8" s="672"/>
      <c r="AB8" s="672"/>
      <c r="AC8" s="672"/>
      <c r="AD8" s="673">
        <v>1671</v>
      </c>
      <c r="AE8" s="673"/>
      <c r="AF8" s="673"/>
      <c r="AG8" s="673"/>
      <c r="AH8" s="673"/>
      <c r="AI8" s="673"/>
      <c r="AJ8" s="673"/>
      <c r="AK8" s="673"/>
      <c r="AL8" s="637">
        <v>0</v>
      </c>
      <c r="AM8" s="638"/>
      <c r="AN8" s="638"/>
      <c r="AO8" s="674"/>
      <c r="AP8" s="631" t="s">
        <v>227</v>
      </c>
      <c r="AQ8" s="632"/>
      <c r="AR8" s="632"/>
      <c r="AS8" s="632"/>
      <c r="AT8" s="632"/>
      <c r="AU8" s="632"/>
      <c r="AV8" s="632"/>
      <c r="AW8" s="632"/>
      <c r="AX8" s="632"/>
      <c r="AY8" s="632"/>
      <c r="AZ8" s="632"/>
      <c r="BA8" s="632"/>
      <c r="BB8" s="632"/>
      <c r="BC8" s="632"/>
      <c r="BD8" s="632"/>
      <c r="BE8" s="632"/>
      <c r="BF8" s="633"/>
      <c r="BG8" s="634">
        <v>5951</v>
      </c>
      <c r="BH8" s="635"/>
      <c r="BI8" s="635"/>
      <c r="BJ8" s="635"/>
      <c r="BK8" s="635"/>
      <c r="BL8" s="635"/>
      <c r="BM8" s="635"/>
      <c r="BN8" s="636"/>
      <c r="BO8" s="672">
        <v>1.3</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1526150</v>
      </c>
      <c r="CS8" s="635"/>
      <c r="CT8" s="635"/>
      <c r="CU8" s="635"/>
      <c r="CV8" s="635"/>
      <c r="CW8" s="635"/>
      <c r="CX8" s="635"/>
      <c r="CY8" s="636"/>
      <c r="CZ8" s="672">
        <v>20.100000000000001</v>
      </c>
      <c r="DA8" s="672"/>
      <c r="DB8" s="672"/>
      <c r="DC8" s="672"/>
      <c r="DD8" s="640">
        <v>33067</v>
      </c>
      <c r="DE8" s="635"/>
      <c r="DF8" s="635"/>
      <c r="DG8" s="635"/>
      <c r="DH8" s="635"/>
      <c r="DI8" s="635"/>
      <c r="DJ8" s="635"/>
      <c r="DK8" s="635"/>
      <c r="DL8" s="635"/>
      <c r="DM8" s="635"/>
      <c r="DN8" s="635"/>
      <c r="DO8" s="635"/>
      <c r="DP8" s="636"/>
      <c r="DQ8" s="640">
        <v>952135</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2342</v>
      </c>
      <c r="S9" s="635"/>
      <c r="T9" s="635"/>
      <c r="U9" s="635"/>
      <c r="V9" s="635"/>
      <c r="W9" s="635"/>
      <c r="X9" s="635"/>
      <c r="Y9" s="636"/>
      <c r="Z9" s="672">
        <v>0</v>
      </c>
      <c r="AA9" s="672"/>
      <c r="AB9" s="672"/>
      <c r="AC9" s="672"/>
      <c r="AD9" s="673">
        <v>2342</v>
      </c>
      <c r="AE9" s="673"/>
      <c r="AF9" s="673"/>
      <c r="AG9" s="673"/>
      <c r="AH9" s="673"/>
      <c r="AI9" s="673"/>
      <c r="AJ9" s="673"/>
      <c r="AK9" s="673"/>
      <c r="AL9" s="637">
        <v>0.1</v>
      </c>
      <c r="AM9" s="638"/>
      <c r="AN9" s="638"/>
      <c r="AO9" s="674"/>
      <c r="AP9" s="631" t="s">
        <v>230</v>
      </c>
      <c r="AQ9" s="632"/>
      <c r="AR9" s="632"/>
      <c r="AS9" s="632"/>
      <c r="AT9" s="632"/>
      <c r="AU9" s="632"/>
      <c r="AV9" s="632"/>
      <c r="AW9" s="632"/>
      <c r="AX9" s="632"/>
      <c r="AY9" s="632"/>
      <c r="AZ9" s="632"/>
      <c r="BA9" s="632"/>
      <c r="BB9" s="632"/>
      <c r="BC9" s="632"/>
      <c r="BD9" s="632"/>
      <c r="BE9" s="632"/>
      <c r="BF9" s="633"/>
      <c r="BG9" s="634">
        <v>117035</v>
      </c>
      <c r="BH9" s="635"/>
      <c r="BI9" s="635"/>
      <c r="BJ9" s="635"/>
      <c r="BK9" s="635"/>
      <c r="BL9" s="635"/>
      <c r="BM9" s="635"/>
      <c r="BN9" s="636"/>
      <c r="BO9" s="672">
        <v>26.4</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580847</v>
      </c>
      <c r="CS9" s="635"/>
      <c r="CT9" s="635"/>
      <c r="CU9" s="635"/>
      <c r="CV9" s="635"/>
      <c r="CW9" s="635"/>
      <c r="CX9" s="635"/>
      <c r="CY9" s="636"/>
      <c r="CZ9" s="672">
        <v>7.7</v>
      </c>
      <c r="DA9" s="672"/>
      <c r="DB9" s="672"/>
      <c r="DC9" s="672"/>
      <c r="DD9" s="640" t="s">
        <v>122</v>
      </c>
      <c r="DE9" s="635"/>
      <c r="DF9" s="635"/>
      <c r="DG9" s="635"/>
      <c r="DH9" s="635"/>
      <c r="DI9" s="635"/>
      <c r="DJ9" s="635"/>
      <c r="DK9" s="635"/>
      <c r="DL9" s="635"/>
      <c r="DM9" s="635"/>
      <c r="DN9" s="635"/>
      <c r="DO9" s="635"/>
      <c r="DP9" s="636"/>
      <c r="DQ9" s="640">
        <v>505224</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12891</v>
      </c>
      <c r="BH10" s="635"/>
      <c r="BI10" s="635"/>
      <c r="BJ10" s="635"/>
      <c r="BK10" s="635"/>
      <c r="BL10" s="635"/>
      <c r="BM10" s="635"/>
      <c r="BN10" s="636"/>
      <c r="BO10" s="672">
        <v>2.9</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135187</v>
      </c>
      <c r="S11" s="635"/>
      <c r="T11" s="635"/>
      <c r="U11" s="635"/>
      <c r="V11" s="635"/>
      <c r="W11" s="635"/>
      <c r="X11" s="635"/>
      <c r="Y11" s="636"/>
      <c r="Z11" s="637">
        <v>1.7</v>
      </c>
      <c r="AA11" s="638"/>
      <c r="AB11" s="638"/>
      <c r="AC11" s="639"/>
      <c r="AD11" s="640">
        <v>135187</v>
      </c>
      <c r="AE11" s="635"/>
      <c r="AF11" s="635"/>
      <c r="AG11" s="635"/>
      <c r="AH11" s="635"/>
      <c r="AI11" s="635"/>
      <c r="AJ11" s="635"/>
      <c r="AK11" s="636"/>
      <c r="AL11" s="637">
        <v>3.4</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10585</v>
      </c>
      <c r="BH11" s="635"/>
      <c r="BI11" s="635"/>
      <c r="BJ11" s="635"/>
      <c r="BK11" s="635"/>
      <c r="BL11" s="635"/>
      <c r="BM11" s="635"/>
      <c r="BN11" s="636"/>
      <c r="BO11" s="672">
        <v>2.4</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747681</v>
      </c>
      <c r="CS11" s="635"/>
      <c r="CT11" s="635"/>
      <c r="CU11" s="635"/>
      <c r="CV11" s="635"/>
      <c r="CW11" s="635"/>
      <c r="CX11" s="635"/>
      <c r="CY11" s="636"/>
      <c r="CZ11" s="672">
        <v>9.9</v>
      </c>
      <c r="DA11" s="672"/>
      <c r="DB11" s="672"/>
      <c r="DC11" s="672"/>
      <c r="DD11" s="640">
        <v>159530</v>
      </c>
      <c r="DE11" s="635"/>
      <c r="DF11" s="635"/>
      <c r="DG11" s="635"/>
      <c r="DH11" s="635"/>
      <c r="DI11" s="635"/>
      <c r="DJ11" s="635"/>
      <c r="DK11" s="635"/>
      <c r="DL11" s="635"/>
      <c r="DM11" s="635"/>
      <c r="DN11" s="635"/>
      <c r="DO11" s="635"/>
      <c r="DP11" s="636"/>
      <c r="DQ11" s="640">
        <v>427533</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194611</v>
      </c>
      <c r="BH12" s="635"/>
      <c r="BI12" s="635"/>
      <c r="BJ12" s="635"/>
      <c r="BK12" s="635"/>
      <c r="BL12" s="635"/>
      <c r="BM12" s="635"/>
      <c r="BN12" s="636"/>
      <c r="BO12" s="672">
        <v>43.9</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666599</v>
      </c>
      <c r="CS12" s="635"/>
      <c r="CT12" s="635"/>
      <c r="CU12" s="635"/>
      <c r="CV12" s="635"/>
      <c r="CW12" s="635"/>
      <c r="CX12" s="635"/>
      <c r="CY12" s="636"/>
      <c r="CZ12" s="672">
        <v>8.8000000000000007</v>
      </c>
      <c r="DA12" s="672"/>
      <c r="DB12" s="672"/>
      <c r="DC12" s="672"/>
      <c r="DD12" s="640">
        <v>527857</v>
      </c>
      <c r="DE12" s="635"/>
      <c r="DF12" s="635"/>
      <c r="DG12" s="635"/>
      <c r="DH12" s="635"/>
      <c r="DI12" s="635"/>
      <c r="DJ12" s="635"/>
      <c r="DK12" s="635"/>
      <c r="DL12" s="635"/>
      <c r="DM12" s="635"/>
      <c r="DN12" s="635"/>
      <c r="DO12" s="635"/>
      <c r="DP12" s="636"/>
      <c r="DQ12" s="640">
        <v>113980</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188593</v>
      </c>
      <c r="BH13" s="635"/>
      <c r="BI13" s="635"/>
      <c r="BJ13" s="635"/>
      <c r="BK13" s="635"/>
      <c r="BL13" s="635"/>
      <c r="BM13" s="635"/>
      <c r="BN13" s="636"/>
      <c r="BO13" s="672">
        <v>42.6</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943149</v>
      </c>
      <c r="CS13" s="635"/>
      <c r="CT13" s="635"/>
      <c r="CU13" s="635"/>
      <c r="CV13" s="635"/>
      <c r="CW13" s="635"/>
      <c r="CX13" s="635"/>
      <c r="CY13" s="636"/>
      <c r="CZ13" s="672">
        <v>12.4</v>
      </c>
      <c r="DA13" s="672"/>
      <c r="DB13" s="672"/>
      <c r="DC13" s="672"/>
      <c r="DD13" s="640">
        <v>733021</v>
      </c>
      <c r="DE13" s="635"/>
      <c r="DF13" s="635"/>
      <c r="DG13" s="635"/>
      <c r="DH13" s="635"/>
      <c r="DI13" s="635"/>
      <c r="DJ13" s="635"/>
      <c r="DK13" s="635"/>
      <c r="DL13" s="635"/>
      <c r="DM13" s="635"/>
      <c r="DN13" s="635"/>
      <c r="DO13" s="635"/>
      <c r="DP13" s="636"/>
      <c r="DQ13" s="640">
        <v>116457</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32388</v>
      </c>
      <c r="BH14" s="635"/>
      <c r="BI14" s="635"/>
      <c r="BJ14" s="635"/>
      <c r="BK14" s="635"/>
      <c r="BL14" s="635"/>
      <c r="BM14" s="635"/>
      <c r="BN14" s="636"/>
      <c r="BO14" s="672">
        <v>7.3</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222048</v>
      </c>
      <c r="CS14" s="635"/>
      <c r="CT14" s="635"/>
      <c r="CU14" s="635"/>
      <c r="CV14" s="635"/>
      <c r="CW14" s="635"/>
      <c r="CX14" s="635"/>
      <c r="CY14" s="636"/>
      <c r="CZ14" s="672">
        <v>2.9</v>
      </c>
      <c r="DA14" s="672"/>
      <c r="DB14" s="672"/>
      <c r="DC14" s="672"/>
      <c r="DD14" s="640">
        <v>57064</v>
      </c>
      <c r="DE14" s="635"/>
      <c r="DF14" s="635"/>
      <c r="DG14" s="635"/>
      <c r="DH14" s="635"/>
      <c r="DI14" s="635"/>
      <c r="DJ14" s="635"/>
      <c r="DK14" s="635"/>
      <c r="DL14" s="635"/>
      <c r="DM14" s="635"/>
      <c r="DN14" s="635"/>
      <c r="DO14" s="635"/>
      <c r="DP14" s="636"/>
      <c r="DQ14" s="640">
        <v>162034</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6424</v>
      </c>
      <c r="S15" s="635"/>
      <c r="T15" s="635"/>
      <c r="U15" s="635"/>
      <c r="V15" s="635"/>
      <c r="W15" s="635"/>
      <c r="X15" s="635"/>
      <c r="Y15" s="636"/>
      <c r="Z15" s="672">
        <v>0.1</v>
      </c>
      <c r="AA15" s="672"/>
      <c r="AB15" s="672"/>
      <c r="AC15" s="672"/>
      <c r="AD15" s="673">
        <v>6424</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69386</v>
      </c>
      <c r="BH15" s="635"/>
      <c r="BI15" s="635"/>
      <c r="BJ15" s="635"/>
      <c r="BK15" s="635"/>
      <c r="BL15" s="635"/>
      <c r="BM15" s="635"/>
      <c r="BN15" s="636"/>
      <c r="BO15" s="672">
        <v>15.7</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696510</v>
      </c>
      <c r="CS15" s="635"/>
      <c r="CT15" s="635"/>
      <c r="CU15" s="635"/>
      <c r="CV15" s="635"/>
      <c r="CW15" s="635"/>
      <c r="CX15" s="635"/>
      <c r="CY15" s="636"/>
      <c r="CZ15" s="672">
        <v>9.1999999999999993</v>
      </c>
      <c r="DA15" s="672"/>
      <c r="DB15" s="672"/>
      <c r="DC15" s="672"/>
      <c r="DD15" s="640">
        <v>87298</v>
      </c>
      <c r="DE15" s="635"/>
      <c r="DF15" s="635"/>
      <c r="DG15" s="635"/>
      <c r="DH15" s="635"/>
      <c r="DI15" s="635"/>
      <c r="DJ15" s="635"/>
      <c r="DK15" s="635"/>
      <c r="DL15" s="635"/>
      <c r="DM15" s="635"/>
      <c r="DN15" s="635"/>
      <c r="DO15" s="635"/>
      <c r="DP15" s="636"/>
      <c r="DQ15" s="640">
        <v>535768</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7981</v>
      </c>
      <c r="S16" s="635"/>
      <c r="T16" s="635"/>
      <c r="U16" s="635"/>
      <c r="V16" s="635"/>
      <c r="W16" s="635"/>
      <c r="X16" s="635"/>
      <c r="Y16" s="636"/>
      <c r="Z16" s="672">
        <v>0.1</v>
      </c>
      <c r="AA16" s="672"/>
      <c r="AB16" s="672"/>
      <c r="AC16" s="672"/>
      <c r="AD16" s="673">
        <v>7981</v>
      </c>
      <c r="AE16" s="673"/>
      <c r="AF16" s="673"/>
      <c r="AG16" s="673"/>
      <c r="AH16" s="673"/>
      <c r="AI16" s="673"/>
      <c r="AJ16" s="673"/>
      <c r="AK16" s="673"/>
      <c r="AL16" s="637">
        <v>0.2</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v>35</v>
      </c>
      <c r="BH16" s="635"/>
      <c r="BI16" s="635"/>
      <c r="BJ16" s="635"/>
      <c r="BK16" s="635"/>
      <c r="BL16" s="635"/>
      <c r="BM16" s="635"/>
      <c r="BN16" s="636"/>
      <c r="BO16" s="672">
        <v>0</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58456</v>
      </c>
      <c r="CS16" s="635"/>
      <c r="CT16" s="635"/>
      <c r="CU16" s="635"/>
      <c r="CV16" s="635"/>
      <c r="CW16" s="635"/>
      <c r="CX16" s="635"/>
      <c r="CY16" s="636"/>
      <c r="CZ16" s="672">
        <v>0.8</v>
      </c>
      <c r="DA16" s="672"/>
      <c r="DB16" s="672"/>
      <c r="DC16" s="672"/>
      <c r="DD16" s="640" t="s">
        <v>122</v>
      </c>
      <c r="DE16" s="635"/>
      <c r="DF16" s="635"/>
      <c r="DG16" s="635"/>
      <c r="DH16" s="635"/>
      <c r="DI16" s="635"/>
      <c r="DJ16" s="635"/>
      <c r="DK16" s="635"/>
      <c r="DL16" s="635"/>
      <c r="DM16" s="635"/>
      <c r="DN16" s="635"/>
      <c r="DO16" s="635"/>
      <c r="DP16" s="636"/>
      <c r="DQ16" s="640">
        <v>30232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17711</v>
      </c>
      <c r="S17" s="635"/>
      <c r="T17" s="635"/>
      <c r="U17" s="635"/>
      <c r="V17" s="635"/>
      <c r="W17" s="635"/>
      <c r="X17" s="635"/>
      <c r="Y17" s="636"/>
      <c r="Z17" s="672">
        <v>0.2</v>
      </c>
      <c r="AA17" s="672"/>
      <c r="AB17" s="672"/>
      <c r="AC17" s="672"/>
      <c r="AD17" s="673">
        <v>17711</v>
      </c>
      <c r="AE17" s="673"/>
      <c r="AF17" s="673"/>
      <c r="AG17" s="673"/>
      <c r="AH17" s="673"/>
      <c r="AI17" s="673"/>
      <c r="AJ17" s="673"/>
      <c r="AK17" s="673"/>
      <c r="AL17" s="637">
        <v>0.4</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768035</v>
      </c>
      <c r="CS17" s="635"/>
      <c r="CT17" s="635"/>
      <c r="CU17" s="635"/>
      <c r="CV17" s="635"/>
      <c r="CW17" s="635"/>
      <c r="CX17" s="635"/>
      <c r="CY17" s="636"/>
      <c r="CZ17" s="672">
        <v>10.1</v>
      </c>
      <c r="DA17" s="672"/>
      <c r="DB17" s="672"/>
      <c r="DC17" s="672"/>
      <c r="DD17" s="640" t="s">
        <v>122</v>
      </c>
      <c r="DE17" s="635"/>
      <c r="DF17" s="635"/>
      <c r="DG17" s="635"/>
      <c r="DH17" s="635"/>
      <c r="DI17" s="635"/>
      <c r="DJ17" s="635"/>
      <c r="DK17" s="635"/>
      <c r="DL17" s="635"/>
      <c r="DM17" s="635"/>
      <c r="DN17" s="635"/>
      <c r="DO17" s="635"/>
      <c r="DP17" s="636"/>
      <c r="DQ17" s="640">
        <v>735626</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1171</v>
      </c>
      <c r="S18" s="635"/>
      <c r="T18" s="635"/>
      <c r="U18" s="635"/>
      <c r="V18" s="635"/>
      <c r="W18" s="635"/>
      <c r="X18" s="635"/>
      <c r="Y18" s="636"/>
      <c r="Z18" s="672">
        <v>0</v>
      </c>
      <c r="AA18" s="672"/>
      <c r="AB18" s="672"/>
      <c r="AC18" s="672"/>
      <c r="AD18" s="673">
        <v>1171</v>
      </c>
      <c r="AE18" s="673"/>
      <c r="AF18" s="673"/>
      <c r="AG18" s="673"/>
      <c r="AH18" s="673"/>
      <c r="AI18" s="673"/>
      <c r="AJ18" s="673"/>
      <c r="AK18" s="673"/>
      <c r="AL18" s="637">
        <v>0</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v>771</v>
      </c>
      <c r="CS18" s="635"/>
      <c r="CT18" s="635"/>
      <c r="CU18" s="635"/>
      <c r="CV18" s="635"/>
      <c r="CW18" s="635"/>
      <c r="CX18" s="635"/>
      <c r="CY18" s="636"/>
      <c r="CZ18" s="672">
        <v>0</v>
      </c>
      <c r="DA18" s="672"/>
      <c r="DB18" s="672"/>
      <c r="DC18" s="672"/>
      <c r="DD18" s="640" t="s">
        <v>122</v>
      </c>
      <c r="DE18" s="635"/>
      <c r="DF18" s="635"/>
      <c r="DG18" s="635"/>
      <c r="DH18" s="635"/>
      <c r="DI18" s="635"/>
      <c r="DJ18" s="635"/>
      <c r="DK18" s="635"/>
      <c r="DL18" s="635"/>
      <c r="DM18" s="635"/>
      <c r="DN18" s="635"/>
      <c r="DO18" s="635"/>
      <c r="DP18" s="636"/>
      <c r="DQ18" s="640">
        <v>771</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16540</v>
      </c>
      <c r="S19" s="635"/>
      <c r="T19" s="635"/>
      <c r="U19" s="635"/>
      <c r="V19" s="635"/>
      <c r="W19" s="635"/>
      <c r="X19" s="635"/>
      <c r="Y19" s="636"/>
      <c r="Z19" s="672">
        <v>0.2</v>
      </c>
      <c r="AA19" s="672"/>
      <c r="AB19" s="672"/>
      <c r="AC19" s="672"/>
      <c r="AD19" s="673">
        <v>16540</v>
      </c>
      <c r="AE19" s="673"/>
      <c r="AF19" s="673"/>
      <c r="AG19" s="673"/>
      <c r="AH19" s="673"/>
      <c r="AI19" s="673"/>
      <c r="AJ19" s="673"/>
      <c r="AK19" s="673"/>
      <c r="AL19" s="637">
        <v>0.4</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7580144</v>
      </c>
      <c r="CS20" s="635"/>
      <c r="CT20" s="635"/>
      <c r="CU20" s="635"/>
      <c r="CV20" s="635"/>
      <c r="CW20" s="635"/>
      <c r="CX20" s="635"/>
      <c r="CY20" s="636"/>
      <c r="CZ20" s="672">
        <v>100</v>
      </c>
      <c r="DA20" s="672"/>
      <c r="DB20" s="672"/>
      <c r="DC20" s="672"/>
      <c r="DD20" s="640">
        <v>1631091</v>
      </c>
      <c r="DE20" s="635"/>
      <c r="DF20" s="635"/>
      <c r="DG20" s="635"/>
      <c r="DH20" s="635"/>
      <c r="DI20" s="635"/>
      <c r="DJ20" s="635"/>
      <c r="DK20" s="635"/>
      <c r="DL20" s="635"/>
      <c r="DM20" s="635"/>
      <c r="DN20" s="635"/>
      <c r="DO20" s="635"/>
      <c r="DP20" s="636"/>
      <c r="DQ20" s="640">
        <v>4675257</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3412431</v>
      </c>
      <c r="S21" s="635"/>
      <c r="T21" s="635"/>
      <c r="U21" s="635"/>
      <c r="V21" s="635"/>
      <c r="W21" s="635"/>
      <c r="X21" s="635"/>
      <c r="Y21" s="636"/>
      <c r="Z21" s="672">
        <v>43.8</v>
      </c>
      <c r="AA21" s="672"/>
      <c r="AB21" s="672"/>
      <c r="AC21" s="672"/>
      <c r="AD21" s="673">
        <v>3248604</v>
      </c>
      <c r="AE21" s="673"/>
      <c r="AF21" s="673"/>
      <c r="AG21" s="673"/>
      <c r="AH21" s="673"/>
      <c r="AI21" s="673"/>
      <c r="AJ21" s="673"/>
      <c r="AK21" s="673"/>
      <c r="AL21" s="637">
        <v>81.900000000000006</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3248604</v>
      </c>
      <c r="S22" s="635"/>
      <c r="T22" s="635"/>
      <c r="U22" s="635"/>
      <c r="V22" s="635"/>
      <c r="W22" s="635"/>
      <c r="X22" s="635"/>
      <c r="Y22" s="636"/>
      <c r="Z22" s="672">
        <v>41.7</v>
      </c>
      <c r="AA22" s="672"/>
      <c r="AB22" s="672"/>
      <c r="AC22" s="672"/>
      <c r="AD22" s="673">
        <v>3248604</v>
      </c>
      <c r="AE22" s="673"/>
      <c r="AF22" s="673"/>
      <c r="AG22" s="673"/>
      <c r="AH22" s="673"/>
      <c r="AI22" s="673"/>
      <c r="AJ22" s="673"/>
      <c r="AK22" s="673"/>
      <c r="AL22" s="637">
        <v>81.900000000000006</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163827</v>
      </c>
      <c r="S23" s="635"/>
      <c r="T23" s="635"/>
      <c r="U23" s="635"/>
      <c r="V23" s="635"/>
      <c r="W23" s="635"/>
      <c r="X23" s="635"/>
      <c r="Y23" s="636"/>
      <c r="Z23" s="672">
        <v>2.1</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3091563</v>
      </c>
      <c r="CS24" s="690"/>
      <c r="CT24" s="690"/>
      <c r="CU24" s="690"/>
      <c r="CV24" s="690"/>
      <c r="CW24" s="690"/>
      <c r="CX24" s="690"/>
      <c r="CY24" s="715"/>
      <c r="CZ24" s="716">
        <v>40.799999999999997</v>
      </c>
      <c r="DA24" s="698"/>
      <c r="DB24" s="698"/>
      <c r="DC24" s="718"/>
      <c r="DD24" s="714">
        <v>2444501</v>
      </c>
      <c r="DE24" s="690"/>
      <c r="DF24" s="690"/>
      <c r="DG24" s="690"/>
      <c r="DH24" s="690"/>
      <c r="DI24" s="690"/>
      <c r="DJ24" s="690"/>
      <c r="DK24" s="715"/>
      <c r="DL24" s="714">
        <v>2289128</v>
      </c>
      <c r="DM24" s="690"/>
      <c r="DN24" s="690"/>
      <c r="DO24" s="690"/>
      <c r="DP24" s="690"/>
      <c r="DQ24" s="690"/>
      <c r="DR24" s="690"/>
      <c r="DS24" s="690"/>
      <c r="DT24" s="690"/>
      <c r="DU24" s="690"/>
      <c r="DV24" s="715"/>
      <c r="DW24" s="716">
        <v>57.6</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4108729</v>
      </c>
      <c r="S25" s="635"/>
      <c r="T25" s="635"/>
      <c r="U25" s="635"/>
      <c r="V25" s="635"/>
      <c r="W25" s="635"/>
      <c r="X25" s="635"/>
      <c r="Y25" s="636"/>
      <c r="Z25" s="672">
        <v>52.8</v>
      </c>
      <c r="AA25" s="672"/>
      <c r="AB25" s="672"/>
      <c r="AC25" s="672"/>
      <c r="AD25" s="673">
        <v>3944902</v>
      </c>
      <c r="AE25" s="673"/>
      <c r="AF25" s="673"/>
      <c r="AG25" s="673"/>
      <c r="AH25" s="673"/>
      <c r="AI25" s="673"/>
      <c r="AJ25" s="673"/>
      <c r="AK25" s="673"/>
      <c r="AL25" s="637">
        <v>99.5</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1523396</v>
      </c>
      <c r="CS25" s="647"/>
      <c r="CT25" s="647"/>
      <c r="CU25" s="647"/>
      <c r="CV25" s="647"/>
      <c r="CW25" s="647"/>
      <c r="CX25" s="647"/>
      <c r="CY25" s="648"/>
      <c r="CZ25" s="637">
        <v>20.100000000000001</v>
      </c>
      <c r="DA25" s="649"/>
      <c r="DB25" s="649"/>
      <c r="DC25" s="650"/>
      <c r="DD25" s="640">
        <v>1382813</v>
      </c>
      <c r="DE25" s="647"/>
      <c r="DF25" s="647"/>
      <c r="DG25" s="647"/>
      <c r="DH25" s="647"/>
      <c r="DI25" s="647"/>
      <c r="DJ25" s="647"/>
      <c r="DK25" s="648"/>
      <c r="DL25" s="640">
        <v>1357636</v>
      </c>
      <c r="DM25" s="647"/>
      <c r="DN25" s="647"/>
      <c r="DO25" s="647"/>
      <c r="DP25" s="647"/>
      <c r="DQ25" s="647"/>
      <c r="DR25" s="647"/>
      <c r="DS25" s="647"/>
      <c r="DT25" s="647"/>
      <c r="DU25" s="647"/>
      <c r="DV25" s="648"/>
      <c r="DW25" s="637">
        <v>34.200000000000003</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495</v>
      </c>
      <c r="S26" s="635"/>
      <c r="T26" s="635"/>
      <c r="U26" s="635"/>
      <c r="V26" s="635"/>
      <c r="W26" s="635"/>
      <c r="X26" s="635"/>
      <c r="Y26" s="636"/>
      <c r="Z26" s="672">
        <v>0</v>
      </c>
      <c r="AA26" s="672"/>
      <c r="AB26" s="672"/>
      <c r="AC26" s="672"/>
      <c r="AD26" s="673">
        <v>495</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740079</v>
      </c>
      <c r="CS26" s="635"/>
      <c r="CT26" s="635"/>
      <c r="CU26" s="635"/>
      <c r="CV26" s="635"/>
      <c r="CW26" s="635"/>
      <c r="CX26" s="635"/>
      <c r="CY26" s="636"/>
      <c r="CZ26" s="637">
        <v>9.8000000000000007</v>
      </c>
      <c r="DA26" s="649"/>
      <c r="DB26" s="649"/>
      <c r="DC26" s="650"/>
      <c r="DD26" s="640">
        <v>687277</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23601</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442882</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800132</v>
      </c>
      <c r="CS27" s="647"/>
      <c r="CT27" s="647"/>
      <c r="CU27" s="647"/>
      <c r="CV27" s="647"/>
      <c r="CW27" s="647"/>
      <c r="CX27" s="647"/>
      <c r="CY27" s="648"/>
      <c r="CZ27" s="637">
        <v>10.6</v>
      </c>
      <c r="DA27" s="649"/>
      <c r="DB27" s="649"/>
      <c r="DC27" s="650"/>
      <c r="DD27" s="640">
        <v>326062</v>
      </c>
      <c r="DE27" s="647"/>
      <c r="DF27" s="647"/>
      <c r="DG27" s="647"/>
      <c r="DH27" s="647"/>
      <c r="DI27" s="647"/>
      <c r="DJ27" s="647"/>
      <c r="DK27" s="648"/>
      <c r="DL27" s="640">
        <v>195966</v>
      </c>
      <c r="DM27" s="647"/>
      <c r="DN27" s="647"/>
      <c r="DO27" s="647"/>
      <c r="DP27" s="647"/>
      <c r="DQ27" s="647"/>
      <c r="DR27" s="647"/>
      <c r="DS27" s="647"/>
      <c r="DT27" s="647"/>
      <c r="DU27" s="647"/>
      <c r="DV27" s="648"/>
      <c r="DW27" s="637">
        <v>4.9000000000000004</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125528</v>
      </c>
      <c r="S28" s="635"/>
      <c r="T28" s="635"/>
      <c r="U28" s="635"/>
      <c r="V28" s="635"/>
      <c r="W28" s="635"/>
      <c r="X28" s="635"/>
      <c r="Y28" s="636"/>
      <c r="Z28" s="672">
        <v>1.6</v>
      </c>
      <c r="AA28" s="672"/>
      <c r="AB28" s="672"/>
      <c r="AC28" s="672"/>
      <c r="AD28" s="673" t="s">
        <v>122</v>
      </c>
      <c r="AE28" s="673"/>
      <c r="AF28" s="673"/>
      <c r="AG28" s="673"/>
      <c r="AH28" s="673"/>
      <c r="AI28" s="673"/>
      <c r="AJ28" s="673"/>
      <c r="AK28" s="673"/>
      <c r="AL28" s="637" t="s">
        <v>122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768035</v>
      </c>
      <c r="CS28" s="635"/>
      <c r="CT28" s="635"/>
      <c r="CU28" s="635"/>
      <c r="CV28" s="635"/>
      <c r="CW28" s="635"/>
      <c r="CX28" s="635"/>
      <c r="CY28" s="636"/>
      <c r="CZ28" s="637">
        <v>10.1</v>
      </c>
      <c r="DA28" s="649"/>
      <c r="DB28" s="649"/>
      <c r="DC28" s="650"/>
      <c r="DD28" s="640">
        <v>735626</v>
      </c>
      <c r="DE28" s="635"/>
      <c r="DF28" s="635"/>
      <c r="DG28" s="635"/>
      <c r="DH28" s="635"/>
      <c r="DI28" s="635"/>
      <c r="DJ28" s="635"/>
      <c r="DK28" s="636"/>
      <c r="DL28" s="640">
        <v>735526</v>
      </c>
      <c r="DM28" s="635"/>
      <c r="DN28" s="635"/>
      <c r="DO28" s="635"/>
      <c r="DP28" s="635"/>
      <c r="DQ28" s="635"/>
      <c r="DR28" s="635"/>
      <c r="DS28" s="635"/>
      <c r="DT28" s="635"/>
      <c r="DU28" s="635"/>
      <c r="DV28" s="636"/>
      <c r="DW28" s="637">
        <v>18.5</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4101</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767117</v>
      </c>
      <c r="CS29" s="647"/>
      <c r="CT29" s="647"/>
      <c r="CU29" s="647"/>
      <c r="CV29" s="647"/>
      <c r="CW29" s="647"/>
      <c r="CX29" s="647"/>
      <c r="CY29" s="648"/>
      <c r="CZ29" s="637">
        <v>10.1</v>
      </c>
      <c r="DA29" s="649"/>
      <c r="DB29" s="649"/>
      <c r="DC29" s="650"/>
      <c r="DD29" s="640">
        <v>734708</v>
      </c>
      <c r="DE29" s="647"/>
      <c r="DF29" s="647"/>
      <c r="DG29" s="647"/>
      <c r="DH29" s="647"/>
      <c r="DI29" s="647"/>
      <c r="DJ29" s="647"/>
      <c r="DK29" s="648"/>
      <c r="DL29" s="640">
        <v>734608</v>
      </c>
      <c r="DM29" s="647"/>
      <c r="DN29" s="647"/>
      <c r="DO29" s="647"/>
      <c r="DP29" s="647"/>
      <c r="DQ29" s="647"/>
      <c r="DR29" s="647"/>
      <c r="DS29" s="647"/>
      <c r="DT29" s="647"/>
      <c r="DU29" s="647"/>
      <c r="DV29" s="648"/>
      <c r="DW29" s="637">
        <v>18.5</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820410</v>
      </c>
      <c r="S30" s="635"/>
      <c r="T30" s="635"/>
      <c r="U30" s="635"/>
      <c r="V30" s="635"/>
      <c r="W30" s="635"/>
      <c r="X30" s="635"/>
      <c r="Y30" s="636"/>
      <c r="Z30" s="672">
        <v>10.5</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735179</v>
      </c>
      <c r="CS30" s="635"/>
      <c r="CT30" s="635"/>
      <c r="CU30" s="635"/>
      <c r="CV30" s="635"/>
      <c r="CW30" s="635"/>
      <c r="CX30" s="635"/>
      <c r="CY30" s="636"/>
      <c r="CZ30" s="637">
        <v>9.6999999999999993</v>
      </c>
      <c r="DA30" s="649"/>
      <c r="DB30" s="649"/>
      <c r="DC30" s="650"/>
      <c r="DD30" s="640">
        <v>702770</v>
      </c>
      <c r="DE30" s="635"/>
      <c r="DF30" s="635"/>
      <c r="DG30" s="635"/>
      <c r="DH30" s="635"/>
      <c r="DI30" s="635"/>
      <c r="DJ30" s="635"/>
      <c r="DK30" s="636"/>
      <c r="DL30" s="640">
        <v>702670</v>
      </c>
      <c r="DM30" s="635"/>
      <c r="DN30" s="635"/>
      <c r="DO30" s="635"/>
      <c r="DP30" s="635"/>
      <c r="DQ30" s="635"/>
      <c r="DR30" s="635"/>
      <c r="DS30" s="635"/>
      <c r="DT30" s="635"/>
      <c r="DU30" s="635"/>
      <c r="DV30" s="636"/>
      <c r="DW30" s="637">
        <v>17.7</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98.4</v>
      </c>
      <c r="BH31" s="697"/>
      <c r="BI31" s="697"/>
      <c r="BJ31" s="697"/>
      <c r="BK31" s="697"/>
      <c r="BL31" s="697"/>
      <c r="BM31" s="698">
        <v>95.1</v>
      </c>
      <c r="BN31" s="697"/>
      <c r="BO31" s="697"/>
      <c r="BP31" s="697"/>
      <c r="BQ31" s="699"/>
      <c r="BR31" s="696">
        <v>98.5</v>
      </c>
      <c r="BS31" s="697"/>
      <c r="BT31" s="697"/>
      <c r="BU31" s="697"/>
      <c r="BV31" s="697"/>
      <c r="BW31" s="697"/>
      <c r="BX31" s="698">
        <v>93.6</v>
      </c>
      <c r="BY31" s="697"/>
      <c r="BZ31" s="697"/>
      <c r="CA31" s="697"/>
      <c r="CB31" s="699"/>
      <c r="CD31" s="655"/>
      <c r="CE31" s="656"/>
      <c r="CF31" s="631" t="s">
        <v>300</v>
      </c>
      <c r="CG31" s="632"/>
      <c r="CH31" s="632"/>
      <c r="CI31" s="632"/>
      <c r="CJ31" s="632"/>
      <c r="CK31" s="632"/>
      <c r="CL31" s="632"/>
      <c r="CM31" s="632"/>
      <c r="CN31" s="632"/>
      <c r="CO31" s="632"/>
      <c r="CP31" s="632"/>
      <c r="CQ31" s="633"/>
      <c r="CR31" s="634">
        <v>31938</v>
      </c>
      <c r="CS31" s="647"/>
      <c r="CT31" s="647"/>
      <c r="CU31" s="647"/>
      <c r="CV31" s="647"/>
      <c r="CW31" s="647"/>
      <c r="CX31" s="647"/>
      <c r="CY31" s="648"/>
      <c r="CZ31" s="637">
        <v>0.4</v>
      </c>
      <c r="DA31" s="649"/>
      <c r="DB31" s="649"/>
      <c r="DC31" s="650"/>
      <c r="DD31" s="640">
        <v>31938</v>
      </c>
      <c r="DE31" s="647"/>
      <c r="DF31" s="647"/>
      <c r="DG31" s="647"/>
      <c r="DH31" s="647"/>
      <c r="DI31" s="647"/>
      <c r="DJ31" s="647"/>
      <c r="DK31" s="648"/>
      <c r="DL31" s="640">
        <v>31938</v>
      </c>
      <c r="DM31" s="647"/>
      <c r="DN31" s="647"/>
      <c r="DO31" s="647"/>
      <c r="DP31" s="647"/>
      <c r="DQ31" s="647"/>
      <c r="DR31" s="647"/>
      <c r="DS31" s="647"/>
      <c r="DT31" s="647"/>
      <c r="DU31" s="647"/>
      <c r="DV31" s="648"/>
      <c r="DW31" s="637">
        <v>0.8</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774527</v>
      </c>
      <c r="S32" s="635"/>
      <c r="T32" s="635"/>
      <c r="U32" s="635"/>
      <c r="V32" s="635"/>
      <c r="W32" s="635"/>
      <c r="X32" s="635"/>
      <c r="Y32" s="636"/>
      <c r="Z32" s="672">
        <v>9.9</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98.8</v>
      </c>
      <c r="BH32" s="647"/>
      <c r="BI32" s="647"/>
      <c r="BJ32" s="647"/>
      <c r="BK32" s="647"/>
      <c r="BL32" s="647"/>
      <c r="BM32" s="638">
        <v>96.3</v>
      </c>
      <c r="BN32" s="647"/>
      <c r="BO32" s="647"/>
      <c r="BP32" s="647"/>
      <c r="BQ32" s="670"/>
      <c r="BR32" s="700">
        <v>99.5</v>
      </c>
      <c r="BS32" s="647"/>
      <c r="BT32" s="647"/>
      <c r="BU32" s="647"/>
      <c r="BV32" s="647"/>
      <c r="BW32" s="647"/>
      <c r="BX32" s="638">
        <v>97.1</v>
      </c>
      <c r="BY32" s="647"/>
      <c r="BZ32" s="647"/>
      <c r="CA32" s="647"/>
      <c r="CB32" s="670"/>
      <c r="CD32" s="657"/>
      <c r="CE32" s="658"/>
      <c r="CF32" s="631" t="s">
        <v>304</v>
      </c>
      <c r="CG32" s="632"/>
      <c r="CH32" s="632"/>
      <c r="CI32" s="632"/>
      <c r="CJ32" s="632"/>
      <c r="CK32" s="632"/>
      <c r="CL32" s="632"/>
      <c r="CM32" s="632"/>
      <c r="CN32" s="632"/>
      <c r="CO32" s="632"/>
      <c r="CP32" s="632"/>
      <c r="CQ32" s="633"/>
      <c r="CR32" s="634">
        <v>918</v>
      </c>
      <c r="CS32" s="635"/>
      <c r="CT32" s="635"/>
      <c r="CU32" s="635"/>
      <c r="CV32" s="635"/>
      <c r="CW32" s="635"/>
      <c r="CX32" s="635"/>
      <c r="CY32" s="636"/>
      <c r="CZ32" s="637">
        <v>0</v>
      </c>
      <c r="DA32" s="649"/>
      <c r="DB32" s="649"/>
      <c r="DC32" s="650"/>
      <c r="DD32" s="640">
        <v>918</v>
      </c>
      <c r="DE32" s="635"/>
      <c r="DF32" s="635"/>
      <c r="DG32" s="635"/>
      <c r="DH32" s="635"/>
      <c r="DI32" s="635"/>
      <c r="DJ32" s="635"/>
      <c r="DK32" s="636"/>
      <c r="DL32" s="640">
        <v>918</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39128</v>
      </c>
      <c r="S33" s="635"/>
      <c r="T33" s="635"/>
      <c r="U33" s="635"/>
      <c r="V33" s="635"/>
      <c r="W33" s="635"/>
      <c r="X33" s="635"/>
      <c r="Y33" s="636"/>
      <c r="Z33" s="672">
        <v>0.5</v>
      </c>
      <c r="AA33" s="672"/>
      <c r="AB33" s="672"/>
      <c r="AC33" s="672"/>
      <c r="AD33" s="673">
        <v>18872</v>
      </c>
      <c r="AE33" s="673"/>
      <c r="AF33" s="673"/>
      <c r="AG33" s="673"/>
      <c r="AH33" s="673"/>
      <c r="AI33" s="673"/>
      <c r="AJ33" s="673"/>
      <c r="AK33" s="673"/>
      <c r="AL33" s="637">
        <v>0.5</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97.6</v>
      </c>
      <c r="BH33" s="619"/>
      <c r="BI33" s="619"/>
      <c r="BJ33" s="619"/>
      <c r="BK33" s="619"/>
      <c r="BL33" s="619"/>
      <c r="BM33" s="665">
        <v>93.5</v>
      </c>
      <c r="BN33" s="619"/>
      <c r="BO33" s="619"/>
      <c r="BP33" s="619"/>
      <c r="BQ33" s="682"/>
      <c r="BR33" s="695">
        <v>97.2</v>
      </c>
      <c r="BS33" s="619"/>
      <c r="BT33" s="619"/>
      <c r="BU33" s="619"/>
      <c r="BV33" s="619"/>
      <c r="BW33" s="619"/>
      <c r="BX33" s="665">
        <v>89.6</v>
      </c>
      <c r="BY33" s="619"/>
      <c r="BZ33" s="619"/>
      <c r="CA33" s="619"/>
      <c r="CB33" s="682"/>
      <c r="CD33" s="631" t="s">
        <v>307</v>
      </c>
      <c r="CE33" s="632"/>
      <c r="CF33" s="632"/>
      <c r="CG33" s="632"/>
      <c r="CH33" s="632"/>
      <c r="CI33" s="632"/>
      <c r="CJ33" s="632"/>
      <c r="CK33" s="632"/>
      <c r="CL33" s="632"/>
      <c r="CM33" s="632"/>
      <c r="CN33" s="632"/>
      <c r="CO33" s="632"/>
      <c r="CP33" s="632"/>
      <c r="CQ33" s="633"/>
      <c r="CR33" s="634">
        <v>2799034</v>
      </c>
      <c r="CS33" s="647"/>
      <c r="CT33" s="647"/>
      <c r="CU33" s="647"/>
      <c r="CV33" s="647"/>
      <c r="CW33" s="647"/>
      <c r="CX33" s="647"/>
      <c r="CY33" s="648"/>
      <c r="CZ33" s="637">
        <v>36.9</v>
      </c>
      <c r="DA33" s="649"/>
      <c r="DB33" s="649"/>
      <c r="DC33" s="650"/>
      <c r="DD33" s="640">
        <v>2091372</v>
      </c>
      <c r="DE33" s="647"/>
      <c r="DF33" s="647"/>
      <c r="DG33" s="647"/>
      <c r="DH33" s="647"/>
      <c r="DI33" s="647"/>
      <c r="DJ33" s="647"/>
      <c r="DK33" s="648"/>
      <c r="DL33" s="640">
        <v>1380006</v>
      </c>
      <c r="DM33" s="647"/>
      <c r="DN33" s="647"/>
      <c r="DO33" s="647"/>
      <c r="DP33" s="647"/>
      <c r="DQ33" s="647"/>
      <c r="DR33" s="647"/>
      <c r="DS33" s="647"/>
      <c r="DT33" s="647"/>
      <c r="DU33" s="647"/>
      <c r="DV33" s="648"/>
      <c r="DW33" s="637">
        <v>34.799999999999997</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98843</v>
      </c>
      <c r="S34" s="635"/>
      <c r="T34" s="635"/>
      <c r="U34" s="635"/>
      <c r="V34" s="635"/>
      <c r="W34" s="635"/>
      <c r="X34" s="635"/>
      <c r="Y34" s="636"/>
      <c r="Z34" s="672">
        <v>1.3</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830131</v>
      </c>
      <c r="CS34" s="635"/>
      <c r="CT34" s="635"/>
      <c r="CU34" s="635"/>
      <c r="CV34" s="635"/>
      <c r="CW34" s="635"/>
      <c r="CX34" s="635"/>
      <c r="CY34" s="636"/>
      <c r="CZ34" s="637">
        <v>11</v>
      </c>
      <c r="DA34" s="649"/>
      <c r="DB34" s="649"/>
      <c r="DC34" s="650"/>
      <c r="DD34" s="640">
        <v>573389</v>
      </c>
      <c r="DE34" s="635"/>
      <c r="DF34" s="635"/>
      <c r="DG34" s="635"/>
      <c r="DH34" s="635"/>
      <c r="DI34" s="635"/>
      <c r="DJ34" s="635"/>
      <c r="DK34" s="636"/>
      <c r="DL34" s="640">
        <v>446072</v>
      </c>
      <c r="DM34" s="635"/>
      <c r="DN34" s="635"/>
      <c r="DO34" s="635"/>
      <c r="DP34" s="635"/>
      <c r="DQ34" s="635"/>
      <c r="DR34" s="635"/>
      <c r="DS34" s="635"/>
      <c r="DT34" s="635"/>
      <c r="DU34" s="635"/>
      <c r="DV34" s="636"/>
      <c r="DW34" s="637">
        <v>11.2</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379649</v>
      </c>
      <c r="S35" s="635"/>
      <c r="T35" s="635"/>
      <c r="U35" s="635"/>
      <c r="V35" s="635"/>
      <c r="W35" s="635"/>
      <c r="X35" s="635"/>
      <c r="Y35" s="636"/>
      <c r="Z35" s="672">
        <v>4.9000000000000004</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38553</v>
      </c>
      <c r="CS35" s="647"/>
      <c r="CT35" s="647"/>
      <c r="CU35" s="647"/>
      <c r="CV35" s="647"/>
      <c r="CW35" s="647"/>
      <c r="CX35" s="647"/>
      <c r="CY35" s="648"/>
      <c r="CZ35" s="637">
        <v>0.5</v>
      </c>
      <c r="DA35" s="649"/>
      <c r="DB35" s="649"/>
      <c r="DC35" s="650"/>
      <c r="DD35" s="640">
        <v>32237</v>
      </c>
      <c r="DE35" s="647"/>
      <c r="DF35" s="647"/>
      <c r="DG35" s="647"/>
      <c r="DH35" s="647"/>
      <c r="DI35" s="647"/>
      <c r="DJ35" s="647"/>
      <c r="DK35" s="648"/>
      <c r="DL35" s="640">
        <v>32141</v>
      </c>
      <c r="DM35" s="647"/>
      <c r="DN35" s="647"/>
      <c r="DO35" s="647"/>
      <c r="DP35" s="647"/>
      <c r="DQ35" s="647"/>
      <c r="DR35" s="647"/>
      <c r="DS35" s="647"/>
      <c r="DT35" s="647"/>
      <c r="DU35" s="647"/>
      <c r="DV35" s="648"/>
      <c r="DW35" s="637">
        <v>0.8</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323331</v>
      </c>
      <c r="S36" s="635"/>
      <c r="T36" s="635"/>
      <c r="U36" s="635"/>
      <c r="V36" s="635"/>
      <c r="W36" s="635"/>
      <c r="X36" s="635"/>
      <c r="Y36" s="636"/>
      <c r="Z36" s="672">
        <v>4.2</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508009</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58338</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1112065</v>
      </c>
      <c r="CS36" s="635"/>
      <c r="CT36" s="635"/>
      <c r="CU36" s="635"/>
      <c r="CV36" s="635"/>
      <c r="CW36" s="635"/>
      <c r="CX36" s="635"/>
      <c r="CY36" s="636"/>
      <c r="CZ36" s="637">
        <v>14.7</v>
      </c>
      <c r="DA36" s="649"/>
      <c r="DB36" s="649"/>
      <c r="DC36" s="650"/>
      <c r="DD36" s="640">
        <v>845549</v>
      </c>
      <c r="DE36" s="635"/>
      <c r="DF36" s="635"/>
      <c r="DG36" s="635"/>
      <c r="DH36" s="635"/>
      <c r="DI36" s="635"/>
      <c r="DJ36" s="635"/>
      <c r="DK36" s="636"/>
      <c r="DL36" s="640">
        <v>629493</v>
      </c>
      <c r="DM36" s="635"/>
      <c r="DN36" s="635"/>
      <c r="DO36" s="635"/>
      <c r="DP36" s="635"/>
      <c r="DQ36" s="635"/>
      <c r="DR36" s="635"/>
      <c r="DS36" s="635"/>
      <c r="DT36" s="635"/>
      <c r="DU36" s="635"/>
      <c r="DV36" s="636"/>
      <c r="DW36" s="637">
        <v>15.9</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79162</v>
      </c>
      <c r="S37" s="635"/>
      <c r="T37" s="635"/>
      <c r="U37" s="635"/>
      <c r="V37" s="635"/>
      <c r="W37" s="635"/>
      <c r="X37" s="635"/>
      <c r="Y37" s="636"/>
      <c r="Z37" s="672">
        <v>1</v>
      </c>
      <c r="AA37" s="672"/>
      <c r="AB37" s="672"/>
      <c r="AC37" s="672"/>
      <c r="AD37" s="673">
        <v>2</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126381</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36516</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255057</v>
      </c>
      <c r="CS37" s="647"/>
      <c r="CT37" s="647"/>
      <c r="CU37" s="647"/>
      <c r="CV37" s="647"/>
      <c r="CW37" s="647"/>
      <c r="CX37" s="647"/>
      <c r="CY37" s="648"/>
      <c r="CZ37" s="637">
        <v>3.4</v>
      </c>
      <c r="DA37" s="649"/>
      <c r="DB37" s="649"/>
      <c r="DC37" s="650"/>
      <c r="DD37" s="640">
        <v>255057</v>
      </c>
      <c r="DE37" s="647"/>
      <c r="DF37" s="647"/>
      <c r="DG37" s="647"/>
      <c r="DH37" s="647"/>
      <c r="DI37" s="647"/>
      <c r="DJ37" s="647"/>
      <c r="DK37" s="648"/>
      <c r="DL37" s="640">
        <v>250415</v>
      </c>
      <c r="DM37" s="647"/>
      <c r="DN37" s="647"/>
      <c r="DO37" s="647"/>
      <c r="DP37" s="647"/>
      <c r="DQ37" s="647"/>
      <c r="DR37" s="647"/>
      <c r="DS37" s="647"/>
      <c r="DT37" s="647"/>
      <c r="DU37" s="647"/>
      <c r="DV37" s="648"/>
      <c r="DW37" s="637">
        <v>6.3</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1010983</v>
      </c>
      <c r="S38" s="635"/>
      <c r="T38" s="635"/>
      <c r="U38" s="635"/>
      <c r="V38" s="635"/>
      <c r="W38" s="635"/>
      <c r="X38" s="635"/>
      <c r="Y38" s="636"/>
      <c r="Z38" s="672">
        <v>13</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4228</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1176</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381628</v>
      </c>
      <c r="CS38" s="635"/>
      <c r="CT38" s="635"/>
      <c r="CU38" s="635"/>
      <c r="CV38" s="635"/>
      <c r="CW38" s="635"/>
      <c r="CX38" s="635"/>
      <c r="CY38" s="636"/>
      <c r="CZ38" s="637">
        <v>5</v>
      </c>
      <c r="DA38" s="649"/>
      <c r="DB38" s="649"/>
      <c r="DC38" s="650"/>
      <c r="DD38" s="640">
        <v>299272</v>
      </c>
      <c r="DE38" s="635"/>
      <c r="DF38" s="635"/>
      <c r="DG38" s="635"/>
      <c r="DH38" s="635"/>
      <c r="DI38" s="635"/>
      <c r="DJ38" s="635"/>
      <c r="DK38" s="636"/>
      <c r="DL38" s="640">
        <v>272300</v>
      </c>
      <c r="DM38" s="635"/>
      <c r="DN38" s="635"/>
      <c r="DO38" s="635"/>
      <c r="DP38" s="635"/>
      <c r="DQ38" s="635"/>
      <c r="DR38" s="635"/>
      <c r="DS38" s="635"/>
      <c r="DT38" s="635"/>
      <c r="DU38" s="635"/>
      <c r="DV38" s="636"/>
      <c r="DW38" s="637">
        <v>6.9</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2658</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1676</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436657</v>
      </c>
      <c r="CS39" s="647"/>
      <c r="CT39" s="647"/>
      <c r="CU39" s="647"/>
      <c r="CV39" s="647"/>
      <c r="CW39" s="647"/>
      <c r="CX39" s="647"/>
      <c r="CY39" s="648"/>
      <c r="CZ39" s="637">
        <v>5.8</v>
      </c>
      <c r="DA39" s="649"/>
      <c r="DB39" s="649"/>
      <c r="DC39" s="650"/>
      <c r="DD39" s="640">
        <v>340925</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6783</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53</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t="s">
        <v>122</v>
      </c>
      <c r="CS40" s="635"/>
      <c r="CT40" s="635"/>
      <c r="CU40" s="635"/>
      <c r="CV40" s="635"/>
      <c r="CW40" s="635"/>
      <c r="CX40" s="635"/>
      <c r="CY40" s="636"/>
      <c r="CZ40" s="637" t="s">
        <v>122</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7788487</v>
      </c>
      <c r="S41" s="659"/>
      <c r="T41" s="659"/>
      <c r="U41" s="659"/>
      <c r="V41" s="659"/>
      <c r="W41" s="659"/>
      <c r="X41" s="659"/>
      <c r="Y41" s="662"/>
      <c r="Z41" s="663">
        <v>100</v>
      </c>
      <c r="AA41" s="663"/>
      <c r="AB41" s="663"/>
      <c r="AC41" s="663"/>
      <c r="AD41" s="664">
        <v>3964271</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94084</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327</v>
      </c>
      <c r="AR42" s="680"/>
      <c r="AS42" s="680"/>
      <c r="AT42" s="680"/>
      <c r="AU42" s="680"/>
      <c r="AV42" s="680"/>
      <c r="AW42" s="680"/>
      <c r="AX42" s="680"/>
      <c r="AY42" s="681"/>
      <c r="AZ42" s="618">
        <v>280658</v>
      </c>
      <c r="BA42" s="659"/>
      <c r="BB42" s="659"/>
      <c r="BC42" s="659"/>
      <c r="BD42" s="619"/>
      <c r="BE42" s="619"/>
      <c r="BF42" s="682"/>
      <c r="BG42" s="677"/>
      <c r="BH42" s="678"/>
      <c r="BI42" s="678"/>
      <c r="BJ42" s="678"/>
      <c r="BK42" s="678"/>
      <c r="BL42" s="206"/>
      <c r="BM42" s="616" t="s">
        <v>339</v>
      </c>
      <c r="BN42" s="616"/>
      <c r="BO42" s="616"/>
      <c r="BP42" s="616"/>
      <c r="BQ42" s="616"/>
      <c r="BR42" s="616"/>
      <c r="BS42" s="616"/>
      <c r="BT42" s="616"/>
      <c r="BU42" s="617"/>
      <c r="BV42" s="618">
        <v>376</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1689547</v>
      </c>
      <c r="CS42" s="647"/>
      <c r="CT42" s="647"/>
      <c r="CU42" s="647"/>
      <c r="CV42" s="647"/>
      <c r="CW42" s="647"/>
      <c r="CX42" s="647"/>
      <c r="CY42" s="648"/>
      <c r="CZ42" s="637">
        <v>22.3</v>
      </c>
      <c r="DA42" s="649"/>
      <c r="DB42" s="649"/>
      <c r="DC42" s="650"/>
      <c r="DD42" s="640">
        <v>139384</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341</v>
      </c>
      <c r="CD43" s="631" t="s">
        <v>342</v>
      </c>
      <c r="CE43" s="632"/>
      <c r="CF43" s="632"/>
      <c r="CG43" s="632"/>
      <c r="CH43" s="632"/>
      <c r="CI43" s="632"/>
      <c r="CJ43" s="632"/>
      <c r="CK43" s="632"/>
      <c r="CL43" s="632"/>
      <c r="CM43" s="632"/>
      <c r="CN43" s="632"/>
      <c r="CO43" s="632"/>
      <c r="CP43" s="632"/>
      <c r="CQ43" s="633"/>
      <c r="CR43" s="634" t="s">
        <v>122</v>
      </c>
      <c r="CS43" s="647"/>
      <c r="CT43" s="647"/>
      <c r="CU43" s="647"/>
      <c r="CV43" s="647"/>
      <c r="CW43" s="647"/>
      <c r="CX43" s="647"/>
      <c r="CY43" s="648"/>
      <c r="CZ43" s="637" t="s">
        <v>122</v>
      </c>
      <c r="DA43" s="649"/>
      <c r="DB43" s="649"/>
      <c r="DC43" s="650"/>
      <c r="DD43" s="640" t="s">
        <v>122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344</v>
      </c>
      <c r="CG44" s="632"/>
      <c r="CH44" s="632"/>
      <c r="CI44" s="632"/>
      <c r="CJ44" s="632"/>
      <c r="CK44" s="632"/>
      <c r="CL44" s="632"/>
      <c r="CM44" s="632"/>
      <c r="CN44" s="632"/>
      <c r="CO44" s="632"/>
      <c r="CP44" s="632"/>
      <c r="CQ44" s="633"/>
      <c r="CR44" s="634">
        <v>1631091</v>
      </c>
      <c r="CS44" s="635"/>
      <c r="CT44" s="635"/>
      <c r="CU44" s="635"/>
      <c r="CV44" s="635"/>
      <c r="CW44" s="635"/>
      <c r="CX44" s="635"/>
      <c r="CY44" s="636"/>
      <c r="CZ44" s="637">
        <v>21.5</v>
      </c>
      <c r="DA44" s="638"/>
      <c r="DB44" s="638"/>
      <c r="DC44" s="639"/>
      <c r="DD44" s="640">
        <v>109152</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1169769</v>
      </c>
      <c r="CS45" s="647"/>
      <c r="CT45" s="647"/>
      <c r="CU45" s="647"/>
      <c r="CV45" s="647"/>
      <c r="CW45" s="647"/>
      <c r="CX45" s="647"/>
      <c r="CY45" s="648"/>
      <c r="CZ45" s="637">
        <v>15.4</v>
      </c>
      <c r="DA45" s="649"/>
      <c r="DB45" s="649"/>
      <c r="DC45" s="650"/>
      <c r="DD45" s="640">
        <v>15545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347</v>
      </c>
      <c r="CG46" s="632"/>
      <c r="CH46" s="632"/>
      <c r="CI46" s="632"/>
      <c r="CJ46" s="632"/>
      <c r="CK46" s="632"/>
      <c r="CL46" s="632"/>
      <c r="CM46" s="632"/>
      <c r="CN46" s="632"/>
      <c r="CO46" s="632"/>
      <c r="CP46" s="632"/>
      <c r="CQ46" s="633"/>
      <c r="CR46" s="634">
        <v>350220</v>
      </c>
      <c r="CS46" s="635"/>
      <c r="CT46" s="635"/>
      <c r="CU46" s="635"/>
      <c r="CV46" s="635"/>
      <c r="CW46" s="635"/>
      <c r="CX46" s="635"/>
      <c r="CY46" s="636"/>
      <c r="CZ46" s="637">
        <v>4.5999999999999996</v>
      </c>
      <c r="DA46" s="638"/>
      <c r="DB46" s="638"/>
      <c r="DC46" s="639"/>
      <c r="DD46" s="640">
        <v>41611</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348</v>
      </c>
      <c r="CG47" s="632"/>
      <c r="CH47" s="632"/>
      <c r="CI47" s="632"/>
      <c r="CJ47" s="632"/>
      <c r="CK47" s="632"/>
      <c r="CL47" s="632"/>
      <c r="CM47" s="632"/>
      <c r="CN47" s="632"/>
      <c r="CO47" s="632"/>
      <c r="CP47" s="632"/>
      <c r="CQ47" s="633"/>
      <c r="CR47" s="634">
        <v>58456</v>
      </c>
      <c r="CS47" s="647"/>
      <c r="CT47" s="647"/>
      <c r="CU47" s="647"/>
      <c r="CV47" s="647"/>
      <c r="CW47" s="647"/>
      <c r="CX47" s="647"/>
      <c r="CY47" s="648"/>
      <c r="CZ47" s="637">
        <v>0.8</v>
      </c>
      <c r="DA47" s="649"/>
      <c r="DB47" s="649"/>
      <c r="DC47" s="650"/>
      <c r="DD47" s="640">
        <v>30232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349</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350</v>
      </c>
      <c r="CE49" s="616"/>
      <c r="CF49" s="616"/>
      <c r="CG49" s="616"/>
      <c r="CH49" s="616"/>
      <c r="CI49" s="616"/>
      <c r="CJ49" s="616"/>
      <c r="CK49" s="616"/>
      <c r="CL49" s="616"/>
      <c r="CM49" s="616"/>
      <c r="CN49" s="616"/>
      <c r="CO49" s="616"/>
      <c r="CP49" s="616"/>
      <c r="CQ49" s="617"/>
      <c r="CR49" s="618">
        <v>7580144</v>
      </c>
      <c r="CS49" s="619"/>
      <c r="CT49" s="619"/>
      <c r="CU49" s="619"/>
      <c r="CV49" s="619"/>
      <c r="CW49" s="619"/>
      <c r="CX49" s="619"/>
      <c r="CY49" s="620"/>
      <c r="CZ49" s="621">
        <v>100</v>
      </c>
      <c r="DA49" s="622"/>
      <c r="DB49" s="622"/>
      <c r="DC49" s="623"/>
      <c r="DD49" s="624">
        <v>4675257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PrEepNIOsdmuppZ+aZNpCUEe3rVXEosW22Y9AyDwTMvHYLRQoSpBPNVIX2HfOuqNwS3ZnHw3/r4CDf4JMZtPsA==" saltValue="rNBzfDGrAxweqObLq2vIH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5" t="s">
        <v>351</v>
      </c>
      <c r="B2" s="1105"/>
      <c r="C2" s="1105"/>
      <c r="D2" s="1105"/>
      <c r="E2" s="1105"/>
      <c r="F2" s="1105"/>
      <c r="G2" s="1105"/>
      <c r="H2" s="1105"/>
      <c r="I2" s="1105"/>
      <c r="J2" s="1105"/>
      <c r="K2" s="1105"/>
      <c r="L2" s="1105"/>
      <c r="M2" s="1105"/>
      <c r="N2" s="1105"/>
      <c r="O2" s="1105"/>
      <c r="P2" s="1105"/>
      <c r="Q2" s="1105"/>
      <c r="R2" s="1105"/>
      <c r="S2" s="1105"/>
      <c r="T2" s="1105"/>
      <c r="U2" s="1105"/>
      <c r="V2" s="1105"/>
      <c r="W2" s="1105"/>
      <c r="X2" s="1105"/>
      <c r="Y2" s="1105"/>
      <c r="Z2" s="1105"/>
      <c r="AA2" s="1105"/>
      <c r="AB2" s="1105"/>
      <c r="AC2" s="1105"/>
      <c r="AD2" s="1105"/>
      <c r="AE2" s="1105"/>
      <c r="AF2" s="1105"/>
      <c r="AG2" s="1105"/>
      <c r="AH2" s="1105"/>
      <c r="AI2" s="1105"/>
      <c r="AJ2" s="1105"/>
      <c r="AK2" s="1105"/>
      <c r="AL2" s="1105"/>
      <c r="AM2" s="1105"/>
      <c r="AN2" s="1105"/>
      <c r="AO2" s="1105"/>
      <c r="AP2" s="1105"/>
      <c r="AQ2" s="1105"/>
      <c r="AR2" s="1105"/>
      <c r="AS2" s="1105"/>
      <c r="AT2" s="1105"/>
      <c r="AU2" s="1105"/>
      <c r="AV2" s="1105"/>
      <c r="AW2" s="1105"/>
      <c r="AX2" s="1105"/>
      <c r="AY2" s="1105"/>
      <c r="AZ2" s="1105"/>
      <c r="BA2" s="1105"/>
      <c r="BB2" s="1105"/>
      <c r="BC2" s="1105"/>
      <c r="BD2" s="1105"/>
      <c r="BE2" s="1105"/>
      <c r="BF2" s="1105"/>
      <c r="BG2" s="1105"/>
      <c r="BH2" s="1105"/>
      <c r="BI2" s="110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6" t="s">
        <v>352</v>
      </c>
      <c r="DK2" s="1107"/>
      <c r="DL2" s="1107"/>
      <c r="DM2" s="1107"/>
      <c r="DN2" s="1107"/>
      <c r="DO2" s="1108"/>
      <c r="DP2" s="210"/>
      <c r="DQ2" s="1106" t="s">
        <v>353</v>
      </c>
      <c r="DR2" s="1107"/>
      <c r="DS2" s="1107"/>
      <c r="DT2" s="1107"/>
      <c r="DU2" s="1107"/>
      <c r="DV2" s="1107"/>
      <c r="DW2" s="1107"/>
      <c r="DX2" s="1107"/>
      <c r="DY2" s="1107"/>
      <c r="DZ2" s="110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4" t="s">
        <v>354</v>
      </c>
      <c r="B4" s="1074"/>
      <c r="C4" s="1074"/>
      <c r="D4" s="1074"/>
      <c r="E4" s="1074"/>
      <c r="F4" s="1074"/>
      <c r="G4" s="1074"/>
      <c r="H4" s="1074"/>
      <c r="I4" s="1074"/>
      <c r="J4" s="1074"/>
      <c r="K4" s="1074"/>
      <c r="L4" s="1074"/>
      <c r="M4" s="1074"/>
      <c r="N4" s="1074"/>
      <c r="O4" s="1074"/>
      <c r="P4" s="1074"/>
      <c r="Q4" s="1074"/>
      <c r="R4" s="1074"/>
      <c r="S4" s="1074"/>
      <c r="T4" s="1074"/>
      <c r="U4" s="1074"/>
      <c r="V4" s="1074"/>
      <c r="W4" s="1074"/>
      <c r="X4" s="1074"/>
      <c r="Y4" s="1074"/>
      <c r="Z4" s="1074"/>
      <c r="AA4" s="1074"/>
      <c r="AB4" s="1074"/>
      <c r="AC4" s="1074"/>
      <c r="AD4" s="1074"/>
      <c r="AE4" s="1074"/>
      <c r="AF4" s="1074"/>
      <c r="AG4" s="1074"/>
      <c r="AH4" s="1074"/>
      <c r="AI4" s="1074"/>
      <c r="AJ4" s="1074"/>
      <c r="AK4" s="1074"/>
      <c r="AL4" s="1074"/>
      <c r="AM4" s="1074"/>
      <c r="AN4" s="1074"/>
      <c r="AO4" s="1074"/>
      <c r="AP4" s="1074"/>
      <c r="AQ4" s="1074"/>
      <c r="AR4" s="1074"/>
      <c r="AS4" s="1074"/>
      <c r="AT4" s="1074"/>
      <c r="AU4" s="1074"/>
      <c r="AV4" s="1074"/>
      <c r="AW4" s="1074"/>
      <c r="AX4" s="1074"/>
      <c r="AY4" s="1074"/>
      <c r="AZ4" s="214"/>
      <c r="BA4" s="214"/>
      <c r="BB4" s="214"/>
      <c r="BC4" s="214"/>
      <c r="BD4" s="214"/>
      <c r="BE4" s="215"/>
      <c r="BF4" s="215"/>
      <c r="BG4" s="215"/>
      <c r="BH4" s="215"/>
      <c r="BI4" s="215"/>
      <c r="BJ4" s="215"/>
      <c r="BK4" s="215"/>
      <c r="BL4" s="215"/>
      <c r="BM4" s="215"/>
      <c r="BN4" s="215"/>
      <c r="BO4" s="215"/>
      <c r="BP4" s="215"/>
      <c r="BQ4" s="743" t="s">
        <v>355</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356</v>
      </c>
      <c r="B5" s="1009"/>
      <c r="C5" s="1009"/>
      <c r="D5" s="1009"/>
      <c r="E5" s="1009"/>
      <c r="F5" s="1009"/>
      <c r="G5" s="1009"/>
      <c r="H5" s="1009"/>
      <c r="I5" s="1009"/>
      <c r="J5" s="1009"/>
      <c r="K5" s="1009"/>
      <c r="L5" s="1009"/>
      <c r="M5" s="1009"/>
      <c r="N5" s="1009"/>
      <c r="O5" s="1009"/>
      <c r="P5" s="1010"/>
      <c r="Q5" s="1014" t="s">
        <v>357</v>
      </c>
      <c r="R5" s="1015"/>
      <c r="S5" s="1015"/>
      <c r="T5" s="1015"/>
      <c r="U5" s="1016"/>
      <c r="V5" s="1014" t="s">
        <v>358</v>
      </c>
      <c r="W5" s="1015"/>
      <c r="X5" s="1015"/>
      <c r="Y5" s="1015"/>
      <c r="Z5" s="1016"/>
      <c r="AA5" s="1014" t="s">
        <v>359</v>
      </c>
      <c r="AB5" s="1015"/>
      <c r="AC5" s="1015"/>
      <c r="AD5" s="1015"/>
      <c r="AE5" s="1015"/>
      <c r="AF5" s="1109" t="s">
        <v>360</v>
      </c>
      <c r="AG5" s="1015"/>
      <c r="AH5" s="1015"/>
      <c r="AI5" s="1015"/>
      <c r="AJ5" s="1028"/>
      <c r="AK5" s="1015" t="s">
        <v>361</v>
      </c>
      <c r="AL5" s="1015"/>
      <c r="AM5" s="1015"/>
      <c r="AN5" s="1015"/>
      <c r="AO5" s="1016"/>
      <c r="AP5" s="1014" t="s">
        <v>362</v>
      </c>
      <c r="AQ5" s="1015"/>
      <c r="AR5" s="1015"/>
      <c r="AS5" s="1015"/>
      <c r="AT5" s="1016"/>
      <c r="AU5" s="1014" t="s">
        <v>363</v>
      </c>
      <c r="AV5" s="1015"/>
      <c r="AW5" s="1015"/>
      <c r="AX5" s="1015"/>
      <c r="AY5" s="1028"/>
      <c r="AZ5" s="214"/>
      <c r="BA5" s="214"/>
      <c r="BB5" s="214"/>
      <c r="BC5" s="214"/>
      <c r="BD5" s="214"/>
      <c r="BE5" s="215"/>
      <c r="BF5" s="215"/>
      <c r="BG5" s="215"/>
      <c r="BH5" s="215"/>
      <c r="BI5" s="215"/>
      <c r="BJ5" s="215"/>
      <c r="BK5" s="215"/>
      <c r="BL5" s="215"/>
      <c r="BM5" s="215"/>
      <c r="BN5" s="215"/>
      <c r="BO5" s="215"/>
      <c r="BP5" s="215"/>
      <c r="BQ5" s="1008" t="s">
        <v>364</v>
      </c>
      <c r="BR5" s="1009"/>
      <c r="BS5" s="1009"/>
      <c r="BT5" s="1009"/>
      <c r="BU5" s="1009"/>
      <c r="BV5" s="1009"/>
      <c r="BW5" s="1009"/>
      <c r="BX5" s="1009"/>
      <c r="BY5" s="1009"/>
      <c r="BZ5" s="1009"/>
      <c r="CA5" s="1009"/>
      <c r="CB5" s="1009"/>
      <c r="CC5" s="1009"/>
      <c r="CD5" s="1009"/>
      <c r="CE5" s="1009"/>
      <c r="CF5" s="1009"/>
      <c r="CG5" s="1010"/>
      <c r="CH5" s="1014" t="s">
        <v>365</v>
      </c>
      <c r="CI5" s="1015"/>
      <c r="CJ5" s="1015"/>
      <c r="CK5" s="1015"/>
      <c r="CL5" s="1016"/>
      <c r="CM5" s="1014" t="s">
        <v>366</v>
      </c>
      <c r="CN5" s="1015"/>
      <c r="CO5" s="1015"/>
      <c r="CP5" s="1015"/>
      <c r="CQ5" s="1016"/>
      <c r="CR5" s="1014" t="s">
        <v>367</v>
      </c>
      <c r="CS5" s="1015"/>
      <c r="CT5" s="1015"/>
      <c r="CU5" s="1015"/>
      <c r="CV5" s="1016"/>
      <c r="CW5" s="1014" t="s">
        <v>368</v>
      </c>
      <c r="CX5" s="1015"/>
      <c r="CY5" s="1015"/>
      <c r="CZ5" s="1015"/>
      <c r="DA5" s="1016"/>
      <c r="DB5" s="1014" t="s">
        <v>369</v>
      </c>
      <c r="DC5" s="1015"/>
      <c r="DD5" s="1015"/>
      <c r="DE5" s="1015"/>
      <c r="DF5" s="1016"/>
      <c r="DG5" s="1099" t="s">
        <v>370</v>
      </c>
      <c r="DH5" s="1100"/>
      <c r="DI5" s="1100"/>
      <c r="DJ5" s="1100"/>
      <c r="DK5" s="1101"/>
      <c r="DL5" s="1099" t="s">
        <v>371</v>
      </c>
      <c r="DM5" s="1100"/>
      <c r="DN5" s="1100"/>
      <c r="DO5" s="1100"/>
      <c r="DP5" s="1101"/>
      <c r="DQ5" s="1014" t="s">
        <v>372</v>
      </c>
      <c r="DR5" s="1015"/>
      <c r="DS5" s="1015"/>
      <c r="DT5" s="1015"/>
      <c r="DU5" s="1016"/>
      <c r="DV5" s="1014" t="s">
        <v>363</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10"/>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2"/>
      <c r="DH6" s="1103"/>
      <c r="DI6" s="1103"/>
      <c r="DJ6" s="1103"/>
      <c r="DK6" s="1104"/>
      <c r="DL6" s="1102"/>
      <c r="DM6" s="1103"/>
      <c r="DN6" s="1103"/>
      <c r="DO6" s="1103"/>
      <c r="DP6" s="1104"/>
      <c r="DQ6" s="1017"/>
      <c r="DR6" s="1018"/>
      <c r="DS6" s="1018"/>
      <c r="DT6" s="1018"/>
      <c r="DU6" s="1019"/>
      <c r="DV6" s="1017"/>
      <c r="DW6" s="1018"/>
      <c r="DX6" s="1018"/>
      <c r="DY6" s="1018"/>
      <c r="DZ6" s="1029"/>
      <c r="EA6" s="216"/>
    </row>
    <row r="7" spans="1:131" s="217" customFormat="1" ht="26.25" customHeight="1" thickTop="1" x14ac:dyDescent="0.2">
      <c r="A7" s="218">
        <v>1</v>
      </c>
      <c r="B7" s="1062" t="s">
        <v>373</v>
      </c>
      <c r="C7" s="1063"/>
      <c r="D7" s="1063"/>
      <c r="E7" s="1063"/>
      <c r="F7" s="1063"/>
      <c r="G7" s="1063"/>
      <c r="H7" s="1063"/>
      <c r="I7" s="1063"/>
      <c r="J7" s="1063"/>
      <c r="K7" s="1063"/>
      <c r="L7" s="1063"/>
      <c r="M7" s="1063"/>
      <c r="N7" s="1063"/>
      <c r="O7" s="1063"/>
      <c r="P7" s="1064"/>
      <c r="Q7" s="1117">
        <v>7788</v>
      </c>
      <c r="R7" s="1118"/>
      <c r="S7" s="1118"/>
      <c r="T7" s="1118"/>
      <c r="U7" s="1118"/>
      <c r="V7" s="1118">
        <v>7580</v>
      </c>
      <c r="W7" s="1118"/>
      <c r="X7" s="1118"/>
      <c r="Y7" s="1118"/>
      <c r="Z7" s="1118"/>
      <c r="AA7" s="1118">
        <v>208</v>
      </c>
      <c r="AB7" s="1118"/>
      <c r="AC7" s="1118"/>
      <c r="AD7" s="1118"/>
      <c r="AE7" s="1119"/>
      <c r="AF7" s="1120">
        <v>163</v>
      </c>
      <c r="AG7" s="1121"/>
      <c r="AH7" s="1121"/>
      <c r="AI7" s="1121"/>
      <c r="AJ7" s="1122"/>
      <c r="AK7" s="1123">
        <v>380</v>
      </c>
      <c r="AL7" s="1124"/>
      <c r="AM7" s="1124"/>
      <c r="AN7" s="1124"/>
      <c r="AO7" s="1124"/>
      <c r="AP7" s="1124">
        <v>7064</v>
      </c>
      <c r="AQ7" s="1124"/>
      <c r="AR7" s="1124"/>
      <c r="AS7" s="1124"/>
      <c r="AT7" s="1124"/>
      <c r="AU7" s="1125"/>
      <c r="AV7" s="1125"/>
      <c r="AW7" s="1125"/>
      <c r="AX7" s="1125"/>
      <c r="AY7" s="1126"/>
      <c r="AZ7" s="214"/>
      <c r="BA7" s="214"/>
      <c r="BB7" s="214"/>
      <c r="BC7" s="214"/>
      <c r="BD7" s="214"/>
      <c r="BE7" s="215"/>
      <c r="BF7" s="215"/>
      <c r="BG7" s="215"/>
      <c r="BH7" s="215"/>
      <c r="BI7" s="215"/>
      <c r="BJ7" s="215"/>
      <c r="BK7" s="215"/>
      <c r="BL7" s="215"/>
      <c r="BM7" s="215"/>
      <c r="BN7" s="215"/>
      <c r="BO7" s="215"/>
      <c r="BP7" s="215"/>
      <c r="BQ7" s="218">
        <v>1</v>
      </c>
      <c r="BR7" s="219"/>
      <c r="BS7" s="1114"/>
      <c r="BT7" s="1115"/>
      <c r="BU7" s="1115"/>
      <c r="BV7" s="1115"/>
      <c r="BW7" s="1115"/>
      <c r="BX7" s="1115"/>
      <c r="BY7" s="1115"/>
      <c r="BZ7" s="1115"/>
      <c r="CA7" s="1115"/>
      <c r="CB7" s="1115"/>
      <c r="CC7" s="1115"/>
      <c r="CD7" s="1115"/>
      <c r="CE7" s="1115"/>
      <c r="CF7" s="1115"/>
      <c r="CG7" s="1127"/>
      <c r="CH7" s="1111"/>
      <c r="CI7" s="1112"/>
      <c r="CJ7" s="1112"/>
      <c r="CK7" s="1112"/>
      <c r="CL7" s="1113"/>
      <c r="CM7" s="1111"/>
      <c r="CN7" s="1112"/>
      <c r="CO7" s="1112"/>
      <c r="CP7" s="1112"/>
      <c r="CQ7" s="1113"/>
      <c r="CR7" s="1111"/>
      <c r="CS7" s="1112"/>
      <c r="CT7" s="1112"/>
      <c r="CU7" s="1112"/>
      <c r="CV7" s="1113"/>
      <c r="CW7" s="1111"/>
      <c r="CX7" s="1112"/>
      <c r="CY7" s="1112"/>
      <c r="CZ7" s="1112"/>
      <c r="DA7" s="1113"/>
      <c r="DB7" s="1111"/>
      <c r="DC7" s="1112"/>
      <c r="DD7" s="1112"/>
      <c r="DE7" s="1112"/>
      <c r="DF7" s="1113"/>
      <c r="DG7" s="1111"/>
      <c r="DH7" s="1112"/>
      <c r="DI7" s="1112"/>
      <c r="DJ7" s="1112"/>
      <c r="DK7" s="1113"/>
      <c r="DL7" s="1111"/>
      <c r="DM7" s="1112"/>
      <c r="DN7" s="1112"/>
      <c r="DO7" s="1112"/>
      <c r="DP7" s="1113"/>
      <c r="DQ7" s="1111"/>
      <c r="DR7" s="1112"/>
      <c r="DS7" s="1112"/>
      <c r="DT7" s="1112"/>
      <c r="DU7" s="1113"/>
      <c r="DV7" s="1114"/>
      <c r="DW7" s="1115"/>
      <c r="DX7" s="1115"/>
      <c r="DY7" s="1115"/>
      <c r="DZ7" s="1116"/>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5"/>
      <c r="AL8" s="1096"/>
      <c r="AM8" s="1096"/>
      <c r="AN8" s="1096"/>
      <c r="AO8" s="1096"/>
      <c r="AP8" s="1096"/>
      <c r="AQ8" s="1096"/>
      <c r="AR8" s="1096"/>
      <c r="AS8" s="1096"/>
      <c r="AT8" s="1096"/>
      <c r="AU8" s="1097"/>
      <c r="AV8" s="1097"/>
      <c r="AW8" s="1097"/>
      <c r="AX8" s="1097"/>
      <c r="AY8" s="1098"/>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5"/>
      <c r="AL9" s="1096"/>
      <c r="AM9" s="1096"/>
      <c r="AN9" s="1096"/>
      <c r="AO9" s="1096"/>
      <c r="AP9" s="1096"/>
      <c r="AQ9" s="1096"/>
      <c r="AR9" s="1096"/>
      <c r="AS9" s="1096"/>
      <c r="AT9" s="1096"/>
      <c r="AU9" s="1097"/>
      <c r="AV9" s="1097"/>
      <c r="AW9" s="1097"/>
      <c r="AX9" s="1097"/>
      <c r="AY9" s="1098"/>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5"/>
      <c r="AL10" s="1096"/>
      <c r="AM10" s="1096"/>
      <c r="AN10" s="1096"/>
      <c r="AO10" s="1096"/>
      <c r="AP10" s="1096"/>
      <c r="AQ10" s="1096"/>
      <c r="AR10" s="1096"/>
      <c r="AS10" s="1096"/>
      <c r="AT10" s="1096"/>
      <c r="AU10" s="1097"/>
      <c r="AV10" s="1097"/>
      <c r="AW10" s="1097"/>
      <c r="AX10" s="1097"/>
      <c r="AY10" s="1098"/>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5"/>
      <c r="AL11" s="1096"/>
      <c r="AM11" s="1096"/>
      <c r="AN11" s="1096"/>
      <c r="AO11" s="1096"/>
      <c r="AP11" s="1096"/>
      <c r="AQ11" s="1096"/>
      <c r="AR11" s="1096"/>
      <c r="AS11" s="1096"/>
      <c r="AT11" s="1096"/>
      <c r="AU11" s="1097"/>
      <c r="AV11" s="1097"/>
      <c r="AW11" s="1097"/>
      <c r="AX11" s="1097"/>
      <c r="AY11" s="1098"/>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5"/>
      <c r="AL12" s="1096"/>
      <c r="AM12" s="1096"/>
      <c r="AN12" s="1096"/>
      <c r="AO12" s="1096"/>
      <c r="AP12" s="1096"/>
      <c r="AQ12" s="1096"/>
      <c r="AR12" s="1096"/>
      <c r="AS12" s="1096"/>
      <c r="AT12" s="1096"/>
      <c r="AU12" s="1097"/>
      <c r="AV12" s="1097"/>
      <c r="AW12" s="1097"/>
      <c r="AX12" s="1097"/>
      <c r="AY12" s="1098"/>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5"/>
      <c r="AL13" s="1096"/>
      <c r="AM13" s="1096"/>
      <c r="AN13" s="1096"/>
      <c r="AO13" s="1096"/>
      <c r="AP13" s="1096"/>
      <c r="AQ13" s="1096"/>
      <c r="AR13" s="1096"/>
      <c r="AS13" s="1096"/>
      <c r="AT13" s="1096"/>
      <c r="AU13" s="1097"/>
      <c r="AV13" s="1097"/>
      <c r="AW13" s="1097"/>
      <c r="AX13" s="1097"/>
      <c r="AY13" s="1098"/>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5"/>
      <c r="AL14" s="1096"/>
      <c r="AM14" s="1096"/>
      <c r="AN14" s="1096"/>
      <c r="AO14" s="1096"/>
      <c r="AP14" s="1096"/>
      <c r="AQ14" s="1096"/>
      <c r="AR14" s="1096"/>
      <c r="AS14" s="1096"/>
      <c r="AT14" s="1096"/>
      <c r="AU14" s="1097"/>
      <c r="AV14" s="1097"/>
      <c r="AW14" s="1097"/>
      <c r="AX14" s="1097"/>
      <c r="AY14" s="1098"/>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5"/>
      <c r="AL15" s="1096"/>
      <c r="AM15" s="1096"/>
      <c r="AN15" s="1096"/>
      <c r="AO15" s="1096"/>
      <c r="AP15" s="1096"/>
      <c r="AQ15" s="1096"/>
      <c r="AR15" s="1096"/>
      <c r="AS15" s="1096"/>
      <c r="AT15" s="1096"/>
      <c r="AU15" s="1097"/>
      <c r="AV15" s="1097"/>
      <c r="AW15" s="1097"/>
      <c r="AX15" s="1097"/>
      <c r="AY15" s="1098"/>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5"/>
      <c r="AL16" s="1096"/>
      <c r="AM16" s="1096"/>
      <c r="AN16" s="1096"/>
      <c r="AO16" s="1096"/>
      <c r="AP16" s="1096"/>
      <c r="AQ16" s="1096"/>
      <c r="AR16" s="1096"/>
      <c r="AS16" s="1096"/>
      <c r="AT16" s="1096"/>
      <c r="AU16" s="1097"/>
      <c r="AV16" s="1097"/>
      <c r="AW16" s="1097"/>
      <c r="AX16" s="1097"/>
      <c r="AY16" s="1098"/>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5"/>
      <c r="AL17" s="1096"/>
      <c r="AM17" s="1096"/>
      <c r="AN17" s="1096"/>
      <c r="AO17" s="1096"/>
      <c r="AP17" s="1096"/>
      <c r="AQ17" s="1096"/>
      <c r="AR17" s="1096"/>
      <c r="AS17" s="1096"/>
      <c r="AT17" s="1096"/>
      <c r="AU17" s="1097"/>
      <c r="AV17" s="1097"/>
      <c r="AW17" s="1097"/>
      <c r="AX17" s="1097"/>
      <c r="AY17" s="1098"/>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5"/>
      <c r="AL18" s="1096"/>
      <c r="AM18" s="1096"/>
      <c r="AN18" s="1096"/>
      <c r="AO18" s="1096"/>
      <c r="AP18" s="1096"/>
      <c r="AQ18" s="1096"/>
      <c r="AR18" s="1096"/>
      <c r="AS18" s="1096"/>
      <c r="AT18" s="1096"/>
      <c r="AU18" s="1097"/>
      <c r="AV18" s="1097"/>
      <c r="AW18" s="1097"/>
      <c r="AX18" s="1097"/>
      <c r="AY18" s="1098"/>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5"/>
      <c r="AL19" s="1096"/>
      <c r="AM19" s="1096"/>
      <c r="AN19" s="1096"/>
      <c r="AO19" s="1096"/>
      <c r="AP19" s="1096"/>
      <c r="AQ19" s="1096"/>
      <c r="AR19" s="1096"/>
      <c r="AS19" s="1096"/>
      <c r="AT19" s="1096"/>
      <c r="AU19" s="1097"/>
      <c r="AV19" s="1097"/>
      <c r="AW19" s="1097"/>
      <c r="AX19" s="1097"/>
      <c r="AY19" s="1098"/>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5"/>
      <c r="AL20" s="1096"/>
      <c r="AM20" s="1096"/>
      <c r="AN20" s="1096"/>
      <c r="AO20" s="1096"/>
      <c r="AP20" s="1096"/>
      <c r="AQ20" s="1096"/>
      <c r="AR20" s="1096"/>
      <c r="AS20" s="1096"/>
      <c r="AT20" s="1096"/>
      <c r="AU20" s="1097"/>
      <c r="AV20" s="1097"/>
      <c r="AW20" s="1097"/>
      <c r="AX20" s="1097"/>
      <c r="AY20" s="1098"/>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5"/>
      <c r="AL21" s="1096"/>
      <c r="AM21" s="1096"/>
      <c r="AN21" s="1096"/>
      <c r="AO21" s="1096"/>
      <c r="AP21" s="1096"/>
      <c r="AQ21" s="1096"/>
      <c r="AR21" s="1096"/>
      <c r="AS21" s="1096"/>
      <c r="AT21" s="1096"/>
      <c r="AU21" s="1097"/>
      <c r="AV21" s="1097"/>
      <c r="AW21" s="1097"/>
      <c r="AX21" s="1097"/>
      <c r="AY21" s="1098"/>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8"/>
      <c r="R22" s="1089"/>
      <c r="S22" s="1089"/>
      <c r="T22" s="1089"/>
      <c r="U22" s="1089"/>
      <c r="V22" s="1089"/>
      <c r="W22" s="1089"/>
      <c r="X22" s="1089"/>
      <c r="Y22" s="1089"/>
      <c r="Z22" s="1089"/>
      <c r="AA22" s="1089"/>
      <c r="AB22" s="1089"/>
      <c r="AC22" s="1089"/>
      <c r="AD22" s="1089"/>
      <c r="AE22" s="1090"/>
      <c r="AF22" s="1048"/>
      <c r="AG22" s="1049"/>
      <c r="AH22" s="1049"/>
      <c r="AI22" s="1049"/>
      <c r="AJ22" s="1050"/>
      <c r="AK22" s="1091"/>
      <c r="AL22" s="1092"/>
      <c r="AM22" s="1092"/>
      <c r="AN22" s="1092"/>
      <c r="AO22" s="1092"/>
      <c r="AP22" s="1092"/>
      <c r="AQ22" s="1092"/>
      <c r="AR22" s="1092"/>
      <c r="AS22" s="1092"/>
      <c r="AT22" s="1092"/>
      <c r="AU22" s="1093"/>
      <c r="AV22" s="1093"/>
      <c r="AW22" s="1093"/>
      <c r="AX22" s="1093"/>
      <c r="AY22" s="1094"/>
      <c r="AZ22" s="1041" t="s">
        <v>374</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375</v>
      </c>
      <c r="B23" s="950" t="s">
        <v>376</v>
      </c>
      <c r="C23" s="951"/>
      <c r="D23" s="951"/>
      <c r="E23" s="951"/>
      <c r="F23" s="951"/>
      <c r="G23" s="951"/>
      <c r="H23" s="951"/>
      <c r="I23" s="951"/>
      <c r="J23" s="951"/>
      <c r="K23" s="951"/>
      <c r="L23" s="951"/>
      <c r="M23" s="951"/>
      <c r="N23" s="951"/>
      <c r="O23" s="951"/>
      <c r="P23" s="961"/>
      <c r="Q23" s="1082">
        <v>7788</v>
      </c>
      <c r="R23" s="1076"/>
      <c r="S23" s="1076"/>
      <c r="T23" s="1076"/>
      <c r="U23" s="1076"/>
      <c r="V23" s="1076">
        <v>7580</v>
      </c>
      <c r="W23" s="1076"/>
      <c r="X23" s="1076"/>
      <c r="Y23" s="1076"/>
      <c r="Z23" s="1076"/>
      <c r="AA23" s="1076">
        <v>208</v>
      </c>
      <c r="AB23" s="1076"/>
      <c r="AC23" s="1076"/>
      <c r="AD23" s="1076"/>
      <c r="AE23" s="1083"/>
      <c r="AF23" s="1084">
        <v>163</v>
      </c>
      <c r="AG23" s="1076"/>
      <c r="AH23" s="1076"/>
      <c r="AI23" s="1076"/>
      <c r="AJ23" s="1085"/>
      <c r="AK23" s="1086"/>
      <c r="AL23" s="1087"/>
      <c r="AM23" s="1087"/>
      <c r="AN23" s="1087"/>
      <c r="AO23" s="1087"/>
      <c r="AP23" s="1076"/>
      <c r="AQ23" s="1076"/>
      <c r="AR23" s="1076"/>
      <c r="AS23" s="1076"/>
      <c r="AT23" s="1076"/>
      <c r="AU23" s="1077"/>
      <c r="AV23" s="1077"/>
      <c r="AW23" s="1077"/>
      <c r="AX23" s="1077"/>
      <c r="AY23" s="1078"/>
      <c r="AZ23" s="1079" t="s">
        <v>122</v>
      </c>
      <c r="BA23" s="1080"/>
      <c r="BB23" s="1080"/>
      <c r="BC23" s="1080"/>
      <c r="BD23" s="1081"/>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5" t="s">
        <v>377</v>
      </c>
      <c r="B24" s="1075"/>
      <c r="C24" s="1075"/>
      <c r="D24" s="1075"/>
      <c r="E24" s="1075"/>
      <c r="F24" s="1075"/>
      <c r="G24" s="1075"/>
      <c r="H24" s="1075"/>
      <c r="I24" s="1075"/>
      <c r="J24" s="1075"/>
      <c r="K24" s="1075"/>
      <c r="L24" s="1075"/>
      <c r="M24" s="1075"/>
      <c r="N24" s="1075"/>
      <c r="O24" s="1075"/>
      <c r="P24" s="1075"/>
      <c r="Q24" s="1075"/>
      <c r="R24" s="1075"/>
      <c r="S24" s="1075"/>
      <c r="T24" s="1075"/>
      <c r="U24" s="1075"/>
      <c r="V24" s="1075"/>
      <c r="W24" s="1075"/>
      <c r="X24" s="1075"/>
      <c r="Y24" s="1075"/>
      <c r="Z24" s="1075"/>
      <c r="AA24" s="1075"/>
      <c r="AB24" s="1075"/>
      <c r="AC24" s="1075"/>
      <c r="AD24" s="1075"/>
      <c r="AE24" s="1075"/>
      <c r="AF24" s="1075"/>
      <c r="AG24" s="1075"/>
      <c r="AH24" s="1075"/>
      <c r="AI24" s="1075"/>
      <c r="AJ24" s="1075"/>
      <c r="AK24" s="1075"/>
      <c r="AL24" s="1075"/>
      <c r="AM24" s="1075"/>
      <c r="AN24" s="1075"/>
      <c r="AO24" s="1075"/>
      <c r="AP24" s="1075"/>
      <c r="AQ24" s="1075"/>
      <c r="AR24" s="1075"/>
      <c r="AS24" s="1075"/>
      <c r="AT24" s="1075"/>
      <c r="AU24" s="1075"/>
      <c r="AV24" s="1075"/>
      <c r="AW24" s="1075"/>
      <c r="AX24" s="1075"/>
      <c r="AY24" s="1075"/>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4" t="s">
        <v>378</v>
      </c>
      <c r="B25" s="1074"/>
      <c r="C25" s="1074"/>
      <c r="D25" s="1074"/>
      <c r="E25" s="1074"/>
      <c r="F25" s="1074"/>
      <c r="G25" s="1074"/>
      <c r="H25" s="1074"/>
      <c r="I25" s="1074"/>
      <c r="J25" s="1074"/>
      <c r="K25" s="1074"/>
      <c r="L25" s="1074"/>
      <c r="M25" s="1074"/>
      <c r="N25" s="1074"/>
      <c r="O25" s="1074"/>
      <c r="P25" s="1074"/>
      <c r="Q25" s="1074"/>
      <c r="R25" s="1074"/>
      <c r="S25" s="1074"/>
      <c r="T25" s="1074"/>
      <c r="U25" s="1074"/>
      <c r="V25" s="1074"/>
      <c r="W25" s="1074"/>
      <c r="X25" s="1074"/>
      <c r="Y25" s="1074"/>
      <c r="Z25" s="1074"/>
      <c r="AA25" s="1074"/>
      <c r="AB25" s="1074"/>
      <c r="AC25" s="1074"/>
      <c r="AD25" s="1074"/>
      <c r="AE25" s="1074"/>
      <c r="AF25" s="1074"/>
      <c r="AG25" s="1074"/>
      <c r="AH25" s="1074"/>
      <c r="AI25" s="1074"/>
      <c r="AJ25" s="1074"/>
      <c r="AK25" s="1074"/>
      <c r="AL25" s="1074"/>
      <c r="AM25" s="1074"/>
      <c r="AN25" s="1074"/>
      <c r="AO25" s="1074"/>
      <c r="AP25" s="1074"/>
      <c r="AQ25" s="1074"/>
      <c r="AR25" s="1074"/>
      <c r="AS25" s="1074"/>
      <c r="AT25" s="1074"/>
      <c r="AU25" s="1074"/>
      <c r="AV25" s="1074"/>
      <c r="AW25" s="1074"/>
      <c r="AX25" s="1074"/>
      <c r="AY25" s="1074"/>
      <c r="AZ25" s="1074"/>
      <c r="BA25" s="1074"/>
      <c r="BB25" s="1074"/>
      <c r="BC25" s="1074"/>
      <c r="BD25" s="1074"/>
      <c r="BE25" s="1074"/>
      <c r="BF25" s="1074"/>
      <c r="BG25" s="1074"/>
      <c r="BH25" s="1074"/>
      <c r="BI25" s="1074"/>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356</v>
      </c>
      <c r="B26" s="1009"/>
      <c r="C26" s="1009"/>
      <c r="D26" s="1009"/>
      <c r="E26" s="1009"/>
      <c r="F26" s="1009"/>
      <c r="G26" s="1009"/>
      <c r="H26" s="1009"/>
      <c r="I26" s="1009"/>
      <c r="J26" s="1009"/>
      <c r="K26" s="1009"/>
      <c r="L26" s="1009"/>
      <c r="M26" s="1009"/>
      <c r="N26" s="1009"/>
      <c r="O26" s="1009"/>
      <c r="P26" s="1010"/>
      <c r="Q26" s="1014" t="s">
        <v>379</v>
      </c>
      <c r="R26" s="1015"/>
      <c r="S26" s="1015"/>
      <c r="T26" s="1015"/>
      <c r="U26" s="1016"/>
      <c r="V26" s="1014" t="s">
        <v>380</v>
      </c>
      <c r="W26" s="1015"/>
      <c r="X26" s="1015"/>
      <c r="Y26" s="1015"/>
      <c r="Z26" s="1016"/>
      <c r="AA26" s="1014" t="s">
        <v>381</v>
      </c>
      <c r="AB26" s="1015"/>
      <c r="AC26" s="1015"/>
      <c r="AD26" s="1015"/>
      <c r="AE26" s="1015"/>
      <c r="AF26" s="1070" t="s">
        <v>382</v>
      </c>
      <c r="AG26" s="1021"/>
      <c r="AH26" s="1021"/>
      <c r="AI26" s="1021"/>
      <c r="AJ26" s="1071"/>
      <c r="AK26" s="1015" t="s">
        <v>383</v>
      </c>
      <c r="AL26" s="1015"/>
      <c r="AM26" s="1015"/>
      <c r="AN26" s="1015"/>
      <c r="AO26" s="1016"/>
      <c r="AP26" s="1014" t="s">
        <v>384</v>
      </c>
      <c r="AQ26" s="1015"/>
      <c r="AR26" s="1015"/>
      <c r="AS26" s="1015"/>
      <c r="AT26" s="1016"/>
      <c r="AU26" s="1014" t="s">
        <v>385</v>
      </c>
      <c r="AV26" s="1015"/>
      <c r="AW26" s="1015"/>
      <c r="AX26" s="1015"/>
      <c r="AY26" s="1016"/>
      <c r="AZ26" s="1014" t="s">
        <v>386</v>
      </c>
      <c r="BA26" s="1015"/>
      <c r="BB26" s="1015"/>
      <c r="BC26" s="1015"/>
      <c r="BD26" s="1016"/>
      <c r="BE26" s="1014" t="s">
        <v>363</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2"/>
      <c r="AG27" s="1024"/>
      <c r="AH27" s="1024"/>
      <c r="AI27" s="1024"/>
      <c r="AJ27" s="1073"/>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2" t="s">
        <v>387</v>
      </c>
      <c r="C28" s="1063"/>
      <c r="D28" s="1063"/>
      <c r="E28" s="1063"/>
      <c r="F28" s="1063"/>
      <c r="G28" s="1063"/>
      <c r="H28" s="1063"/>
      <c r="I28" s="1063"/>
      <c r="J28" s="1063"/>
      <c r="K28" s="1063"/>
      <c r="L28" s="1063"/>
      <c r="M28" s="1063"/>
      <c r="N28" s="1063"/>
      <c r="O28" s="1063"/>
      <c r="P28" s="1064"/>
      <c r="Q28" s="1065">
        <v>1009</v>
      </c>
      <c r="R28" s="1066"/>
      <c r="S28" s="1066"/>
      <c r="T28" s="1066"/>
      <c r="U28" s="1066"/>
      <c r="V28" s="1066">
        <v>951</v>
      </c>
      <c r="W28" s="1066"/>
      <c r="X28" s="1066"/>
      <c r="Y28" s="1066"/>
      <c r="Z28" s="1066"/>
      <c r="AA28" s="1066">
        <v>58</v>
      </c>
      <c r="AB28" s="1066"/>
      <c r="AC28" s="1066"/>
      <c r="AD28" s="1066"/>
      <c r="AE28" s="1067"/>
      <c r="AF28" s="1068">
        <v>58</v>
      </c>
      <c r="AG28" s="1066"/>
      <c r="AH28" s="1066"/>
      <c r="AI28" s="1066"/>
      <c r="AJ28" s="1069"/>
      <c r="AK28" s="1057">
        <v>146</v>
      </c>
      <c r="AL28" s="1058"/>
      <c r="AM28" s="1058"/>
      <c r="AN28" s="1058"/>
      <c r="AO28" s="1058"/>
      <c r="AP28" s="1058" t="s">
        <v>545</v>
      </c>
      <c r="AQ28" s="1058"/>
      <c r="AR28" s="1058"/>
      <c r="AS28" s="1058"/>
      <c r="AT28" s="1058"/>
      <c r="AU28" s="1058" t="s">
        <v>545</v>
      </c>
      <c r="AV28" s="1058"/>
      <c r="AW28" s="1058"/>
      <c r="AX28" s="1058"/>
      <c r="AY28" s="1058"/>
      <c r="AZ28" s="1059"/>
      <c r="BA28" s="1059"/>
      <c r="BB28" s="1059"/>
      <c r="BC28" s="1059"/>
      <c r="BD28" s="1059"/>
      <c r="BE28" s="1060"/>
      <c r="BF28" s="1060"/>
      <c r="BG28" s="1060"/>
      <c r="BH28" s="1060"/>
      <c r="BI28" s="1061"/>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388</v>
      </c>
      <c r="C29" s="1044"/>
      <c r="D29" s="1044"/>
      <c r="E29" s="1044"/>
      <c r="F29" s="1044"/>
      <c r="G29" s="1044"/>
      <c r="H29" s="1044"/>
      <c r="I29" s="1044"/>
      <c r="J29" s="1044"/>
      <c r="K29" s="1044"/>
      <c r="L29" s="1044"/>
      <c r="M29" s="1044"/>
      <c r="N29" s="1044"/>
      <c r="O29" s="1044"/>
      <c r="P29" s="1045"/>
      <c r="Q29" s="1051">
        <v>877</v>
      </c>
      <c r="R29" s="1052"/>
      <c r="S29" s="1052"/>
      <c r="T29" s="1052"/>
      <c r="U29" s="1052"/>
      <c r="V29" s="1052">
        <v>824</v>
      </c>
      <c r="W29" s="1052"/>
      <c r="X29" s="1052"/>
      <c r="Y29" s="1052"/>
      <c r="Z29" s="1052"/>
      <c r="AA29" s="1052">
        <v>53</v>
      </c>
      <c r="AB29" s="1052"/>
      <c r="AC29" s="1052"/>
      <c r="AD29" s="1052"/>
      <c r="AE29" s="1053"/>
      <c r="AF29" s="1048">
        <v>53</v>
      </c>
      <c r="AG29" s="1049"/>
      <c r="AH29" s="1049"/>
      <c r="AI29" s="1049"/>
      <c r="AJ29" s="1050"/>
      <c r="AK29" s="993">
        <v>165</v>
      </c>
      <c r="AL29" s="984"/>
      <c r="AM29" s="984"/>
      <c r="AN29" s="984"/>
      <c r="AO29" s="984"/>
      <c r="AP29" s="984" t="s">
        <v>545</v>
      </c>
      <c r="AQ29" s="984"/>
      <c r="AR29" s="984"/>
      <c r="AS29" s="984"/>
      <c r="AT29" s="984"/>
      <c r="AU29" s="984" t="s">
        <v>545</v>
      </c>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389</v>
      </c>
      <c r="C30" s="1044"/>
      <c r="D30" s="1044"/>
      <c r="E30" s="1044"/>
      <c r="F30" s="1044"/>
      <c r="G30" s="1044"/>
      <c r="H30" s="1044"/>
      <c r="I30" s="1044"/>
      <c r="J30" s="1044"/>
      <c r="K30" s="1044"/>
      <c r="L30" s="1044"/>
      <c r="M30" s="1044"/>
      <c r="N30" s="1044"/>
      <c r="O30" s="1044"/>
      <c r="P30" s="1045"/>
      <c r="Q30" s="1051">
        <v>95</v>
      </c>
      <c r="R30" s="1052"/>
      <c r="S30" s="1052"/>
      <c r="T30" s="1052"/>
      <c r="U30" s="1052"/>
      <c r="V30" s="1052">
        <v>92</v>
      </c>
      <c r="W30" s="1052"/>
      <c r="X30" s="1052"/>
      <c r="Y30" s="1052"/>
      <c r="Z30" s="1052"/>
      <c r="AA30" s="1052">
        <v>3</v>
      </c>
      <c r="AB30" s="1052"/>
      <c r="AC30" s="1052"/>
      <c r="AD30" s="1052"/>
      <c r="AE30" s="1053"/>
      <c r="AF30" s="1048">
        <v>3</v>
      </c>
      <c r="AG30" s="1049"/>
      <c r="AH30" s="1049"/>
      <c r="AI30" s="1049"/>
      <c r="AJ30" s="1050"/>
      <c r="AK30" s="993">
        <v>35</v>
      </c>
      <c r="AL30" s="984"/>
      <c r="AM30" s="984"/>
      <c r="AN30" s="984"/>
      <c r="AO30" s="984"/>
      <c r="AP30" s="984" t="s">
        <v>545</v>
      </c>
      <c r="AQ30" s="984"/>
      <c r="AR30" s="984"/>
      <c r="AS30" s="984"/>
      <c r="AT30" s="984"/>
      <c r="AU30" s="984" t="s">
        <v>545</v>
      </c>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390</v>
      </c>
      <c r="C31" s="1044"/>
      <c r="D31" s="1044"/>
      <c r="E31" s="1044"/>
      <c r="F31" s="1044"/>
      <c r="G31" s="1044"/>
      <c r="H31" s="1044"/>
      <c r="I31" s="1044"/>
      <c r="J31" s="1044"/>
      <c r="K31" s="1044"/>
      <c r="L31" s="1044"/>
      <c r="M31" s="1044"/>
      <c r="N31" s="1044"/>
      <c r="O31" s="1044"/>
      <c r="P31" s="1045"/>
      <c r="Q31" s="1051">
        <v>92</v>
      </c>
      <c r="R31" s="1052"/>
      <c r="S31" s="1052"/>
      <c r="T31" s="1052"/>
      <c r="U31" s="1052"/>
      <c r="V31" s="1052">
        <v>89</v>
      </c>
      <c r="W31" s="1052"/>
      <c r="X31" s="1052"/>
      <c r="Y31" s="1052"/>
      <c r="Z31" s="1052"/>
      <c r="AA31" s="1052">
        <v>3</v>
      </c>
      <c r="AB31" s="1052"/>
      <c r="AC31" s="1052"/>
      <c r="AD31" s="1052"/>
      <c r="AE31" s="1053"/>
      <c r="AF31" s="1048">
        <v>3</v>
      </c>
      <c r="AG31" s="1049"/>
      <c r="AH31" s="1049"/>
      <c r="AI31" s="1049"/>
      <c r="AJ31" s="1050"/>
      <c r="AK31" s="993">
        <v>3</v>
      </c>
      <c r="AL31" s="984"/>
      <c r="AM31" s="984"/>
      <c r="AN31" s="984"/>
      <c r="AO31" s="984"/>
      <c r="AP31" s="984" t="s">
        <v>545</v>
      </c>
      <c r="AQ31" s="984"/>
      <c r="AR31" s="984"/>
      <c r="AS31" s="984"/>
      <c r="AT31" s="984"/>
      <c r="AU31" s="984" t="s">
        <v>545</v>
      </c>
      <c r="AV31" s="984"/>
      <c r="AW31" s="984"/>
      <c r="AX31" s="984"/>
      <c r="AY31" s="984"/>
      <c r="AZ31" s="1054"/>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391</v>
      </c>
      <c r="C32" s="1044"/>
      <c r="D32" s="1044"/>
      <c r="E32" s="1044"/>
      <c r="F32" s="1044"/>
      <c r="G32" s="1044"/>
      <c r="H32" s="1044"/>
      <c r="I32" s="1044"/>
      <c r="J32" s="1044"/>
      <c r="K32" s="1044"/>
      <c r="L32" s="1044"/>
      <c r="M32" s="1044"/>
      <c r="N32" s="1044"/>
      <c r="O32" s="1044"/>
      <c r="P32" s="1045"/>
      <c r="Q32" s="1051">
        <v>239</v>
      </c>
      <c r="R32" s="1052"/>
      <c r="S32" s="1052"/>
      <c r="T32" s="1052"/>
      <c r="U32" s="1052"/>
      <c r="V32" s="1052">
        <v>176</v>
      </c>
      <c r="W32" s="1052"/>
      <c r="X32" s="1052"/>
      <c r="Y32" s="1052"/>
      <c r="Z32" s="1052"/>
      <c r="AA32" s="1052">
        <v>63</v>
      </c>
      <c r="AB32" s="1052"/>
      <c r="AC32" s="1052"/>
      <c r="AD32" s="1052"/>
      <c r="AE32" s="1053"/>
      <c r="AF32" s="1048">
        <v>388</v>
      </c>
      <c r="AG32" s="1049"/>
      <c r="AH32" s="1049"/>
      <c r="AI32" s="1049"/>
      <c r="AJ32" s="1050"/>
      <c r="AK32" s="993">
        <v>126</v>
      </c>
      <c r="AL32" s="984"/>
      <c r="AM32" s="984"/>
      <c r="AN32" s="984"/>
      <c r="AO32" s="984"/>
      <c r="AP32" s="984">
        <v>907</v>
      </c>
      <c r="AQ32" s="984"/>
      <c r="AR32" s="984"/>
      <c r="AS32" s="984"/>
      <c r="AT32" s="984"/>
      <c r="AU32" s="984">
        <v>851</v>
      </c>
      <c r="AV32" s="984"/>
      <c r="AW32" s="984"/>
      <c r="AX32" s="984"/>
      <c r="AY32" s="984"/>
      <c r="AZ32" s="1054" t="s">
        <v>545</v>
      </c>
      <c r="BA32" s="1054"/>
      <c r="BB32" s="1054"/>
      <c r="BC32" s="1054"/>
      <c r="BD32" s="1054"/>
      <c r="BE32" s="1055" t="s">
        <v>392</v>
      </c>
      <c r="BF32" s="988"/>
      <c r="BG32" s="988"/>
      <c r="BH32" s="988"/>
      <c r="BI32" s="105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393</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375</v>
      </c>
      <c r="B63" s="950" t="s">
        <v>394</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505</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396</v>
      </c>
      <c r="B66" s="1009"/>
      <c r="C66" s="1009"/>
      <c r="D66" s="1009"/>
      <c r="E66" s="1009"/>
      <c r="F66" s="1009"/>
      <c r="G66" s="1009"/>
      <c r="H66" s="1009"/>
      <c r="I66" s="1009"/>
      <c r="J66" s="1009"/>
      <c r="K66" s="1009"/>
      <c r="L66" s="1009"/>
      <c r="M66" s="1009"/>
      <c r="N66" s="1009"/>
      <c r="O66" s="1009"/>
      <c r="P66" s="1010"/>
      <c r="Q66" s="1014" t="s">
        <v>379</v>
      </c>
      <c r="R66" s="1015"/>
      <c r="S66" s="1015"/>
      <c r="T66" s="1015"/>
      <c r="U66" s="1016"/>
      <c r="V66" s="1014" t="s">
        <v>380</v>
      </c>
      <c r="W66" s="1015"/>
      <c r="X66" s="1015"/>
      <c r="Y66" s="1015"/>
      <c r="Z66" s="1016"/>
      <c r="AA66" s="1014" t="s">
        <v>381</v>
      </c>
      <c r="AB66" s="1015"/>
      <c r="AC66" s="1015"/>
      <c r="AD66" s="1015"/>
      <c r="AE66" s="1016"/>
      <c r="AF66" s="1020" t="s">
        <v>382</v>
      </c>
      <c r="AG66" s="1021"/>
      <c r="AH66" s="1021"/>
      <c r="AI66" s="1021"/>
      <c r="AJ66" s="1022"/>
      <c r="AK66" s="1014" t="s">
        <v>383</v>
      </c>
      <c r="AL66" s="1009"/>
      <c r="AM66" s="1009"/>
      <c r="AN66" s="1009"/>
      <c r="AO66" s="1010"/>
      <c r="AP66" s="1014" t="s">
        <v>384</v>
      </c>
      <c r="AQ66" s="1015"/>
      <c r="AR66" s="1015"/>
      <c r="AS66" s="1015"/>
      <c r="AT66" s="1016"/>
      <c r="AU66" s="1014" t="s">
        <v>397</v>
      </c>
      <c r="AV66" s="1015"/>
      <c r="AW66" s="1015"/>
      <c r="AX66" s="1015"/>
      <c r="AY66" s="1016"/>
      <c r="AZ66" s="1014" t="s">
        <v>363</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552</v>
      </c>
      <c r="C68" s="999"/>
      <c r="D68" s="999"/>
      <c r="E68" s="999"/>
      <c r="F68" s="999"/>
      <c r="G68" s="999"/>
      <c r="H68" s="999"/>
      <c r="I68" s="999"/>
      <c r="J68" s="999"/>
      <c r="K68" s="999"/>
      <c r="L68" s="999"/>
      <c r="M68" s="999"/>
      <c r="N68" s="999"/>
      <c r="O68" s="999"/>
      <c r="P68" s="1000"/>
      <c r="Q68" s="1001">
        <v>10742</v>
      </c>
      <c r="R68" s="995"/>
      <c r="S68" s="995"/>
      <c r="T68" s="995"/>
      <c r="U68" s="995"/>
      <c r="V68" s="995">
        <v>10165</v>
      </c>
      <c r="W68" s="995"/>
      <c r="X68" s="995"/>
      <c r="Y68" s="995"/>
      <c r="Z68" s="995"/>
      <c r="AA68" s="995">
        <v>577</v>
      </c>
      <c r="AB68" s="995"/>
      <c r="AC68" s="995"/>
      <c r="AD68" s="995"/>
      <c r="AE68" s="995"/>
      <c r="AF68" s="995">
        <v>577</v>
      </c>
      <c r="AG68" s="995"/>
      <c r="AH68" s="995"/>
      <c r="AI68" s="995"/>
      <c r="AJ68" s="995"/>
      <c r="AK68" s="995">
        <v>565</v>
      </c>
      <c r="AL68" s="995"/>
      <c r="AM68" s="995"/>
      <c r="AN68" s="995"/>
      <c r="AO68" s="995"/>
      <c r="AP68" s="995" t="s">
        <v>553</v>
      </c>
      <c r="AQ68" s="995"/>
      <c r="AR68" s="995"/>
      <c r="AS68" s="995"/>
      <c r="AT68" s="995"/>
      <c r="AU68" s="995" t="s">
        <v>553</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554</v>
      </c>
      <c r="C69" s="988"/>
      <c r="D69" s="988"/>
      <c r="E69" s="988"/>
      <c r="F69" s="988"/>
      <c r="G69" s="988"/>
      <c r="H69" s="988"/>
      <c r="I69" s="988"/>
      <c r="J69" s="988"/>
      <c r="K69" s="988"/>
      <c r="L69" s="988"/>
      <c r="M69" s="988"/>
      <c r="N69" s="988"/>
      <c r="O69" s="988"/>
      <c r="P69" s="989"/>
      <c r="Q69" s="990">
        <v>437</v>
      </c>
      <c r="R69" s="984"/>
      <c r="S69" s="984"/>
      <c r="T69" s="984"/>
      <c r="U69" s="984"/>
      <c r="V69" s="984">
        <v>432</v>
      </c>
      <c r="W69" s="984"/>
      <c r="X69" s="984"/>
      <c r="Y69" s="984"/>
      <c r="Z69" s="984"/>
      <c r="AA69" s="984">
        <v>5</v>
      </c>
      <c r="AB69" s="984"/>
      <c r="AC69" s="984"/>
      <c r="AD69" s="984"/>
      <c r="AE69" s="984"/>
      <c r="AF69" s="984">
        <v>5</v>
      </c>
      <c r="AG69" s="984"/>
      <c r="AH69" s="984"/>
      <c r="AI69" s="984"/>
      <c r="AJ69" s="984"/>
      <c r="AK69" s="984">
        <v>6</v>
      </c>
      <c r="AL69" s="984"/>
      <c r="AM69" s="984"/>
      <c r="AN69" s="984"/>
      <c r="AO69" s="984"/>
      <c r="AP69" s="984" t="s">
        <v>553</v>
      </c>
      <c r="AQ69" s="984"/>
      <c r="AR69" s="984"/>
      <c r="AS69" s="984"/>
      <c r="AT69" s="984"/>
      <c r="AU69" s="984" t="s">
        <v>553</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555</v>
      </c>
      <c r="C70" s="988"/>
      <c r="D70" s="988"/>
      <c r="E70" s="988"/>
      <c r="F70" s="988"/>
      <c r="G70" s="988"/>
      <c r="H70" s="988"/>
      <c r="I70" s="988"/>
      <c r="J70" s="988"/>
      <c r="K70" s="988"/>
      <c r="L70" s="988"/>
      <c r="M70" s="988"/>
      <c r="N70" s="988"/>
      <c r="O70" s="988"/>
      <c r="P70" s="989"/>
      <c r="Q70" s="990">
        <v>501</v>
      </c>
      <c r="R70" s="984"/>
      <c r="S70" s="984"/>
      <c r="T70" s="984"/>
      <c r="U70" s="984"/>
      <c r="V70" s="984">
        <v>480</v>
      </c>
      <c r="W70" s="984"/>
      <c r="X70" s="984"/>
      <c r="Y70" s="984"/>
      <c r="Z70" s="984"/>
      <c r="AA70" s="984">
        <v>21</v>
      </c>
      <c r="AB70" s="984"/>
      <c r="AC70" s="984"/>
      <c r="AD70" s="984"/>
      <c r="AE70" s="984"/>
      <c r="AF70" s="984">
        <v>21</v>
      </c>
      <c r="AG70" s="984"/>
      <c r="AH70" s="984"/>
      <c r="AI70" s="984"/>
      <c r="AJ70" s="984"/>
      <c r="AK70" s="984">
        <v>35</v>
      </c>
      <c r="AL70" s="984"/>
      <c r="AM70" s="984"/>
      <c r="AN70" s="984"/>
      <c r="AO70" s="984"/>
      <c r="AP70" s="984" t="s">
        <v>553</v>
      </c>
      <c r="AQ70" s="984"/>
      <c r="AR70" s="984"/>
      <c r="AS70" s="984"/>
      <c r="AT70" s="984"/>
      <c r="AU70" s="984" t="s">
        <v>553</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556</v>
      </c>
      <c r="C71" s="988"/>
      <c r="D71" s="988"/>
      <c r="E71" s="988"/>
      <c r="F71" s="988"/>
      <c r="G71" s="988"/>
      <c r="H71" s="988"/>
      <c r="I71" s="988"/>
      <c r="J71" s="988"/>
      <c r="K71" s="988"/>
      <c r="L71" s="988"/>
      <c r="M71" s="988"/>
      <c r="N71" s="988"/>
      <c r="O71" s="988"/>
      <c r="P71" s="989"/>
      <c r="Q71" s="990">
        <v>53</v>
      </c>
      <c r="R71" s="984"/>
      <c r="S71" s="984"/>
      <c r="T71" s="984"/>
      <c r="U71" s="984"/>
      <c r="V71" s="984">
        <v>50</v>
      </c>
      <c r="W71" s="984"/>
      <c r="X71" s="984"/>
      <c r="Y71" s="984"/>
      <c r="Z71" s="984"/>
      <c r="AA71" s="984">
        <v>3</v>
      </c>
      <c r="AB71" s="984"/>
      <c r="AC71" s="984"/>
      <c r="AD71" s="984"/>
      <c r="AE71" s="984"/>
      <c r="AF71" s="984">
        <v>3</v>
      </c>
      <c r="AG71" s="984"/>
      <c r="AH71" s="984"/>
      <c r="AI71" s="984"/>
      <c r="AJ71" s="984"/>
      <c r="AK71" s="984">
        <v>8</v>
      </c>
      <c r="AL71" s="984"/>
      <c r="AM71" s="984"/>
      <c r="AN71" s="984"/>
      <c r="AO71" s="984"/>
      <c r="AP71" s="984" t="s">
        <v>553</v>
      </c>
      <c r="AQ71" s="984"/>
      <c r="AR71" s="984"/>
      <c r="AS71" s="984"/>
      <c r="AT71" s="984"/>
      <c r="AU71" s="984" t="s">
        <v>553</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557</v>
      </c>
      <c r="C72" s="988"/>
      <c r="D72" s="988"/>
      <c r="E72" s="988"/>
      <c r="F72" s="988"/>
      <c r="G72" s="988"/>
      <c r="H72" s="988"/>
      <c r="I72" s="988"/>
      <c r="J72" s="988"/>
      <c r="K72" s="988"/>
      <c r="L72" s="988"/>
      <c r="M72" s="988"/>
      <c r="N72" s="988"/>
      <c r="O72" s="988"/>
      <c r="P72" s="989"/>
      <c r="Q72" s="990">
        <v>776</v>
      </c>
      <c r="R72" s="984"/>
      <c r="S72" s="984"/>
      <c r="T72" s="984"/>
      <c r="U72" s="984"/>
      <c r="V72" s="984">
        <v>705</v>
      </c>
      <c r="W72" s="984"/>
      <c r="X72" s="984"/>
      <c r="Y72" s="984"/>
      <c r="Z72" s="984"/>
      <c r="AA72" s="984">
        <v>71</v>
      </c>
      <c r="AB72" s="984"/>
      <c r="AC72" s="984"/>
      <c r="AD72" s="984"/>
      <c r="AE72" s="984"/>
      <c r="AF72" s="984">
        <v>59</v>
      </c>
      <c r="AG72" s="984"/>
      <c r="AH72" s="984"/>
      <c r="AI72" s="984"/>
      <c r="AJ72" s="984"/>
      <c r="AK72" s="984">
        <v>39</v>
      </c>
      <c r="AL72" s="984"/>
      <c r="AM72" s="984"/>
      <c r="AN72" s="984"/>
      <c r="AO72" s="984"/>
      <c r="AP72" s="984">
        <v>137</v>
      </c>
      <c r="AQ72" s="984"/>
      <c r="AR72" s="984"/>
      <c r="AS72" s="984"/>
      <c r="AT72" s="984"/>
      <c r="AU72" s="984">
        <v>47</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558</v>
      </c>
      <c r="C73" s="988"/>
      <c r="D73" s="988"/>
      <c r="E73" s="988"/>
      <c r="F73" s="988"/>
      <c r="G73" s="988"/>
      <c r="H73" s="988"/>
      <c r="I73" s="988"/>
      <c r="J73" s="988"/>
      <c r="K73" s="988"/>
      <c r="L73" s="988"/>
      <c r="M73" s="988"/>
      <c r="N73" s="988"/>
      <c r="O73" s="988"/>
      <c r="P73" s="989"/>
      <c r="Q73" s="990">
        <v>37</v>
      </c>
      <c r="R73" s="984"/>
      <c r="S73" s="984"/>
      <c r="T73" s="984"/>
      <c r="U73" s="984"/>
      <c r="V73" s="984">
        <v>28</v>
      </c>
      <c r="W73" s="984"/>
      <c r="X73" s="984"/>
      <c r="Y73" s="984"/>
      <c r="Z73" s="984"/>
      <c r="AA73" s="984">
        <v>6</v>
      </c>
      <c r="AB73" s="984"/>
      <c r="AC73" s="984"/>
      <c r="AD73" s="984"/>
      <c r="AE73" s="984"/>
      <c r="AF73" s="984">
        <v>6</v>
      </c>
      <c r="AG73" s="984"/>
      <c r="AH73" s="984"/>
      <c r="AI73" s="984"/>
      <c r="AJ73" s="984"/>
      <c r="AK73" s="984" t="s">
        <v>553</v>
      </c>
      <c r="AL73" s="984"/>
      <c r="AM73" s="984"/>
      <c r="AN73" s="984"/>
      <c r="AO73" s="984"/>
      <c r="AP73" s="984">
        <v>59</v>
      </c>
      <c r="AQ73" s="984"/>
      <c r="AR73" s="984"/>
      <c r="AS73" s="984"/>
      <c r="AT73" s="984"/>
      <c r="AU73" s="984">
        <v>16</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559</v>
      </c>
      <c r="C74" s="988"/>
      <c r="D74" s="988"/>
      <c r="E74" s="988"/>
      <c r="F74" s="988"/>
      <c r="G74" s="988"/>
      <c r="H74" s="988"/>
      <c r="I74" s="988"/>
      <c r="J74" s="988"/>
      <c r="K74" s="988"/>
      <c r="L74" s="988"/>
      <c r="M74" s="988"/>
      <c r="N74" s="988"/>
      <c r="O74" s="988"/>
      <c r="P74" s="989"/>
      <c r="Q74" s="990">
        <v>100</v>
      </c>
      <c r="R74" s="984"/>
      <c r="S74" s="984"/>
      <c r="T74" s="984"/>
      <c r="U74" s="984"/>
      <c r="V74" s="984">
        <v>91</v>
      </c>
      <c r="W74" s="984"/>
      <c r="X74" s="984"/>
      <c r="Y74" s="984"/>
      <c r="Z74" s="984"/>
      <c r="AA74" s="984">
        <v>9</v>
      </c>
      <c r="AB74" s="984"/>
      <c r="AC74" s="984"/>
      <c r="AD74" s="984"/>
      <c r="AE74" s="984"/>
      <c r="AF74" s="984">
        <v>9</v>
      </c>
      <c r="AG74" s="984"/>
      <c r="AH74" s="984"/>
      <c r="AI74" s="984"/>
      <c r="AJ74" s="984"/>
      <c r="AK74" s="984">
        <v>17</v>
      </c>
      <c r="AL74" s="984"/>
      <c r="AM74" s="984"/>
      <c r="AN74" s="984"/>
      <c r="AO74" s="984"/>
      <c r="AP74" s="984" t="s">
        <v>553</v>
      </c>
      <c r="AQ74" s="984"/>
      <c r="AR74" s="984"/>
      <c r="AS74" s="984"/>
      <c r="AT74" s="984"/>
      <c r="AU74" s="984" t="s">
        <v>553</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560</v>
      </c>
      <c r="C75" s="988"/>
      <c r="D75" s="988"/>
      <c r="E75" s="988"/>
      <c r="F75" s="988"/>
      <c r="G75" s="988"/>
      <c r="H75" s="988"/>
      <c r="I75" s="988"/>
      <c r="J75" s="988"/>
      <c r="K75" s="988"/>
      <c r="L75" s="988"/>
      <c r="M75" s="988"/>
      <c r="N75" s="988"/>
      <c r="O75" s="988"/>
      <c r="P75" s="989"/>
      <c r="Q75" s="991">
        <v>303344</v>
      </c>
      <c r="R75" s="992"/>
      <c r="S75" s="992"/>
      <c r="T75" s="992"/>
      <c r="U75" s="993"/>
      <c r="V75" s="994">
        <v>298534</v>
      </c>
      <c r="W75" s="992"/>
      <c r="X75" s="992"/>
      <c r="Y75" s="992"/>
      <c r="Z75" s="993"/>
      <c r="AA75" s="994">
        <v>4810</v>
      </c>
      <c r="AB75" s="992"/>
      <c r="AC75" s="992"/>
      <c r="AD75" s="992"/>
      <c r="AE75" s="993"/>
      <c r="AF75" s="994">
        <v>4810</v>
      </c>
      <c r="AG75" s="992"/>
      <c r="AH75" s="992"/>
      <c r="AI75" s="992"/>
      <c r="AJ75" s="993"/>
      <c r="AK75" s="994">
        <v>2401</v>
      </c>
      <c r="AL75" s="992"/>
      <c r="AM75" s="992"/>
      <c r="AN75" s="992"/>
      <c r="AO75" s="993"/>
      <c r="AP75" s="994" t="s">
        <v>553</v>
      </c>
      <c r="AQ75" s="992"/>
      <c r="AR75" s="992"/>
      <c r="AS75" s="992"/>
      <c r="AT75" s="993"/>
      <c r="AU75" s="994" t="s">
        <v>553</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375</v>
      </c>
      <c r="B88" s="950" t="s">
        <v>398</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375</v>
      </c>
      <c r="BR102" s="950" t="s">
        <v>399</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400</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401</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404</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405</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406</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407</v>
      </c>
      <c r="AB109" s="909"/>
      <c r="AC109" s="909"/>
      <c r="AD109" s="909"/>
      <c r="AE109" s="910"/>
      <c r="AF109" s="911" t="s">
        <v>408</v>
      </c>
      <c r="AG109" s="909"/>
      <c r="AH109" s="909"/>
      <c r="AI109" s="909"/>
      <c r="AJ109" s="910"/>
      <c r="AK109" s="911" t="s">
        <v>294</v>
      </c>
      <c r="AL109" s="909"/>
      <c r="AM109" s="909"/>
      <c r="AN109" s="909"/>
      <c r="AO109" s="910"/>
      <c r="AP109" s="911" t="s">
        <v>409</v>
      </c>
      <c r="AQ109" s="909"/>
      <c r="AR109" s="909"/>
      <c r="AS109" s="909"/>
      <c r="AT109" s="942"/>
      <c r="AU109" s="908" t="s">
        <v>406</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407</v>
      </c>
      <c r="BR109" s="909"/>
      <c r="BS109" s="909"/>
      <c r="BT109" s="909"/>
      <c r="BU109" s="910"/>
      <c r="BV109" s="911" t="s">
        <v>408</v>
      </c>
      <c r="BW109" s="909"/>
      <c r="BX109" s="909"/>
      <c r="BY109" s="909"/>
      <c r="BZ109" s="910"/>
      <c r="CA109" s="911" t="s">
        <v>294</v>
      </c>
      <c r="CB109" s="909"/>
      <c r="CC109" s="909"/>
      <c r="CD109" s="909"/>
      <c r="CE109" s="910"/>
      <c r="CF109" s="949" t="s">
        <v>409</v>
      </c>
      <c r="CG109" s="949"/>
      <c r="CH109" s="949"/>
      <c r="CI109" s="949"/>
      <c r="CJ109" s="949"/>
      <c r="CK109" s="911" t="s">
        <v>410</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407</v>
      </c>
      <c r="DH109" s="909"/>
      <c r="DI109" s="909"/>
      <c r="DJ109" s="909"/>
      <c r="DK109" s="910"/>
      <c r="DL109" s="911" t="s">
        <v>408</v>
      </c>
      <c r="DM109" s="909"/>
      <c r="DN109" s="909"/>
      <c r="DO109" s="909"/>
      <c r="DP109" s="910"/>
      <c r="DQ109" s="911" t="s">
        <v>294</v>
      </c>
      <c r="DR109" s="909"/>
      <c r="DS109" s="909"/>
      <c r="DT109" s="909"/>
      <c r="DU109" s="910"/>
      <c r="DV109" s="911" t="s">
        <v>409</v>
      </c>
      <c r="DW109" s="909"/>
      <c r="DX109" s="909"/>
      <c r="DY109" s="909"/>
      <c r="DZ109" s="942"/>
    </row>
    <row r="110" spans="1:131" s="212" customFormat="1" ht="26.25" customHeight="1" x14ac:dyDescent="0.2">
      <c r="A110" s="820" t="s">
        <v>411</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779160</v>
      </c>
      <c r="AB110" s="902"/>
      <c r="AC110" s="902"/>
      <c r="AD110" s="902"/>
      <c r="AE110" s="903"/>
      <c r="AF110" s="904">
        <v>751976</v>
      </c>
      <c r="AG110" s="902"/>
      <c r="AH110" s="902"/>
      <c r="AI110" s="902"/>
      <c r="AJ110" s="903"/>
      <c r="AK110" s="904">
        <v>767017</v>
      </c>
      <c r="AL110" s="902"/>
      <c r="AM110" s="902"/>
      <c r="AN110" s="902"/>
      <c r="AO110" s="903"/>
      <c r="AP110" s="905">
        <v>22.4</v>
      </c>
      <c r="AQ110" s="906"/>
      <c r="AR110" s="906"/>
      <c r="AS110" s="906"/>
      <c r="AT110" s="907"/>
      <c r="AU110" s="943" t="s">
        <v>69</v>
      </c>
      <c r="AV110" s="944"/>
      <c r="AW110" s="944"/>
      <c r="AX110" s="944"/>
      <c r="AY110" s="944"/>
      <c r="AZ110" s="873" t="s">
        <v>412</v>
      </c>
      <c r="BA110" s="821"/>
      <c r="BB110" s="821"/>
      <c r="BC110" s="821"/>
      <c r="BD110" s="821"/>
      <c r="BE110" s="821"/>
      <c r="BF110" s="821"/>
      <c r="BG110" s="821"/>
      <c r="BH110" s="821"/>
      <c r="BI110" s="821"/>
      <c r="BJ110" s="821"/>
      <c r="BK110" s="821"/>
      <c r="BL110" s="821"/>
      <c r="BM110" s="821"/>
      <c r="BN110" s="821"/>
      <c r="BO110" s="821"/>
      <c r="BP110" s="822"/>
      <c r="BQ110" s="874">
        <v>6751169</v>
      </c>
      <c r="BR110" s="855"/>
      <c r="BS110" s="855"/>
      <c r="BT110" s="855"/>
      <c r="BU110" s="855"/>
      <c r="BV110" s="855">
        <v>6788608</v>
      </c>
      <c r="BW110" s="855"/>
      <c r="BX110" s="855"/>
      <c r="BY110" s="855"/>
      <c r="BZ110" s="855"/>
      <c r="CA110" s="855">
        <v>7064412</v>
      </c>
      <c r="CB110" s="855"/>
      <c r="CC110" s="855"/>
      <c r="CD110" s="855"/>
      <c r="CE110" s="855"/>
      <c r="CF110" s="879">
        <v>206.2</v>
      </c>
      <c r="CG110" s="880"/>
      <c r="CH110" s="880"/>
      <c r="CI110" s="880"/>
      <c r="CJ110" s="880"/>
      <c r="CK110" s="939" t="s">
        <v>413</v>
      </c>
      <c r="CL110" s="832"/>
      <c r="CM110" s="873" t="s">
        <v>414</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415</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416</v>
      </c>
      <c r="BA111" s="765"/>
      <c r="BB111" s="765"/>
      <c r="BC111" s="765"/>
      <c r="BD111" s="765"/>
      <c r="BE111" s="765"/>
      <c r="BF111" s="765"/>
      <c r="BG111" s="765"/>
      <c r="BH111" s="765"/>
      <c r="BI111" s="765"/>
      <c r="BJ111" s="765"/>
      <c r="BK111" s="765"/>
      <c r="BL111" s="765"/>
      <c r="BM111" s="765"/>
      <c r="BN111" s="765"/>
      <c r="BO111" s="765"/>
      <c r="BP111" s="766"/>
      <c r="BQ111" s="829">
        <v>5800</v>
      </c>
      <c r="BR111" s="830"/>
      <c r="BS111" s="830"/>
      <c r="BT111" s="830"/>
      <c r="BU111" s="830"/>
      <c r="BV111" s="830">
        <v>3527</v>
      </c>
      <c r="BW111" s="830"/>
      <c r="BX111" s="830"/>
      <c r="BY111" s="830"/>
      <c r="BZ111" s="830"/>
      <c r="CA111" s="830" t="s">
        <v>122</v>
      </c>
      <c r="CB111" s="830"/>
      <c r="CC111" s="830"/>
      <c r="CD111" s="830"/>
      <c r="CE111" s="830"/>
      <c r="CF111" s="888" t="s">
        <v>122</v>
      </c>
      <c r="CG111" s="889"/>
      <c r="CH111" s="889"/>
      <c r="CI111" s="889"/>
      <c r="CJ111" s="889"/>
      <c r="CK111" s="940"/>
      <c r="CL111" s="834"/>
      <c r="CM111" s="828" t="s">
        <v>417</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418</v>
      </c>
      <c r="B112" s="926"/>
      <c r="C112" s="765" t="s">
        <v>419</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420</v>
      </c>
      <c r="BA112" s="765"/>
      <c r="BB112" s="765"/>
      <c r="BC112" s="765"/>
      <c r="BD112" s="765"/>
      <c r="BE112" s="765"/>
      <c r="BF112" s="765"/>
      <c r="BG112" s="765"/>
      <c r="BH112" s="765"/>
      <c r="BI112" s="765"/>
      <c r="BJ112" s="765"/>
      <c r="BK112" s="765"/>
      <c r="BL112" s="765"/>
      <c r="BM112" s="765"/>
      <c r="BN112" s="765"/>
      <c r="BO112" s="765"/>
      <c r="BP112" s="766"/>
      <c r="BQ112" s="829">
        <v>531698</v>
      </c>
      <c r="BR112" s="830"/>
      <c r="BS112" s="830"/>
      <c r="BT112" s="830"/>
      <c r="BU112" s="830"/>
      <c r="BV112" s="830">
        <v>660023</v>
      </c>
      <c r="BW112" s="830"/>
      <c r="BX112" s="830"/>
      <c r="BY112" s="830"/>
      <c r="BZ112" s="830"/>
      <c r="CA112" s="830">
        <v>850643</v>
      </c>
      <c r="CB112" s="830"/>
      <c r="CC112" s="830"/>
      <c r="CD112" s="830"/>
      <c r="CE112" s="830"/>
      <c r="CF112" s="888">
        <v>24.8</v>
      </c>
      <c r="CG112" s="889"/>
      <c r="CH112" s="889"/>
      <c r="CI112" s="889"/>
      <c r="CJ112" s="889"/>
      <c r="CK112" s="940"/>
      <c r="CL112" s="834"/>
      <c r="CM112" s="828" t="s">
        <v>421</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422</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49081</v>
      </c>
      <c r="AB113" s="932"/>
      <c r="AC113" s="932"/>
      <c r="AD113" s="932"/>
      <c r="AE113" s="933"/>
      <c r="AF113" s="934">
        <v>45155</v>
      </c>
      <c r="AG113" s="932"/>
      <c r="AH113" s="932"/>
      <c r="AI113" s="932"/>
      <c r="AJ113" s="933"/>
      <c r="AK113" s="934">
        <v>45971</v>
      </c>
      <c r="AL113" s="932"/>
      <c r="AM113" s="932"/>
      <c r="AN113" s="932"/>
      <c r="AO113" s="933"/>
      <c r="AP113" s="935">
        <v>1.3</v>
      </c>
      <c r="AQ113" s="936"/>
      <c r="AR113" s="936"/>
      <c r="AS113" s="936"/>
      <c r="AT113" s="937"/>
      <c r="AU113" s="945"/>
      <c r="AV113" s="946"/>
      <c r="AW113" s="946"/>
      <c r="AX113" s="946"/>
      <c r="AY113" s="946"/>
      <c r="AZ113" s="828" t="s">
        <v>423</v>
      </c>
      <c r="BA113" s="765"/>
      <c r="BB113" s="765"/>
      <c r="BC113" s="765"/>
      <c r="BD113" s="765"/>
      <c r="BE113" s="765"/>
      <c r="BF113" s="765"/>
      <c r="BG113" s="765"/>
      <c r="BH113" s="765"/>
      <c r="BI113" s="765"/>
      <c r="BJ113" s="765"/>
      <c r="BK113" s="765"/>
      <c r="BL113" s="765"/>
      <c r="BM113" s="765"/>
      <c r="BN113" s="765"/>
      <c r="BO113" s="765"/>
      <c r="BP113" s="766"/>
      <c r="BQ113" s="829">
        <v>18939</v>
      </c>
      <c r="BR113" s="830"/>
      <c r="BS113" s="830"/>
      <c r="BT113" s="830"/>
      <c r="BU113" s="830"/>
      <c r="BV113" s="830">
        <v>17071</v>
      </c>
      <c r="BW113" s="830"/>
      <c r="BX113" s="830"/>
      <c r="BY113" s="830"/>
      <c r="BZ113" s="830"/>
      <c r="CA113" s="830">
        <v>62823</v>
      </c>
      <c r="CB113" s="830"/>
      <c r="CC113" s="830"/>
      <c r="CD113" s="830"/>
      <c r="CE113" s="830"/>
      <c r="CF113" s="888">
        <v>1.8</v>
      </c>
      <c r="CG113" s="889"/>
      <c r="CH113" s="889"/>
      <c r="CI113" s="889"/>
      <c r="CJ113" s="889"/>
      <c r="CK113" s="940"/>
      <c r="CL113" s="834"/>
      <c r="CM113" s="828" t="s">
        <v>424</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425</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21257</v>
      </c>
      <c r="AB114" s="793"/>
      <c r="AC114" s="793"/>
      <c r="AD114" s="793"/>
      <c r="AE114" s="794"/>
      <c r="AF114" s="795">
        <v>2453</v>
      </c>
      <c r="AG114" s="793"/>
      <c r="AH114" s="793"/>
      <c r="AI114" s="793"/>
      <c r="AJ114" s="794"/>
      <c r="AK114" s="795">
        <v>3121</v>
      </c>
      <c r="AL114" s="793"/>
      <c r="AM114" s="793"/>
      <c r="AN114" s="793"/>
      <c r="AO114" s="794"/>
      <c r="AP114" s="837">
        <v>0.1</v>
      </c>
      <c r="AQ114" s="838"/>
      <c r="AR114" s="838"/>
      <c r="AS114" s="838"/>
      <c r="AT114" s="839"/>
      <c r="AU114" s="945"/>
      <c r="AV114" s="946"/>
      <c r="AW114" s="946"/>
      <c r="AX114" s="946"/>
      <c r="AY114" s="946"/>
      <c r="AZ114" s="828" t="s">
        <v>426</v>
      </c>
      <c r="BA114" s="765"/>
      <c r="BB114" s="765"/>
      <c r="BC114" s="765"/>
      <c r="BD114" s="765"/>
      <c r="BE114" s="765"/>
      <c r="BF114" s="765"/>
      <c r="BG114" s="765"/>
      <c r="BH114" s="765"/>
      <c r="BI114" s="765"/>
      <c r="BJ114" s="765"/>
      <c r="BK114" s="765"/>
      <c r="BL114" s="765"/>
      <c r="BM114" s="765"/>
      <c r="BN114" s="765"/>
      <c r="BO114" s="765"/>
      <c r="BP114" s="766"/>
      <c r="BQ114" s="829">
        <v>377720</v>
      </c>
      <c r="BR114" s="830"/>
      <c r="BS114" s="830"/>
      <c r="BT114" s="830"/>
      <c r="BU114" s="830"/>
      <c r="BV114" s="830">
        <v>274116</v>
      </c>
      <c r="BW114" s="830"/>
      <c r="BX114" s="830"/>
      <c r="BY114" s="830"/>
      <c r="BZ114" s="830"/>
      <c r="CA114" s="830">
        <v>315744</v>
      </c>
      <c r="CB114" s="830"/>
      <c r="CC114" s="830"/>
      <c r="CD114" s="830"/>
      <c r="CE114" s="830"/>
      <c r="CF114" s="888">
        <v>9.1999999999999993</v>
      </c>
      <c r="CG114" s="889"/>
      <c r="CH114" s="889"/>
      <c r="CI114" s="889"/>
      <c r="CJ114" s="889"/>
      <c r="CK114" s="940"/>
      <c r="CL114" s="834"/>
      <c r="CM114" s="828" t="s">
        <v>427</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428</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429</v>
      </c>
      <c r="BA115" s="765"/>
      <c r="BB115" s="765"/>
      <c r="BC115" s="765"/>
      <c r="BD115" s="765"/>
      <c r="BE115" s="765"/>
      <c r="BF115" s="765"/>
      <c r="BG115" s="765"/>
      <c r="BH115" s="765"/>
      <c r="BI115" s="765"/>
      <c r="BJ115" s="765"/>
      <c r="BK115" s="765"/>
      <c r="BL115" s="765"/>
      <c r="BM115" s="765"/>
      <c r="BN115" s="765"/>
      <c r="BO115" s="765"/>
      <c r="BP115" s="766"/>
      <c r="BQ115" s="829">
        <v>90990</v>
      </c>
      <c r="BR115" s="830"/>
      <c r="BS115" s="830"/>
      <c r="BT115" s="830"/>
      <c r="BU115" s="830"/>
      <c r="BV115" s="830">
        <v>88200</v>
      </c>
      <c r="BW115" s="830"/>
      <c r="BX115" s="830"/>
      <c r="BY115" s="830"/>
      <c r="BZ115" s="830"/>
      <c r="CA115" s="830">
        <v>103500</v>
      </c>
      <c r="CB115" s="830"/>
      <c r="CC115" s="830"/>
      <c r="CD115" s="830"/>
      <c r="CE115" s="830"/>
      <c r="CF115" s="888">
        <v>3</v>
      </c>
      <c r="CG115" s="889"/>
      <c r="CH115" s="889"/>
      <c r="CI115" s="889"/>
      <c r="CJ115" s="889"/>
      <c r="CK115" s="940"/>
      <c r="CL115" s="834"/>
      <c r="CM115" s="828" t="s">
        <v>430</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431</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118</v>
      </c>
      <c r="AB116" s="793"/>
      <c r="AC116" s="793"/>
      <c r="AD116" s="793"/>
      <c r="AE116" s="794"/>
      <c r="AF116" s="795">
        <v>121</v>
      </c>
      <c r="AG116" s="793"/>
      <c r="AH116" s="793"/>
      <c r="AI116" s="793"/>
      <c r="AJ116" s="794"/>
      <c r="AK116" s="795">
        <v>918</v>
      </c>
      <c r="AL116" s="793"/>
      <c r="AM116" s="793"/>
      <c r="AN116" s="793"/>
      <c r="AO116" s="794"/>
      <c r="AP116" s="837">
        <v>0</v>
      </c>
      <c r="AQ116" s="838"/>
      <c r="AR116" s="838"/>
      <c r="AS116" s="838"/>
      <c r="AT116" s="839"/>
      <c r="AU116" s="945"/>
      <c r="AV116" s="946"/>
      <c r="AW116" s="946"/>
      <c r="AX116" s="946"/>
      <c r="AY116" s="946"/>
      <c r="AZ116" s="922" t="s">
        <v>432</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433</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434</v>
      </c>
      <c r="Z117" s="910"/>
      <c r="AA117" s="915">
        <v>849616</v>
      </c>
      <c r="AB117" s="916"/>
      <c r="AC117" s="916"/>
      <c r="AD117" s="916"/>
      <c r="AE117" s="917"/>
      <c r="AF117" s="918">
        <v>799705</v>
      </c>
      <c r="AG117" s="916"/>
      <c r="AH117" s="916"/>
      <c r="AI117" s="916"/>
      <c r="AJ117" s="917"/>
      <c r="AK117" s="918">
        <v>817027</v>
      </c>
      <c r="AL117" s="916"/>
      <c r="AM117" s="916"/>
      <c r="AN117" s="916"/>
      <c r="AO117" s="917"/>
      <c r="AP117" s="919"/>
      <c r="AQ117" s="920"/>
      <c r="AR117" s="920"/>
      <c r="AS117" s="920"/>
      <c r="AT117" s="921"/>
      <c r="AU117" s="945"/>
      <c r="AV117" s="946"/>
      <c r="AW117" s="946"/>
      <c r="AX117" s="946"/>
      <c r="AY117" s="946"/>
      <c r="AZ117" s="876" t="s">
        <v>435</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436</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410</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407</v>
      </c>
      <c r="AB118" s="909"/>
      <c r="AC118" s="909"/>
      <c r="AD118" s="909"/>
      <c r="AE118" s="910"/>
      <c r="AF118" s="911" t="s">
        <v>408</v>
      </c>
      <c r="AG118" s="909"/>
      <c r="AH118" s="909"/>
      <c r="AI118" s="909"/>
      <c r="AJ118" s="910"/>
      <c r="AK118" s="911" t="s">
        <v>294</v>
      </c>
      <c r="AL118" s="909"/>
      <c r="AM118" s="909"/>
      <c r="AN118" s="909"/>
      <c r="AO118" s="910"/>
      <c r="AP118" s="912" t="s">
        <v>409</v>
      </c>
      <c r="AQ118" s="913"/>
      <c r="AR118" s="913"/>
      <c r="AS118" s="913"/>
      <c r="AT118" s="914"/>
      <c r="AU118" s="945"/>
      <c r="AV118" s="946"/>
      <c r="AW118" s="946"/>
      <c r="AX118" s="946"/>
      <c r="AY118" s="946"/>
      <c r="AZ118" s="851" t="s">
        <v>437</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438</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413</v>
      </c>
      <c r="B119" s="832"/>
      <c r="C119" s="873" t="s">
        <v>414</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439</v>
      </c>
      <c r="BP119" s="891"/>
      <c r="BQ119" s="892">
        <v>7776316</v>
      </c>
      <c r="BR119" s="858"/>
      <c r="BS119" s="858"/>
      <c r="BT119" s="858"/>
      <c r="BU119" s="858"/>
      <c r="BV119" s="858">
        <v>7831545</v>
      </c>
      <c r="BW119" s="858"/>
      <c r="BX119" s="858"/>
      <c r="BY119" s="858"/>
      <c r="BZ119" s="858"/>
      <c r="CA119" s="858">
        <v>8397122</v>
      </c>
      <c r="CB119" s="858"/>
      <c r="CC119" s="858"/>
      <c r="CD119" s="858"/>
      <c r="CE119" s="858"/>
      <c r="CF119" s="761"/>
      <c r="CG119" s="762"/>
      <c r="CH119" s="762"/>
      <c r="CI119" s="762"/>
      <c r="CJ119" s="847"/>
      <c r="CK119" s="941"/>
      <c r="CL119" s="836"/>
      <c r="CM119" s="851" t="s">
        <v>440</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5800</v>
      </c>
      <c r="DH119" s="777"/>
      <c r="DI119" s="777"/>
      <c r="DJ119" s="777"/>
      <c r="DK119" s="778"/>
      <c r="DL119" s="779">
        <v>3527</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417</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441</v>
      </c>
      <c r="AV120" s="894"/>
      <c r="AW120" s="894"/>
      <c r="AX120" s="894"/>
      <c r="AY120" s="895"/>
      <c r="AZ120" s="873" t="s">
        <v>442</v>
      </c>
      <c r="BA120" s="821"/>
      <c r="BB120" s="821"/>
      <c r="BC120" s="821"/>
      <c r="BD120" s="821"/>
      <c r="BE120" s="821"/>
      <c r="BF120" s="821"/>
      <c r="BG120" s="821"/>
      <c r="BH120" s="821"/>
      <c r="BI120" s="821"/>
      <c r="BJ120" s="821"/>
      <c r="BK120" s="821"/>
      <c r="BL120" s="821"/>
      <c r="BM120" s="821"/>
      <c r="BN120" s="821"/>
      <c r="BO120" s="821"/>
      <c r="BP120" s="822"/>
      <c r="BQ120" s="874">
        <v>2445540</v>
      </c>
      <c r="BR120" s="855"/>
      <c r="BS120" s="855"/>
      <c r="BT120" s="855"/>
      <c r="BU120" s="855"/>
      <c r="BV120" s="855">
        <v>2704294</v>
      </c>
      <c r="BW120" s="855"/>
      <c r="BX120" s="855"/>
      <c r="BY120" s="855"/>
      <c r="BZ120" s="855"/>
      <c r="CA120" s="855">
        <v>2781704</v>
      </c>
      <c r="CB120" s="855"/>
      <c r="CC120" s="855"/>
      <c r="CD120" s="855"/>
      <c r="CE120" s="855"/>
      <c r="CF120" s="879">
        <v>81.2</v>
      </c>
      <c r="CG120" s="880"/>
      <c r="CH120" s="880"/>
      <c r="CI120" s="880"/>
      <c r="CJ120" s="880"/>
      <c r="CK120" s="881" t="s">
        <v>443</v>
      </c>
      <c r="CL120" s="865"/>
      <c r="CM120" s="865"/>
      <c r="CN120" s="865"/>
      <c r="CO120" s="866"/>
      <c r="CP120" s="885" t="s">
        <v>391</v>
      </c>
      <c r="CQ120" s="886"/>
      <c r="CR120" s="886"/>
      <c r="CS120" s="886"/>
      <c r="CT120" s="886"/>
      <c r="CU120" s="886"/>
      <c r="CV120" s="886"/>
      <c r="CW120" s="886"/>
      <c r="CX120" s="886"/>
      <c r="CY120" s="886"/>
      <c r="CZ120" s="886"/>
      <c r="DA120" s="886"/>
      <c r="DB120" s="886"/>
      <c r="DC120" s="886"/>
      <c r="DD120" s="886"/>
      <c r="DE120" s="886"/>
      <c r="DF120" s="887"/>
      <c r="DG120" s="874">
        <v>531698</v>
      </c>
      <c r="DH120" s="855"/>
      <c r="DI120" s="855"/>
      <c r="DJ120" s="855"/>
      <c r="DK120" s="855"/>
      <c r="DL120" s="855">
        <v>660023</v>
      </c>
      <c r="DM120" s="855"/>
      <c r="DN120" s="855"/>
      <c r="DO120" s="855"/>
      <c r="DP120" s="855"/>
      <c r="DQ120" s="855">
        <v>850643</v>
      </c>
      <c r="DR120" s="855"/>
      <c r="DS120" s="855"/>
      <c r="DT120" s="855"/>
      <c r="DU120" s="855"/>
      <c r="DV120" s="856">
        <v>24.8</v>
      </c>
      <c r="DW120" s="856"/>
      <c r="DX120" s="856"/>
      <c r="DY120" s="856"/>
      <c r="DZ120" s="857"/>
    </row>
    <row r="121" spans="1:130" s="212" customFormat="1" ht="26.25" customHeight="1" x14ac:dyDescent="0.2">
      <c r="A121" s="833"/>
      <c r="B121" s="834"/>
      <c r="C121" s="876" t="s">
        <v>444</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445</v>
      </c>
      <c r="BA121" s="765"/>
      <c r="BB121" s="765"/>
      <c r="BC121" s="765"/>
      <c r="BD121" s="765"/>
      <c r="BE121" s="765"/>
      <c r="BF121" s="765"/>
      <c r="BG121" s="765"/>
      <c r="BH121" s="765"/>
      <c r="BI121" s="765"/>
      <c r="BJ121" s="765"/>
      <c r="BK121" s="765"/>
      <c r="BL121" s="765"/>
      <c r="BM121" s="765"/>
      <c r="BN121" s="765"/>
      <c r="BO121" s="765"/>
      <c r="BP121" s="766"/>
      <c r="BQ121" s="829">
        <v>856326</v>
      </c>
      <c r="BR121" s="830"/>
      <c r="BS121" s="830"/>
      <c r="BT121" s="830"/>
      <c r="BU121" s="830"/>
      <c r="BV121" s="830">
        <v>892583</v>
      </c>
      <c r="BW121" s="830"/>
      <c r="BX121" s="830"/>
      <c r="BY121" s="830"/>
      <c r="BZ121" s="830"/>
      <c r="CA121" s="830">
        <v>991866</v>
      </c>
      <c r="CB121" s="830"/>
      <c r="CC121" s="830"/>
      <c r="CD121" s="830"/>
      <c r="CE121" s="830"/>
      <c r="CF121" s="888">
        <v>28.9</v>
      </c>
      <c r="CG121" s="889"/>
      <c r="CH121" s="889"/>
      <c r="CI121" s="889"/>
      <c r="CJ121" s="889"/>
      <c r="CK121" s="882"/>
      <c r="CL121" s="868"/>
      <c r="CM121" s="868"/>
      <c r="CN121" s="868"/>
      <c r="CO121" s="869"/>
      <c r="CP121" s="848" t="s">
        <v>388</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2">
      <c r="A122" s="833"/>
      <c r="B122" s="834"/>
      <c r="C122" s="828" t="s">
        <v>427</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446</v>
      </c>
      <c r="BA122" s="852"/>
      <c r="BB122" s="852"/>
      <c r="BC122" s="852"/>
      <c r="BD122" s="852"/>
      <c r="BE122" s="852"/>
      <c r="BF122" s="852"/>
      <c r="BG122" s="852"/>
      <c r="BH122" s="852"/>
      <c r="BI122" s="852"/>
      <c r="BJ122" s="852"/>
      <c r="BK122" s="852"/>
      <c r="BL122" s="852"/>
      <c r="BM122" s="852"/>
      <c r="BN122" s="852"/>
      <c r="BO122" s="852"/>
      <c r="BP122" s="853"/>
      <c r="BQ122" s="892">
        <v>4339820</v>
      </c>
      <c r="BR122" s="858"/>
      <c r="BS122" s="858"/>
      <c r="BT122" s="858"/>
      <c r="BU122" s="858"/>
      <c r="BV122" s="858">
        <v>4410704</v>
      </c>
      <c r="BW122" s="858"/>
      <c r="BX122" s="858"/>
      <c r="BY122" s="858"/>
      <c r="BZ122" s="858"/>
      <c r="CA122" s="858">
        <v>4583943</v>
      </c>
      <c r="CB122" s="858"/>
      <c r="CC122" s="858"/>
      <c r="CD122" s="858"/>
      <c r="CE122" s="858"/>
      <c r="CF122" s="859">
        <v>133.80000000000001</v>
      </c>
      <c r="CG122" s="860"/>
      <c r="CH122" s="860"/>
      <c r="CI122" s="860"/>
      <c r="CJ122" s="860"/>
      <c r="CK122" s="882"/>
      <c r="CL122" s="868"/>
      <c r="CM122" s="868"/>
      <c r="CN122" s="868"/>
      <c r="CO122" s="869"/>
      <c r="CP122" s="848" t="s">
        <v>389</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433</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447</v>
      </c>
      <c r="BP123" s="891"/>
      <c r="BQ123" s="845">
        <v>7641686</v>
      </c>
      <c r="BR123" s="846"/>
      <c r="BS123" s="846"/>
      <c r="BT123" s="846"/>
      <c r="BU123" s="846"/>
      <c r="BV123" s="846">
        <v>8007581</v>
      </c>
      <c r="BW123" s="846"/>
      <c r="BX123" s="846"/>
      <c r="BY123" s="846"/>
      <c r="BZ123" s="846"/>
      <c r="CA123" s="846">
        <v>8357513</v>
      </c>
      <c r="CB123" s="846"/>
      <c r="CC123" s="846"/>
      <c r="CD123" s="846"/>
      <c r="CE123" s="846"/>
      <c r="CF123" s="761"/>
      <c r="CG123" s="762"/>
      <c r="CH123" s="762"/>
      <c r="CI123" s="762"/>
      <c r="CJ123" s="847"/>
      <c r="CK123" s="882"/>
      <c r="CL123" s="868"/>
      <c r="CM123" s="868"/>
      <c r="CN123" s="868"/>
      <c r="CO123" s="869"/>
      <c r="CP123" s="848" t="s">
        <v>387</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436</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448</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4</v>
      </c>
      <c r="BR124" s="844"/>
      <c r="BS124" s="844"/>
      <c r="BT124" s="844"/>
      <c r="BU124" s="844"/>
      <c r="BV124" s="844" t="s">
        <v>122</v>
      </c>
      <c r="BW124" s="844"/>
      <c r="BX124" s="844"/>
      <c r="BY124" s="844"/>
      <c r="BZ124" s="844"/>
      <c r="CA124" s="844">
        <v>1.1000000000000001</v>
      </c>
      <c r="CB124" s="844"/>
      <c r="CC124" s="844"/>
      <c r="CD124" s="844"/>
      <c r="CE124" s="844"/>
      <c r="CF124" s="739"/>
      <c r="CG124" s="740"/>
      <c r="CH124" s="740"/>
      <c r="CI124" s="740"/>
      <c r="CJ124" s="875"/>
      <c r="CK124" s="883"/>
      <c r="CL124" s="883"/>
      <c r="CM124" s="883"/>
      <c r="CN124" s="883"/>
      <c r="CO124" s="884"/>
      <c r="CP124" s="848" t="s">
        <v>449</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438</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450</v>
      </c>
      <c r="CL125" s="865"/>
      <c r="CM125" s="865"/>
      <c r="CN125" s="865"/>
      <c r="CO125" s="866"/>
      <c r="CP125" s="873" t="s">
        <v>451</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440</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452</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453</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454</v>
      </c>
      <c r="AY127" s="825"/>
      <c r="AZ127" s="825"/>
      <c r="BA127" s="825"/>
      <c r="BB127" s="825"/>
      <c r="BC127" s="825"/>
      <c r="BD127" s="825"/>
      <c r="BE127" s="826"/>
      <c r="BF127" s="824" t="s">
        <v>455</v>
      </c>
      <c r="BG127" s="825"/>
      <c r="BH127" s="825"/>
      <c r="BI127" s="825"/>
      <c r="BJ127" s="825"/>
      <c r="BK127" s="825"/>
      <c r="BL127" s="826"/>
      <c r="BM127" s="824" t="s">
        <v>456</v>
      </c>
      <c r="BN127" s="825"/>
      <c r="BO127" s="825"/>
      <c r="BP127" s="825"/>
      <c r="BQ127" s="825"/>
      <c r="BR127" s="825"/>
      <c r="BS127" s="826"/>
      <c r="BT127" s="824" t="s">
        <v>457</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458</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459</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460</v>
      </c>
      <c r="X128" s="811"/>
      <c r="Y128" s="811"/>
      <c r="Z128" s="812"/>
      <c r="AA128" s="813">
        <v>35926</v>
      </c>
      <c r="AB128" s="814"/>
      <c r="AC128" s="814"/>
      <c r="AD128" s="814"/>
      <c r="AE128" s="815"/>
      <c r="AF128" s="816">
        <v>37106</v>
      </c>
      <c r="AG128" s="814"/>
      <c r="AH128" s="814"/>
      <c r="AI128" s="814"/>
      <c r="AJ128" s="815"/>
      <c r="AK128" s="816">
        <v>38419</v>
      </c>
      <c r="AL128" s="814"/>
      <c r="AM128" s="814"/>
      <c r="AN128" s="814"/>
      <c r="AO128" s="815"/>
      <c r="AP128" s="817"/>
      <c r="AQ128" s="818"/>
      <c r="AR128" s="818"/>
      <c r="AS128" s="818"/>
      <c r="AT128" s="819"/>
      <c r="AU128" s="214"/>
      <c r="AV128" s="214"/>
      <c r="AW128" s="214"/>
      <c r="AX128" s="820" t="s">
        <v>461</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462</v>
      </c>
      <c r="CQ128" s="743"/>
      <c r="CR128" s="743"/>
      <c r="CS128" s="743"/>
      <c r="CT128" s="743"/>
      <c r="CU128" s="743"/>
      <c r="CV128" s="743"/>
      <c r="CW128" s="743"/>
      <c r="CX128" s="743"/>
      <c r="CY128" s="743"/>
      <c r="CZ128" s="743"/>
      <c r="DA128" s="743"/>
      <c r="DB128" s="743"/>
      <c r="DC128" s="743"/>
      <c r="DD128" s="743"/>
      <c r="DE128" s="743"/>
      <c r="DF128" s="744"/>
      <c r="DG128" s="803">
        <v>90990</v>
      </c>
      <c r="DH128" s="804"/>
      <c r="DI128" s="804"/>
      <c r="DJ128" s="804"/>
      <c r="DK128" s="804"/>
      <c r="DL128" s="804">
        <v>88200</v>
      </c>
      <c r="DM128" s="804"/>
      <c r="DN128" s="804"/>
      <c r="DO128" s="804"/>
      <c r="DP128" s="804"/>
      <c r="DQ128" s="804">
        <v>103500</v>
      </c>
      <c r="DR128" s="804"/>
      <c r="DS128" s="804"/>
      <c r="DT128" s="804"/>
      <c r="DU128" s="804"/>
      <c r="DV128" s="805">
        <v>3</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463</v>
      </c>
      <c r="X129" s="790"/>
      <c r="Y129" s="790"/>
      <c r="Z129" s="791"/>
      <c r="AA129" s="792">
        <v>3891089</v>
      </c>
      <c r="AB129" s="793"/>
      <c r="AC129" s="793"/>
      <c r="AD129" s="793"/>
      <c r="AE129" s="794"/>
      <c r="AF129" s="795">
        <v>3898513</v>
      </c>
      <c r="AG129" s="793"/>
      <c r="AH129" s="793"/>
      <c r="AI129" s="793"/>
      <c r="AJ129" s="794"/>
      <c r="AK129" s="795">
        <v>3947582</v>
      </c>
      <c r="AL129" s="793"/>
      <c r="AM129" s="793"/>
      <c r="AN129" s="793"/>
      <c r="AO129" s="794"/>
      <c r="AP129" s="796"/>
      <c r="AQ129" s="797"/>
      <c r="AR129" s="797"/>
      <c r="AS129" s="797"/>
      <c r="AT129" s="798"/>
      <c r="AU129" s="215"/>
      <c r="AV129" s="215"/>
      <c r="AW129" s="215"/>
      <c r="AX129" s="764" t="s">
        <v>464</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465</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466</v>
      </c>
      <c r="X130" s="790"/>
      <c r="Y130" s="790"/>
      <c r="Z130" s="791"/>
      <c r="AA130" s="792">
        <v>569417</v>
      </c>
      <c r="AB130" s="793"/>
      <c r="AC130" s="793"/>
      <c r="AD130" s="793"/>
      <c r="AE130" s="794"/>
      <c r="AF130" s="795">
        <v>523589</v>
      </c>
      <c r="AG130" s="793"/>
      <c r="AH130" s="793"/>
      <c r="AI130" s="793"/>
      <c r="AJ130" s="794"/>
      <c r="AK130" s="795">
        <v>521403</v>
      </c>
      <c r="AL130" s="793"/>
      <c r="AM130" s="793"/>
      <c r="AN130" s="793"/>
      <c r="AO130" s="794"/>
      <c r="AP130" s="796"/>
      <c r="AQ130" s="797"/>
      <c r="AR130" s="797"/>
      <c r="AS130" s="797"/>
      <c r="AT130" s="798"/>
      <c r="AU130" s="215"/>
      <c r="AV130" s="215"/>
      <c r="AW130" s="215"/>
      <c r="AX130" s="764" t="s">
        <v>467</v>
      </c>
      <c r="AY130" s="765"/>
      <c r="AZ130" s="765"/>
      <c r="BA130" s="765"/>
      <c r="BB130" s="765"/>
      <c r="BC130" s="765"/>
      <c r="BD130" s="765"/>
      <c r="BE130" s="766"/>
      <c r="BF130" s="767">
        <v>7.3</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468</v>
      </c>
      <c r="X131" s="774"/>
      <c r="Y131" s="774"/>
      <c r="Z131" s="775"/>
      <c r="AA131" s="776">
        <v>3321672</v>
      </c>
      <c r="AB131" s="777"/>
      <c r="AC131" s="777"/>
      <c r="AD131" s="777"/>
      <c r="AE131" s="778"/>
      <c r="AF131" s="779">
        <v>3374924</v>
      </c>
      <c r="AG131" s="777"/>
      <c r="AH131" s="777"/>
      <c r="AI131" s="777"/>
      <c r="AJ131" s="778"/>
      <c r="AK131" s="779">
        <v>3426179</v>
      </c>
      <c r="AL131" s="777"/>
      <c r="AM131" s="777"/>
      <c r="AN131" s="777"/>
      <c r="AO131" s="778"/>
      <c r="AP131" s="780"/>
      <c r="AQ131" s="781"/>
      <c r="AR131" s="781"/>
      <c r="AS131" s="781"/>
      <c r="AT131" s="782"/>
      <c r="AU131" s="215"/>
      <c r="AV131" s="215"/>
      <c r="AW131" s="215"/>
      <c r="AX131" s="742" t="s">
        <v>469</v>
      </c>
      <c r="AY131" s="743"/>
      <c r="AZ131" s="743"/>
      <c r="BA131" s="743"/>
      <c r="BB131" s="743"/>
      <c r="BC131" s="743"/>
      <c r="BD131" s="743"/>
      <c r="BE131" s="744"/>
      <c r="BF131" s="745">
        <v>1.1000000000000001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470</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471</v>
      </c>
      <c r="W132" s="755"/>
      <c r="X132" s="755"/>
      <c r="Y132" s="755"/>
      <c r="Z132" s="756"/>
      <c r="AA132" s="757">
        <v>7.3539169429999998</v>
      </c>
      <c r="AB132" s="758"/>
      <c r="AC132" s="758"/>
      <c r="AD132" s="758"/>
      <c r="AE132" s="759"/>
      <c r="AF132" s="760">
        <v>7.0819372530000004</v>
      </c>
      <c r="AG132" s="758"/>
      <c r="AH132" s="758"/>
      <c r="AI132" s="758"/>
      <c r="AJ132" s="759"/>
      <c r="AK132" s="760">
        <v>7.5070508580000004</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472</v>
      </c>
      <c r="W133" s="734"/>
      <c r="X133" s="734"/>
      <c r="Y133" s="734"/>
      <c r="Z133" s="735"/>
      <c r="AA133" s="736">
        <v>6.6</v>
      </c>
      <c r="AB133" s="737"/>
      <c r="AC133" s="737"/>
      <c r="AD133" s="737"/>
      <c r="AE133" s="738"/>
      <c r="AF133" s="736">
        <v>6.8</v>
      </c>
      <c r="AG133" s="737"/>
      <c r="AH133" s="737"/>
      <c r="AI133" s="737"/>
      <c r="AJ133" s="738"/>
      <c r="AK133" s="736">
        <v>7.3</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Ev7QzkZq1lWCjAy/oQmRvFXEbYVJDJIHIqvU+kssu4zUVjoQo1R0meqtnpEhJeAcRxZ9rkibnzs/WBQGKDSwQ==" saltValue="hQB6VtsWb/Fomj5u3O2S7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V10"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473</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vCklJnKz3Y2/4D0NZuN/ZZ+flNyqZM41KMIX8/sOPmfCdpMc6LjQBAF69VrCK65kaOKmnu5DNXmb1D/JogfK8g==" saltValue="vuvdxgeZjtP+vZwS06Xdh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JaS3JzBt4c8+lyN1aaXOk05ndSBnN6K2UnCs5BOn0xexItNJT5Nr4tTUwMWoq2AJizfLiwizSCcOjN9gzHD/kA==" saltValue="jxmmm1NIvraQNcHGb5d+w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475</v>
      </c>
      <c r="AL6" s="248"/>
      <c r="AM6" s="248"/>
      <c r="AN6" s="248"/>
    </row>
    <row r="7" spans="1:46" ht="13.5" customHeight="1" x14ac:dyDescent="0.2">
      <c r="A7" s="247"/>
      <c r="AK7" s="250"/>
      <c r="AL7" s="251"/>
      <c r="AM7" s="251"/>
      <c r="AN7" s="252"/>
      <c r="AO7" s="1133" t="s">
        <v>476</v>
      </c>
      <c r="AP7" s="253"/>
      <c r="AQ7" s="254" t="s">
        <v>477</v>
      </c>
      <c r="AR7" s="255"/>
    </row>
    <row r="8" spans="1:46" ht="13.2" x14ac:dyDescent="0.2">
      <c r="A8" s="247"/>
      <c r="AK8" s="256"/>
      <c r="AL8" s="257"/>
      <c r="AM8" s="257"/>
      <c r="AN8" s="258"/>
      <c r="AO8" s="1134"/>
      <c r="AP8" s="259" t="s">
        <v>478</v>
      </c>
      <c r="AQ8" s="260" t="s">
        <v>479</v>
      </c>
      <c r="AR8" s="261" t="s">
        <v>480</v>
      </c>
    </row>
    <row r="9" spans="1:46" ht="13.2" x14ac:dyDescent="0.2">
      <c r="A9" s="247"/>
      <c r="AK9" s="1145" t="s">
        <v>481</v>
      </c>
      <c r="AL9" s="1146"/>
      <c r="AM9" s="1146"/>
      <c r="AN9" s="1147"/>
      <c r="AO9" s="262">
        <v>1523396</v>
      </c>
      <c r="AP9" s="262">
        <v>278959</v>
      </c>
      <c r="AQ9" s="263">
        <v>186275</v>
      </c>
      <c r="AR9" s="264">
        <v>49.8</v>
      </c>
    </row>
    <row r="10" spans="1:46" ht="13.5" customHeight="1" x14ac:dyDescent="0.2">
      <c r="A10" s="247"/>
      <c r="AK10" s="1145" t="s">
        <v>482</v>
      </c>
      <c r="AL10" s="1146"/>
      <c r="AM10" s="1146"/>
      <c r="AN10" s="1147"/>
      <c r="AO10" s="265">
        <v>125735</v>
      </c>
      <c r="AP10" s="265">
        <v>23024</v>
      </c>
      <c r="AQ10" s="266">
        <v>28060</v>
      </c>
      <c r="AR10" s="267">
        <v>-17.899999999999999</v>
      </c>
    </row>
    <row r="11" spans="1:46" ht="13.5" customHeight="1" x14ac:dyDescent="0.2">
      <c r="A11" s="247"/>
      <c r="AK11" s="1145" t="s">
        <v>483</v>
      </c>
      <c r="AL11" s="1146"/>
      <c r="AM11" s="1146"/>
      <c r="AN11" s="1147"/>
      <c r="AO11" s="265">
        <v>31818</v>
      </c>
      <c r="AP11" s="265">
        <v>5826</v>
      </c>
      <c r="AQ11" s="266">
        <v>7123</v>
      </c>
      <c r="AR11" s="267">
        <v>-18.2</v>
      </c>
    </row>
    <row r="12" spans="1:46" ht="13.5" customHeight="1" x14ac:dyDescent="0.2">
      <c r="A12" s="247"/>
      <c r="AK12" s="1145" t="s">
        <v>484</v>
      </c>
      <c r="AL12" s="1146"/>
      <c r="AM12" s="1146"/>
      <c r="AN12" s="1147"/>
      <c r="AO12" s="265" t="s">
        <v>485</v>
      </c>
      <c r="AP12" s="265" t="s">
        <v>485</v>
      </c>
      <c r="AQ12" s="266">
        <v>57</v>
      </c>
      <c r="AR12" s="267" t="s">
        <v>485</v>
      </c>
    </row>
    <row r="13" spans="1:46" ht="13.5" customHeight="1" x14ac:dyDescent="0.2">
      <c r="A13" s="247"/>
      <c r="AK13" s="1145" t="s">
        <v>486</v>
      </c>
      <c r="AL13" s="1146"/>
      <c r="AM13" s="1146"/>
      <c r="AN13" s="1147"/>
      <c r="AO13" s="265">
        <v>54099</v>
      </c>
      <c r="AP13" s="265">
        <v>9906</v>
      </c>
      <c r="AQ13" s="266">
        <v>6435</v>
      </c>
      <c r="AR13" s="267">
        <v>53.9</v>
      </c>
    </row>
    <row r="14" spans="1:46" ht="13.5" customHeight="1" x14ac:dyDescent="0.2">
      <c r="A14" s="247"/>
      <c r="AK14" s="1145" t="s">
        <v>487</v>
      </c>
      <c r="AL14" s="1146"/>
      <c r="AM14" s="1146"/>
      <c r="AN14" s="1147"/>
      <c r="AO14" s="265" t="s">
        <v>485</v>
      </c>
      <c r="AP14" s="265" t="s">
        <v>485</v>
      </c>
      <c r="AQ14" s="266">
        <v>3786</v>
      </c>
      <c r="AR14" s="267" t="s">
        <v>485</v>
      </c>
    </row>
    <row r="15" spans="1:46" ht="13.5" customHeight="1" x14ac:dyDescent="0.2">
      <c r="A15" s="247"/>
      <c r="AK15" s="1148" t="s">
        <v>488</v>
      </c>
      <c r="AL15" s="1149"/>
      <c r="AM15" s="1149"/>
      <c r="AN15" s="1150"/>
      <c r="AO15" s="265">
        <v>-101380</v>
      </c>
      <c r="AP15" s="265">
        <v>-18564</v>
      </c>
      <c r="AQ15" s="266">
        <v>-9323</v>
      </c>
      <c r="AR15" s="267">
        <v>99.1</v>
      </c>
    </row>
    <row r="16" spans="1:46" ht="13.2" x14ac:dyDescent="0.2">
      <c r="A16" s="247"/>
      <c r="AK16" s="1148" t="s">
        <v>177</v>
      </c>
      <c r="AL16" s="1149"/>
      <c r="AM16" s="1149"/>
      <c r="AN16" s="1150"/>
      <c r="AO16" s="265">
        <v>1633668</v>
      </c>
      <c r="AP16" s="265">
        <v>299152</v>
      </c>
      <c r="AQ16" s="266">
        <v>222412</v>
      </c>
      <c r="AR16" s="267">
        <v>34.5</v>
      </c>
    </row>
    <row r="17" spans="1:46" ht="13.2" x14ac:dyDescent="0.2">
      <c r="A17" s="247"/>
    </row>
    <row r="18" spans="1:46" ht="13.2" x14ac:dyDescent="0.2">
      <c r="A18" s="247"/>
      <c r="AQ18" s="268"/>
      <c r="AR18" s="268"/>
    </row>
    <row r="19" spans="1:46" ht="13.2" x14ac:dyDescent="0.2">
      <c r="A19" s="247"/>
      <c r="AK19" s="243" t="s">
        <v>489</v>
      </c>
    </row>
    <row r="20" spans="1:46" ht="13.2" x14ac:dyDescent="0.2">
      <c r="A20" s="247"/>
      <c r="AK20" s="269"/>
      <c r="AL20" s="270"/>
      <c r="AM20" s="270"/>
      <c r="AN20" s="271"/>
      <c r="AO20" s="272" t="s">
        <v>490</v>
      </c>
      <c r="AP20" s="273" t="s">
        <v>491</v>
      </c>
      <c r="AQ20" s="274" t="s">
        <v>492</v>
      </c>
      <c r="AR20" s="275"/>
    </row>
    <row r="21" spans="1:46" s="248" customFormat="1" ht="13.2" x14ac:dyDescent="0.2">
      <c r="A21" s="276"/>
      <c r="AK21" s="1151" t="s">
        <v>493</v>
      </c>
      <c r="AL21" s="1152"/>
      <c r="AM21" s="1152"/>
      <c r="AN21" s="1153"/>
      <c r="AO21" s="277">
        <v>26.19</v>
      </c>
      <c r="AP21" s="278">
        <v>17.59</v>
      </c>
      <c r="AQ21" s="279">
        <v>8.6</v>
      </c>
      <c r="AS21" s="280"/>
      <c r="AT21" s="276"/>
    </row>
    <row r="22" spans="1:46" s="248" customFormat="1" ht="13.2" x14ac:dyDescent="0.2">
      <c r="A22" s="276"/>
      <c r="AK22" s="1151" t="s">
        <v>494</v>
      </c>
      <c r="AL22" s="1152"/>
      <c r="AM22" s="1152"/>
      <c r="AN22" s="1153"/>
      <c r="AO22" s="281">
        <v>93.4</v>
      </c>
      <c r="AP22" s="282">
        <v>95.9</v>
      </c>
      <c r="AQ22" s="283">
        <v>-2.5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4" t="s">
        <v>495</v>
      </c>
      <c r="B26" s="1144"/>
      <c r="C26" s="1144"/>
      <c r="D26" s="1144"/>
      <c r="E26" s="1144"/>
      <c r="F26" s="1144"/>
      <c r="G26" s="1144"/>
      <c r="H26" s="1144"/>
      <c r="I26" s="1144"/>
      <c r="J26" s="1144"/>
      <c r="K26" s="1144"/>
      <c r="L26" s="1144"/>
      <c r="M26" s="1144"/>
      <c r="N26" s="1144"/>
      <c r="O26" s="1144"/>
      <c r="P26" s="1144"/>
      <c r="Q26" s="1144"/>
      <c r="R26" s="1144"/>
      <c r="S26" s="1144"/>
      <c r="T26" s="1144"/>
      <c r="U26" s="1144"/>
      <c r="V26" s="1144"/>
      <c r="W26" s="1144"/>
      <c r="X26" s="1144"/>
      <c r="Y26" s="1144"/>
      <c r="Z26" s="1144"/>
      <c r="AA26" s="1144"/>
      <c r="AB26" s="1144"/>
      <c r="AC26" s="1144"/>
      <c r="AD26" s="1144"/>
      <c r="AE26" s="1144"/>
      <c r="AF26" s="1144"/>
      <c r="AG26" s="1144"/>
      <c r="AH26" s="1144"/>
      <c r="AI26" s="1144"/>
      <c r="AJ26" s="1144"/>
      <c r="AK26" s="1144"/>
      <c r="AL26" s="1144"/>
      <c r="AM26" s="1144"/>
      <c r="AN26" s="1144"/>
      <c r="AO26" s="1144"/>
      <c r="AP26" s="1144"/>
      <c r="AQ26" s="1144"/>
      <c r="AR26" s="1144"/>
      <c r="AS26" s="1144"/>
    </row>
    <row r="27" spans="1:46" ht="13.2" x14ac:dyDescent="0.2">
      <c r="A27" s="288"/>
      <c r="AS27" s="243"/>
      <c r="AT27" s="243"/>
    </row>
    <row r="28" spans="1:46" ht="16.2"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497</v>
      </c>
      <c r="AL29" s="248"/>
      <c r="AM29" s="248"/>
      <c r="AN29" s="248"/>
      <c r="AS29" s="290"/>
    </row>
    <row r="30" spans="1:46" ht="13.5" customHeight="1" x14ac:dyDescent="0.2">
      <c r="A30" s="247"/>
      <c r="AK30" s="250"/>
      <c r="AL30" s="251"/>
      <c r="AM30" s="251"/>
      <c r="AN30" s="252"/>
      <c r="AO30" s="1133" t="s">
        <v>476</v>
      </c>
      <c r="AP30" s="253"/>
      <c r="AQ30" s="254" t="s">
        <v>477</v>
      </c>
      <c r="AR30" s="255"/>
    </row>
    <row r="31" spans="1:46" ht="13.2" x14ac:dyDescent="0.2">
      <c r="A31" s="247"/>
      <c r="AK31" s="256"/>
      <c r="AL31" s="257"/>
      <c r="AM31" s="257"/>
      <c r="AN31" s="258"/>
      <c r="AO31" s="1134"/>
      <c r="AP31" s="259" t="s">
        <v>478</v>
      </c>
      <c r="AQ31" s="260" t="s">
        <v>479</v>
      </c>
      <c r="AR31" s="261" t="s">
        <v>480</v>
      </c>
    </row>
    <row r="32" spans="1:46" ht="27" customHeight="1" x14ac:dyDescent="0.2">
      <c r="A32" s="247"/>
      <c r="AK32" s="1135" t="s">
        <v>498</v>
      </c>
      <c r="AL32" s="1136"/>
      <c r="AM32" s="1136"/>
      <c r="AN32" s="1137"/>
      <c r="AO32" s="291">
        <v>767017</v>
      </c>
      <c r="AP32" s="291">
        <v>140454</v>
      </c>
      <c r="AQ32" s="292">
        <v>124581</v>
      </c>
      <c r="AR32" s="293">
        <v>12.7</v>
      </c>
    </row>
    <row r="33" spans="1:46" ht="13.5" customHeight="1" x14ac:dyDescent="0.2">
      <c r="A33" s="247"/>
      <c r="AK33" s="1135" t="s">
        <v>499</v>
      </c>
      <c r="AL33" s="1136"/>
      <c r="AM33" s="1136"/>
      <c r="AN33" s="1137"/>
      <c r="AO33" s="291" t="s">
        <v>485</v>
      </c>
      <c r="AP33" s="291" t="s">
        <v>485</v>
      </c>
      <c r="AQ33" s="292">
        <v>76</v>
      </c>
      <c r="AR33" s="293" t="s">
        <v>485</v>
      </c>
    </row>
    <row r="34" spans="1:46" ht="27" customHeight="1" x14ac:dyDescent="0.2">
      <c r="A34" s="247"/>
      <c r="AK34" s="1135" t="s">
        <v>500</v>
      </c>
      <c r="AL34" s="1136"/>
      <c r="AM34" s="1136"/>
      <c r="AN34" s="1137"/>
      <c r="AO34" s="291" t="s">
        <v>485</v>
      </c>
      <c r="AP34" s="291" t="s">
        <v>485</v>
      </c>
      <c r="AQ34" s="292">
        <v>163</v>
      </c>
      <c r="AR34" s="293" t="s">
        <v>485</v>
      </c>
    </row>
    <row r="35" spans="1:46" ht="27" customHeight="1" x14ac:dyDescent="0.2">
      <c r="A35" s="247"/>
      <c r="AK35" s="1135" t="s">
        <v>501</v>
      </c>
      <c r="AL35" s="1136"/>
      <c r="AM35" s="1136"/>
      <c r="AN35" s="1137"/>
      <c r="AO35" s="291">
        <v>45971</v>
      </c>
      <c r="AP35" s="291">
        <v>8418</v>
      </c>
      <c r="AQ35" s="292">
        <v>24428</v>
      </c>
      <c r="AR35" s="293">
        <v>-65.5</v>
      </c>
    </row>
    <row r="36" spans="1:46" ht="27" customHeight="1" x14ac:dyDescent="0.2">
      <c r="A36" s="247"/>
      <c r="AK36" s="1135" t="s">
        <v>502</v>
      </c>
      <c r="AL36" s="1136"/>
      <c r="AM36" s="1136"/>
      <c r="AN36" s="1137"/>
      <c r="AO36" s="291">
        <v>3121</v>
      </c>
      <c r="AP36" s="291">
        <v>572</v>
      </c>
      <c r="AQ36" s="292">
        <v>4294</v>
      </c>
      <c r="AR36" s="293">
        <v>-86.7</v>
      </c>
    </row>
    <row r="37" spans="1:46" ht="13.5" customHeight="1" x14ac:dyDescent="0.2">
      <c r="A37" s="247"/>
      <c r="AK37" s="1135" t="s">
        <v>503</v>
      </c>
      <c r="AL37" s="1136"/>
      <c r="AM37" s="1136"/>
      <c r="AN37" s="1137"/>
      <c r="AO37" s="291" t="s">
        <v>485</v>
      </c>
      <c r="AP37" s="291" t="s">
        <v>485</v>
      </c>
      <c r="AQ37" s="292">
        <v>880</v>
      </c>
      <c r="AR37" s="293" t="s">
        <v>485</v>
      </c>
    </row>
    <row r="38" spans="1:46" ht="27" customHeight="1" x14ac:dyDescent="0.2">
      <c r="A38" s="247"/>
      <c r="AK38" s="1138" t="s">
        <v>504</v>
      </c>
      <c r="AL38" s="1139"/>
      <c r="AM38" s="1139"/>
      <c r="AN38" s="1140"/>
      <c r="AO38" s="294">
        <v>918</v>
      </c>
      <c r="AP38" s="294">
        <v>168</v>
      </c>
      <c r="AQ38" s="295">
        <v>22</v>
      </c>
      <c r="AR38" s="283">
        <v>663.6</v>
      </c>
      <c r="AS38" s="290"/>
    </row>
    <row r="39" spans="1:46" ht="13.2" x14ac:dyDescent="0.2">
      <c r="A39" s="247"/>
      <c r="AK39" s="1138" t="s">
        <v>505</v>
      </c>
      <c r="AL39" s="1139"/>
      <c r="AM39" s="1139"/>
      <c r="AN39" s="1140"/>
      <c r="AO39" s="291">
        <v>-38419</v>
      </c>
      <c r="AP39" s="291">
        <v>-7035</v>
      </c>
      <c r="AQ39" s="292">
        <v>-5293</v>
      </c>
      <c r="AR39" s="293">
        <v>32.9</v>
      </c>
      <c r="AS39" s="290"/>
    </row>
    <row r="40" spans="1:46" ht="27" customHeight="1" x14ac:dyDescent="0.2">
      <c r="A40" s="247"/>
      <c r="AK40" s="1135" t="s">
        <v>506</v>
      </c>
      <c r="AL40" s="1136"/>
      <c r="AM40" s="1136"/>
      <c r="AN40" s="1137"/>
      <c r="AO40" s="291">
        <v>-521403</v>
      </c>
      <c r="AP40" s="291">
        <v>-95478</v>
      </c>
      <c r="AQ40" s="292">
        <v>-99375</v>
      </c>
      <c r="AR40" s="293">
        <v>-3.9</v>
      </c>
      <c r="AS40" s="290"/>
    </row>
    <row r="41" spans="1:46" ht="13.2" x14ac:dyDescent="0.2">
      <c r="A41" s="247"/>
      <c r="AK41" s="1141" t="s">
        <v>287</v>
      </c>
      <c r="AL41" s="1142"/>
      <c r="AM41" s="1142"/>
      <c r="AN41" s="1143"/>
      <c r="AO41" s="291">
        <v>257205</v>
      </c>
      <c r="AP41" s="291">
        <v>47099</v>
      </c>
      <c r="AQ41" s="292">
        <v>49775</v>
      </c>
      <c r="AR41" s="293">
        <v>-5.4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2" x14ac:dyDescent="0.2">
      <c r="A48" s="247"/>
      <c r="AK48" s="301" t="s">
        <v>508</v>
      </c>
      <c r="AL48" s="301"/>
      <c r="AM48" s="301"/>
      <c r="AN48" s="301"/>
      <c r="AO48" s="301"/>
      <c r="AP48" s="301"/>
      <c r="AQ48" s="302"/>
      <c r="AR48" s="301"/>
    </row>
    <row r="49" spans="1:44" ht="13.5" customHeight="1" x14ac:dyDescent="0.2">
      <c r="A49" s="247"/>
      <c r="AK49" s="303"/>
      <c r="AL49" s="304"/>
      <c r="AM49" s="1128" t="s">
        <v>476</v>
      </c>
      <c r="AN49" s="1130" t="s">
        <v>509</v>
      </c>
      <c r="AO49" s="1131"/>
      <c r="AP49" s="1131"/>
      <c r="AQ49" s="1131"/>
      <c r="AR49" s="1132"/>
    </row>
    <row r="50" spans="1:44" ht="13.2" x14ac:dyDescent="0.2">
      <c r="A50" s="247"/>
      <c r="AK50" s="305"/>
      <c r="AL50" s="306"/>
      <c r="AM50" s="1129"/>
      <c r="AN50" s="307" t="s">
        <v>510</v>
      </c>
      <c r="AO50" s="308" t="s">
        <v>511</v>
      </c>
      <c r="AP50" s="309" t="s">
        <v>512</v>
      </c>
      <c r="AQ50" s="310" t="s">
        <v>513</v>
      </c>
      <c r="AR50" s="311" t="s">
        <v>514</v>
      </c>
    </row>
    <row r="51" spans="1:44" ht="13.2" x14ac:dyDescent="0.2">
      <c r="A51" s="247"/>
      <c r="AK51" s="303" t="s">
        <v>515</v>
      </c>
      <c r="AL51" s="304"/>
      <c r="AM51" s="312">
        <v>958634</v>
      </c>
      <c r="AN51" s="313">
        <v>165111</v>
      </c>
      <c r="AO51" s="314">
        <v>0.4</v>
      </c>
      <c r="AP51" s="315">
        <v>200194</v>
      </c>
      <c r="AQ51" s="316">
        <v>5.2</v>
      </c>
      <c r="AR51" s="317">
        <v>-4.8</v>
      </c>
    </row>
    <row r="52" spans="1:44" ht="13.2" x14ac:dyDescent="0.2">
      <c r="A52" s="247"/>
      <c r="AK52" s="318"/>
      <c r="AL52" s="319" t="s">
        <v>516</v>
      </c>
      <c r="AM52" s="320">
        <v>234249</v>
      </c>
      <c r="AN52" s="321">
        <v>40346</v>
      </c>
      <c r="AO52" s="322">
        <v>26.2</v>
      </c>
      <c r="AP52" s="323">
        <v>106422</v>
      </c>
      <c r="AQ52" s="324">
        <v>20.100000000000001</v>
      </c>
      <c r="AR52" s="325">
        <v>6.1</v>
      </c>
    </row>
    <row r="53" spans="1:44" ht="13.2" x14ac:dyDescent="0.2">
      <c r="A53" s="247"/>
      <c r="AK53" s="303" t="s">
        <v>517</v>
      </c>
      <c r="AL53" s="304"/>
      <c r="AM53" s="312">
        <v>1039770</v>
      </c>
      <c r="AN53" s="313">
        <v>182608</v>
      </c>
      <c r="AO53" s="314">
        <v>10.6</v>
      </c>
      <c r="AP53" s="315">
        <v>196914</v>
      </c>
      <c r="AQ53" s="316">
        <v>-1.6</v>
      </c>
      <c r="AR53" s="317">
        <v>12.2</v>
      </c>
    </row>
    <row r="54" spans="1:44" ht="13.2" x14ac:dyDescent="0.2">
      <c r="A54" s="247"/>
      <c r="AK54" s="318"/>
      <c r="AL54" s="319" t="s">
        <v>516</v>
      </c>
      <c r="AM54" s="320">
        <v>268311</v>
      </c>
      <c r="AN54" s="321">
        <v>47122</v>
      </c>
      <c r="AO54" s="322">
        <v>16.8</v>
      </c>
      <c r="AP54" s="323">
        <v>98966</v>
      </c>
      <c r="AQ54" s="324">
        <v>-7</v>
      </c>
      <c r="AR54" s="325">
        <v>23.8</v>
      </c>
    </row>
    <row r="55" spans="1:44" ht="13.2" x14ac:dyDescent="0.2">
      <c r="A55" s="247"/>
      <c r="AK55" s="303" t="s">
        <v>518</v>
      </c>
      <c r="AL55" s="304"/>
      <c r="AM55" s="312">
        <v>1496946</v>
      </c>
      <c r="AN55" s="313">
        <v>267455</v>
      </c>
      <c r="AO55" s="314">
        <v>46.5</v>
      </c>
      <c r="AP55" s="315">
        <v>204757</v>
      </c>
      <c r="AQ55" s="316">
        <v>4</v>
      </c>
      <c r="AR55" s="317">
        <v>42.5</v>
      </c>
    </row>
    <row r="56" spans="1:44" ht="13.2" x14ac:dyDescent="0.2">
      <c r="A56" s="247"/>
      <c r="AK56" s="318"/>
      <c r="AL56" s="319" t="s">
        <v>516</v>
      </c>
      <c r="AM56" s="320">
        <v>380193</v>
      </c>
      <c r="AN56" s="321">
        <v>67928</v>
      </c>
      <c r="AO56" s="322">
        <v>44.2</v>
      </c>
      <c r="AP56" s="323">
        <v>106071</v>
      </c>
      <c r="AQ56" s="324">
        <v>7.2</v>
      </c>
      <c r="AR56" s="325">
        <v>37</v>
      </c>
    </row>
    <row r="57" spans="1:44" ht="13.2" x14ac:dyDescent="0.2">
      <c r="A57" s="247"/>
      <c r="AK57" s="303" t="s">
        <v>519</v>
      </c>
      <c r="AL57" s="304"/>
      <c r="AM57" s="312">
        <v>1273591</v>
      </c>
      <c r="AN57" s="313">
        <v>229724</v>
      </c>
      <c r="AO57" s="314">
        <v>-14.1</v>
      </c>
      <c r="AP57" s="315">
        <v>194971</v>
      </c>
      <c r="AQ57" s="316">
        <v>-4.8</v>
      </c>
      <c r="AR57" s="317">
        <v>-9.3000000000000007</v>
      </c>
    </row>
    <row r="58" spans="1:44" ht="13.2" x14ac:dyDescent="0.2">
      <c r="A58" s="247"/>
      <c r="AK58" s="318"/>
      <c r="AL58" s="319" t="s">
        <v>516</v>
      </c>
      <c r="AM58" s="320">
        <v>469684</v>
      </c>
      <c r="AN58" s="321">
        <v>84719</v>
      </c>
      <c r="AO58" s="322">
        <v>24.7</v>
      </c>
      <c r="AP58" s="323">
        <v>105966</v>
      </c>
      <c r="AQ58" s="324">
        <v>-0.1</v>
      </c>
      <c r="AR58" s="325">
        <v>24.8</v>
      </c>
    </row>
    <row r="59" spans="1:44" ht="13.2" x14ac:dyDescent="0.2">
      <c r="A59" s="247"/>
      <c r="AK59" s="303" t="s">
        <v>520</v>
      </c>
      <c r="AL59" s="304"/>
      <c r="AM59" s="312">
        <v>1631091</v>
      </c>
      <c r="AN59" s="313">
        <v>298680</v>
      </c>
      <c r="AO59" s="314">
        <v>30</v>
      </c>
      <c r="AP59" s="315">
        <v>224172</v>
      </c>
      <c r="AQ59" s="316">
        <v>15</v>
      </c>
      <c r="AR59" s="317">
        <v>15</v>
      </c>
    </row>
    <row r="60" spans="1:44" ht="13.2" x14ac:dyDescent="0.2">
      <c r="A60" s="247"/>
      <c r="AK60" s="318"/>
      <c r="AL60" s="319" t="s">
        <v>516</v>
      </c>
      <c r="AM60" s="320">
        <v>350220</v>
      </c>
      <c r="AN60" s="321">
        <v>64131</v>
      </c>
      <c r="AO60" s="322">
        <v>-24.3</v>
      </c>
      <c r="AP60" s="323">
        <v>117611</v>
      </c>
      <c r="AQ60" s="324">
        <v>11</v>
      </c>
      <c r="AR60" s="325">
        <v>-35.299999999999997</v>
      </c>
    </row>
    <row r="61" spans="1:44" ht="13.2" x14ac:dyDescent="0.2">
      <c r="A61" s="247"/>
      <c r="AK61" s="303" t="s">
        <v>521</v>
      </c>
      <c r="AL61" s="326"/>
      <c r="AM61" s="312">
        <v>1280006</v>
      </c>
      <c r="AN61" s="313">
        <v>228716</v>
      </c>
      <c r="AO61" s="314">
        <v>14.7</v>
      </c>
      <c r="AP61" s="315">
        <v>204202</v>
      </c>
      <c r="AQ61" s="327">
        <v>3.6</v>
      </c>
      <c r="AR61" s="317">
        <v>11.1</v>
      </c>
    </row>
    <row r="62" spans="1:44" ht="13.2" x14ac:dyDescent="0.2">
      <c r="A62" s="247"/>
      <c r="AK62" s="318"/>
      <c r="AL62" s="319" t="s">
        <v>516</v>
      </c>
      <c r="AM62" s="320">
        <v>340531</v>
      </c>
      <c r="AN62" s="321">
        <v>60849</v>
      </c>
      <c r="AO62" s="322">
        <v>17.5</v>
      </c>
      <c r="AP62" s="323">
        <v>107007</v>
      </c>
      <c r="AQ62" s="324">
        <v>6.2</v>
      </c>
      <c r="AR62" s="325">
        <v>11.3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wOLPXkzTHakM+6rzMVu52X7mg9Yy9LyqhCbbJGs7r2nEGzS1f9y/LbOb8LbgR07yjuWOH6tzRjC+8pjgb6q7hw==" saltValue="y8IHTj38wKW1rA7cUsy/S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asAMNBRm+a30lPKePxbLtkD6L6liRVc3idCx1UEfRJfA/xVtGH+aH25seLoOlJp+D7iEMYhZvdU3AP/q7AHXUw==" saltValue="Lzi7/C4Woz4R4o665+OvT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w/q6T58LLJ2GZmeKz/2apbLePZzs1ffvSdyuuvRoNHZ69NB8lxBbgxvoI0Xk/luq90qaBCQ/M1OP+SrpVQ1RJg==" saltValue="PWNdIPYPhIXvWl35BoWgE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54" t="s">
        <v>3</v>
      </c>
      <c r="D47" s="1154"/>
      <c r="E47" s="1155"/>
      <c r="F47" s="11">
        <v>26.93</v>
      </c>
      <c r="G47" s="12">
        <v>28.79</v>
      </c>
      <c r="H47" s="12">
        <v>23.23</v>
      </c>
      <c r="I47" s="12">
        <v>21.25</v>
      </c>
      <c r="J47" s="13">
        <v>20.51</v>
      </c>
    </row>
    <row r="48" spans="2:10" ht="57.75" customHeight="1" x14ac:dyDescent="0.2">
      <c r="B48" s="14"/>
      <c r="C48" s="1156" t="s">
        <v>4</v>
      </c>
      <c r="D48" s="1156"/>
      <c r="E48" s="1157"/>
      <c r="F48" s="15">
        <v>7.16</v>
      </c>
      <c r="G48" s="16">
        <v>7.5</v>
      </c>
      <c r="H48" s="16">
        <v>9.68</v>
      </c>
      <c r="I48" s="16">
        <v>7.27</v>
      </c>
      <c r="J48" s="17">
        <v>4.1399999999999997</v>
      </c>
    </row>
    <row r="49" spans="2:10" ht="57.75" customHeight="1" thickBot="1" x14ac:dyDescent="0.25">
      <c r="B49" s="18"/>
      <c r="C49" s="1158" t="s">
        <v>5</v>
      </c>
      <c r="D49" s="1158"/>
      <c r="E49" s="1159"/>
      <c r="F49" s="19" t="s">
        <v>528</v>
      </c>
      <c r="G49" s="20">
        <v>3.94</v>
      </c>
      <c r="H49" s="20" t="s">
        <v>529</v>
      </c>
      <c r="I49" s="20" t="s">
        <v>530</v>
      </c>
      <c r="J49" s="21" t="s">
        <v>531</v>
      </c>
    </row>
    <row r="50" spans="2:10" ht="13.2" x14ac:dyDescent="0.2"/>
  </sheetData>
  <sheetProtection algorithmName="SHA-512" hashValue="HQu51GekSO/N2qQkVA6JahcuR/fU/209x0mEzLwuKWsTRcv26/mX+MUqc7ATcs446UNsSI4d6wD5GRYaFm/bFA==" saltValue="igveuAERGDUgjoQH8ZPgo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64" t="s">
        <v>532</v>
      </c>
      <c r="D34" s="1164"/>
      <c r="E34" s="1165"/>
      <c r="F34" s="32">
        <v>2.77</v>
      </c>
      <c r="G34" s="33">
        <v>4.28</v>
      </c>
      <c r="H34" s="33">
        <v>5.68</v>
      </c>
      <c r="I34" s="33">
        <v>7.49</v>
      </c>
      <c r="J34" s="34">
        <v>9.84</v>
      </c>
      <c r="K34" s="22"/>
      <c r="L34" s="22"/>
      <c r="M34" s="22"/>
      <c r="N34" s="22"/>
      <c r="O34" s="22"/>
      <c r="P34" s="22"/>
    </row>
    <row r="35" spans="1:16" ht="39" customHeight="1" x14ac:dyDescent="0.2">
      <c r="A35" s="22"/>
      <c r="B35" s="35"/>
      <c r="C35" s="1160" t="s">
        <v>533</v>
      </c>
      <c r="D35" s="1160"/>
      <c r="E35" s="1161"/>
      <c r="F35" s="36">
        <v>7.15</v>
      </c>
      <c r="G35" s="37">
        <v>7.5</v>
      </c>
      <c r="H35" s="37">
        <v>9.67</v>
      </c>
      <c r="I35" s="37">
        <v>7.26</v>
      </c>
      <c r="J35" s="38">
        <v>4.13</v>
      </c>
      <c r="K35" s="22"/>
      <c r="L35" s="22"/>
      <c r="M35" s="22"/>
      <c r="N35" s="22"/>
      <c r="O35" s="22"/>
      <c r="P35" s="22"/>
    </row>
    <row r="36" spans="1:16" ht="39" customHeight="1" x14ac:dyDescent="0.2">
      <c r="A36" s="22"/>
      <c r="B36" s="35"/>
      <c r="C36" s="1160" t="s">
        <v>534</v>
      </c>
      <c r="D36" s="1160"/>
      <c r="E36" s="1161"/>
      <c r="F36" s="36">
        <v>2.73</v>
      </c>
      <c r="G36" s="37">
        <v>2.59</v>
      </c>
      <c r="H36" s="37">
        <v>1.85</v>
      </c>
      <c r="I36" s="37">
        <v>2</v>
      </c>
      <c r="J36" s="38">
        <v>1.47</v>
      </c>
      <c r="K36" s="22"/>
      <c r="L36" s="22"/>
      <c r="M36" s="22"/>
      <c r="N36" s="22"/>
      <c r="O36" s="22"/>
      <c r="P36" s="22"/>
    </row>
    <row r="37" spans="1:16" ht="39" customHeight="1" x14ac:dyDescent="0.2">
      <c r="A37" s="22"/>
      <c r="B37" s="35"/>
      <c r="C37" s="1160" t="s">
        <v>535</v>
      </c>
      <c r="D37" s="1160"/>
      <c r="E37" s="1161"/>
      <c r="F37" s="36">
        <v>1.21</v>
      </c>
      <c r="G37" s="37">
        <v>0.83</v>
      </c>
      <c r="H37" s="37">
        <v>1.42</v>
      </c>
      <c r="I37" s="37">
        <v>0.99</v>
      </c>
      <c r="J37" s="38">
        <v>1.34</v>
      </c>
      <c r="K37" s="22"/>
      <c r="L37" s="22"/>
      <c r="M37" s="22"/>
      <c r="N37" s="22"/>
      <c r="O37" s="22"/>
      <c r="P37" s="22"/>
    </row>
    <row r="38" spans="1:16" ht="39" customHeight="1" x14ac:dyDescent="0.2">
      <c r="A38" s="22"/>
      <c r="B38" s="35"/>
      <c r="C38" s="1160" t="s">
        <v>536</v>
      </c>
      <c r="D38" s="1160"/>
      <c r="E38" s="1161"/>
      <c r="F38" s="36" t="s">
        <v>485</v>
      </c>
      <c r="G38" s="37">
        <v>0.15</v>
      </c>
      <c r="H38" s="37">
        <v>0.24</v>
      </c>
      <c r="I38" s="37">
        <v>0.15</v>
      </c>
      <c r="J38" s="38">
        <v>7.0000000000000007E-2</v>
      </c>
      <c r="K38" s="22"/>
      <c r="L38" s="22"/>
      <c r="M38" s="22"/>
      <c r="N38" s="22"/>
      <c r="O38" s="22"/>
      <c r="P38" s="22"/>
    </row>
    <row r="39" spans="1:16" ht="39" customHeight="1" x14ac:dyDescent="0.2">
      <c r="A39" s="22"/>
      <c r="B39" s="35"/>
      <c r="C39" s="1160" t="s">
        <v>537</v>
      </c>
      <c r="D39" s="1160"/>
      <c r="E39" s="1161"/>
      <c r="F39" s="36">
        <v>0.05</v>
      </c>
      <c r="G39" s="37">
        <v>0.05</v>
      </c>
      <c r="H39" s="37">
        <v>0.04</v>
      </c>
      <c r="I39" s="37">
        <v>0.01</v>
      </c>
      <c r="J39" s="38">
        <v>0.06</v>
      </c>
      <c r="K39" s="22"/>
      <c r="L39" s="22"/>
      <c r="M39" s="22"/>
      <c r="N39" s="22"/>
      <c r="O39" s="22"/>
      <c r="P39" s="22"/>
    </row>
    <row r="40" spans="1:16" ht="39" customHeight="1" x14ac:dyDescent="0.2">
      <c r="A40" s="22"/>
      <c r="B40" s="35"/>
      <c r="C40" s="1160"/>
      <c r="D40" s="1160"/>
      <c r="E40" s="1161"/>
      <c r="F40" s="36"/>
      <c r="G40" s="37"/>
      <c r="H40" s="37"/>
      <c r="I40" s="37"/>
      <c r="J40" s="38"/>
      <c r="K40" s="22"/>
      <c r="L40" s="22"/>
      <c r="M40" s="22"/>
      <c r="N40" s="22"/>
      <c r="O40" s="22"/>
      <c r="P40" s="22"/>
    </row>
    <row r="41" spans="1:16" ht="39" customHeight="1" x14ac:dyDescent="0.2">
      <c r="A41" s="22"/>
      <c r="B41" s="35"/>
      <c r="C41" s="1160"/>
      <c r="D41" s="1160"/>
      <c r="E41" s="1161"/>
      <c r="F41" s="36"/>
      <c r="G41" s="37"/>
      <c r="H41" s="37"/>
      <c r="I41" s="37"/>
      <c r="J41" s="38"/>
      <c r="K41" s="22"/>
      <c r="L41" s="22"/>
      <c r="M41" s="22"/>
      <c r="N41" s="22"/>
      <c r="O41" s="22"/>
      <c r="P41" s="22"/>
    </row>
    <row r="42" spans="1:16" ht="39" customHeight="1" x14ac:dyDescent="0.2">
      <c r="A42" s="22"/>
      <c r="B42" s="39"/>
      <c r="C42" s="1160" t="s">
        <v>538</v>
      </c>
      <c r="D42" s="1160"/>
      <c r="E42" s="1161"/>
      <c r="F42" s="36" t="s">
        <v>485</v>
      </c>
      <c r="G42" s="37" t="s">
        <v>485</v>
      </c>
      <c r="H42" s="37" t="s">
        <v>485</v>
      </c>
      <c r="I42" s="37" t="s">
        <v>485</v>
      </c>
      <c r="J42" s="38" t="s">
        <v>485</v>
      </c>
      <c r="K42" s="22"/>
      <c r="L42" s="22"/>
      <c r="M42" s="22"/>
      <c r="N42" s="22"/>
      <c r="O42" s="22"/>
      <c r="P42" s="22"/>
    </row>
    <row r="43" spans="1:16" ht="39" customHeight="1" thickBot="1" x14ac:dyDescent="0.25">
      <c r="A43" s="22"/>
      <c r="B43" s="40"/>
      <c r="C43" s="1162" t="s">
        <v>539</v>
      </c>
      <c r="D43" s="1162"/>
      <c r="E43" s="1163"/>
      <c r="F43" s="41" t="s">
        <v>485</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AoQEnCpYhMQvFC6y8hxk2j8IvROb1smFcx9BlC4AJotw5qJHbrNra8qPlEzWmqkpUZT00UIPr/Qi2rVh79THFA==" saltValue="QmDlK+ubOcZ2Gz0/k5FFN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89" t="s">
        <v>9</v>
      </c>
      <c r="C45" s="1190"/>
      <c r="D45" s="56"/>
      <c r="E45" s="1195" t="s">
        <v>10</v>
      </c>
      <c r="F45" s="1195"/>
      <c r="G45" s="1195"/>
      <c r="H45" s="1195"/>
      <c r="I45" s="1195"/>
      <c r="J45" s="1196"/>
      <c r="K45" s="57">
        <v>781</v>
      </c>
      <c r="L45" s="58">
        <v>753</v>
      </c>
      <c r="M45" s="58">
        <v>779</v>
      </c>
      <c r="N45" s="58">
        <v>752</v>
      </c>
      <c r="O45" s="59">
        <v>767</v>
      </c>
      <c r="P45" s="46"/>
      <c r="Q45" s="46"/>
      <c r="R45" s="46"/>
      <c r="S45" s="46"/>
      <c r="T45" s="46"/>
      <c r="U45" s="46"/>
    </row>
    <row r="46" spans="1:21" ht="30.75" customHeight="1" x14ac:dyDescent="0.2">
      <c r="A46" s="46"/>
      <c r="B46" s="1191"/>
      <c r="C46" s="1192"/>
      <c r="D46" s="60"/>
      <c r="E46" s="1168" t="s">
        <v>11</v>
      </c>
      <c r="F46" s="1168"/>
      <c r="G46" s="1168"/>
      <c r="H46" s="1168"/>
      <c r="I46" s="1168"/>
      <c r="J46" s="1169"/>
      <c r="K46" s="61" t="s">
        <v>485</v>
      </c>
      <c r="L46" s="62" t="s">
        <v>485</v>
      </c>
      <c r="M46" s="62" t="s">
        <v>485</v>
      </c>
      <c r="N46" s="62" t="s">
        <v>485</v>
      </c>
      <c r="O46" s="63" t="s">
        <v>485</v>
      </c>
      <c r="P46" s="46"/>
      <c r="Q46" s="46"/>
      <c r="R46" s="46"/>
      <c r="S46" s="46"/>
      <c r="T46" s="46"/>
      <c r="U46" s="46"/>
    </row>
    <row r="47" spans="1:21" ht="30.75" customHeight="1" x14ac:dyDescent="0.2">
      <c r="A47" s="46"/>
      <c r="B47" s="1191"/>
      <c r="C47" s="1192"/>
      <c r="D47" s="60"/>
      <c r="E47" s="1168" t="s">
        <v>12</v>
      </c>
      <c r="F47" s="1168"/>
      <c r="G47" s="1168"/>
      <c r="H47" s="1168"/>
      <c r="I47" s="1168"/>
      <c r="J47" s="1169"/>
      <c r="K47" s="61" t="s">
        <v>485</v>
      </c>
      <c r="L47" s="62" t="s">
        <v>485</v>
      </c>
      <c r="M47" s="62" t="s">
        <v>485</v>
      </c>
      <c r="N47" s="62" t="s">
        <v>485</v>
      </c>
      <c r="O47" s="63" t="s">
        <v>485</v>
      </c>
      <c r="P47" s="46"/>
      <c r="Q47" s="46"/>
      <c r="R47" s="46"/>
      <c r="S47" s="46"/>
      <c r="T47" s="46"/>
      <c r="U47" s="46"/>
    </row>
    <row r="48" spans="1:21" ht="30.75" customHeight="1" x14ac:dyDescent="0.2">
      <c r="A48" s="46"/>
      <c r="B48" s="1191"/>
      <c r="C48" s="1192"/>
      <c r="D48" s="60"/>
      <c r="E48" s="1168" t="s">
        <v>13</v>
      </c>
      <c r="F48" s="1168"/>
      <c r="G48" s="1168"/>
      <c r="H48" s="1168"/>
      <c r="I48" s="1168"/>
      <c r="J48" s="1169"/>
      <c r="K48" s="61">
        <v>50</v>
      </c>
      <c r="L48" s="62">
        <v>46</v>
      </c>
      <c r="M48" s="62">
        <v>49</v>
      </c>
      <c r="N48" s="62">
        <v>45</v>
      </c>
      <c r="O48" s="63">
        <v>46</v>
      </c>
      <c r="P48" s="46"/>
      <c r="Q48" s="46"/>
      <c r="R48" s="46"/>
      <c r="S48" s="46"/>
      <c r="T48" s="46"/>
      <c r="U48" s="46"/>
    </row>
    <row r="49" spans="1:21" ht="30.75" customHeight="1" x14ac:dyDescent="0.2">
      <c r="A49" s="46"/>
      <c r="B49" s="1191"/>
      <c r="C49" s="1192"/>
      <c r="D49" s="60"/>
      <c r="E49" s="1168" t="s">
        <v>14</v>
      </c>
      <c r="F49" s="1168"/>
      <c r="G49" s="1168"/>
      <c r="H49" s="1168"/>
      <c r="I49" s="1168"/>
      <c r="J49" s="1169"/>
      <c r="K49" s="61">
        <v>22</v>
      </c>
      <c r="L49" s="62">
        <v>20</v>
      </c>
      <c r="M49" s="62">
        <v>21</v>
      </c>
      <c r="N49" s="62">
        <v>2</v>
      </c>
      <c r="O49" s="63">
        <v>3</v>
      </c>
      <c r="P49" s="46"/>
      <c r="Q49" s="46"/>
      <c r="R49" s="46"/>
      <c r="S49" s="46"/>
      <c r="T49" s="46"/>
      <c r="U49" s="46"/>
    </row>
    <row r="50" spans="1:21" ht="30.75" customHeight="1" x14ac:dyDescent="0.2">
      <c r="A50" s="46"/>
      <c r="B50" s="1191"/>
      <c r="C50" s="1192"/>
      <c r="D50" s="60"/>
      <c r="E50" s="1168" t="s">
        <v>15</v>
      </c>
      <c r="F50" s="1168"/>
      <c r="G50" s="1168"/>
      <c r="H50" s="1168"/>
      <c r="I50" s="1168"/>
      <c r="J50" s="1169"/>
      <c r="K50" s="61" t="s">
        <v>485</v>
      </c>
      <c r="L50" s="62" t="s">
        <v>485</v>
      </c>
      <c r="M50" s="62" t="s">
        <v>485</v>
      </c>
      <c r="N50" s="62" t="s">
        <v>485</v>
      </c>
      <c r="O50" s="63" t="s">
        <v>485</v>
      </c>
      <c r="P50" s="46"/>
      <c r="Q50" s="46"/>
      <c r="R50" s="46"/>
      <c r="S50" s="46"/>
      <c r="T50" s="46"/>
      <c r="U50" s="46"/>
    </row>
    <row r="51" spans="1:21" ht="30.75" customHeight="1" x14ac:dyDescent="0.2">
      <c r="A51" s="46"/>
      <c r="B51" s="1193"/>
      <c r="C51" s="1194"/>
      <c r="D51" s="64"/>
      <c r="E51" s="1168" t="s">
        <v>16</v>
      </c>
      <c r="F51" s="1168"/>
      <c r="G51" s="1168"/>
      <c r="H51" s="1168"/>
      <c r="I51" s="1168"/>
      <c r="J51" s="1169"/>
      <c r="K51" s="61">
        <v>0</v>
      </c>
      <c r="L51" s="62">
        <v>0</v>
      </c>
      <c r="M51" s="62">
        <v>0</v>
      </c>
      <c r="N51" s="62">
        <v>0</v>
      </c>
      <c r="O51" s="63">
        <v>1</v>
      </c>
      <c r="P51" s="46"/>
      <c r="Q51" s="46"/>
      <c r="R51" s="46"/>
      <c r="S51" s="46"/>
      <c r="T51" s="46"/>
      <c r="U51" s="46"/>
    </row>
    <row r="52" spans="1:21" ht="30.75" customHeight="1" x14ac:dyDescent="0.2">
      <c r="A52" s="46"/>
      <c r="B52" s="1166" t="s">
        <v>17</v>
      </c>
      <c r="C52" s="1167"/>
      <c r="D52" s="64"/>
      <c r="E52" s="1168" t="s">
        <v>18</v>
      </c>
      <c r="F52" s="1168"/>
      <c r="G52" s="1168"/>
      <c r="H52" s="1168"/>
      <c r="I52" s="1168"/>
      <c r="J52" s="1169"/>
      <c r="K52" s="61">
        <v>648</v>
      </c>
      <c r="L52" s="62">
        <v>608</v>
      </c>
      <c r="M52" s="62">
        <v>605</v>
      </c>
      <c r="N52" s="62">
        <v>561</v>
      </c>
      <c r="O52" s="63">
        <v>559</v>
      </c>
      <c r="P52" s="46"/>
      <c r="Q52" s="46"/>
      <c r="R52" s="46"/>
      <c r="S52" s="46"/>
      <c r="T52" s="46"/>
      <c r="U52" s="46"/>
    </row>
    <row r="53" spans="1:21" ht="30.75" customHeight="1" thickBot="1" x14ac:dyDescent="0.25">
      <c r="A53" s="46"/>
      <c r="B53" s="1170" t="s">
        <v>19</v>
      </c>
      <c r="C53" s="1171"/>
      <c r="D53" s="65"/>
      <c r="E53" s="1172" t="s">
        <v>20</v>
      </c>
      <c r="F53" s="1172"/>
      <c r="G53" s="1172"/>
      <c r="H53" s="1172"/>
      <c r="I53" s="1172"/>
      <c r="J53" s="1173"/>
      <c r="K53" s="66">
        <v>205</v>
      </c>
      <c r="L53" s="67">
        <v>211</v>
      </c>
      <c r="M53" s="67">
        <v>244</v>
      </c>
      <c r="N53" s="67">
        <v>238</v>
      </c>
      <c r="O53" s="68">
        <v>258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74" t="s">
        <v>24</v>
      </c>
      <c r="C58" s="1175"/>
      <c r="D58" s="1180" t="s">
        <v>25</v>
      </c>
      <c r="E58" s="1181"/>
      <c r="F58" s="1181"/>
      <c r="G58" s="1181"/>
      <c r="H58" s="1181"/>
      <c r="I58" s="1181"/>
      <c r="J58" s="1182"/>
      <c r="K58" s="81"/>
      <c r="L58" s="82"/>
      <c r="M58" s="82"/>
      <c r="N58" s="82"/>
      <c r="O58" s="83"/>
    </row>
    <row r="59" spans="1:21" ht="31.5" customHeight="1" x14ac:dyDescent="0.2">
      <c r="B59" s="1176"/>
      <c r="C59" s="1177"/>
      <c r="D59" s="1183" t="s">
        <v>26</v>
      </c>
      <c r="E59" s="1184"/>
      <c r="F59" s="1184"/>
      <c r="G59" s="1184"/>
      <c r="H59" s="1184"/>
      <c r="I59" s="1184"/>
      <c r="J59" s="1185"/>
      <c r="K59" s="84"/>
      <c r="L59" s="85"/>
      <c r="M59" s="85"/>
      <c r="N59" s="85"/>
      <c r="O59" s="86"/>
    </row>
    <row r="60" spans="1:21" ht="31.5" customHeight="1" thickBot="1" x14ac:dyDescent="0.25">
      <c r="B60" s="1178"/>
      <c r="C60" s="1179"/>
      <c r="D60" s="1186" t="s">
        <v>27</v>
      </c>
      <c r="E60" s="1187"/>
      <c r="F60" s="1187"/>
      <c r="G60" s="1187"/>
      <c r="H60" s="1187"/>
      <c r="I60" s="1187"/>
      <c r="J60" s="118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Cm74HKsFzdoK88hGRMIeuLzZWgj3tXc2sgUZbhQ0PGMID6soV+vTv1AD1fLM/pvPZ5iECpmjAft08iBQsfKYA==" saltValue="Eci1Rz1x39znIzu2MJFhG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209" t="s">
        <v>30</v>
      </c>
      <c r="C41" s="1210"/>
      <c r="D41" s="103"/>
      <c r="E41" s="1211" t="s">
        <v>31</v>
      </c>
      <c r="F41" s="1211"/>
      <c r="G41" s="1211"/>
      <c r="H41" s="1212"/>
      <c r="I41" s="330">
        <v>6882</v>
      </c>
      <c r="J41" s="331">
        <v>6749</v>
      </c>
      <c r="K41" s="331">
        <v>6751</v>
      </c>
      <c r="L41" s="331">
        <v>6789</v>
      </c>
      <c r="M41" s="332">
        <v>7064</v>
      </c>
    </row>
    <row r="42" spans="2:13" ht="27.75" customHeight="1" x14ac:dyDescent="0.2">
      <c r="B42" s="1199"/>
      <c r="C42" s="1200"/>
      <c r="D42" s="104"/>
      <c r="E42" s="1203" t="s">
        <v>32</v>
      </c>
      <c r="F42" s="1203"/>
      <c r="G42" s="1203"/>
      <c r="H42" s="1204"/>
      <c r="I42" s="333">
        <v>363</v>
      </c>
      <c r="J42" s="334">
        <v>4</v>
      </c>
      <c r="K42" s="334">
        <v>6</v>
      </c>
      <c r="L42" s="334">
        <v>4</v>
      </c>
      <c r="M42" s="335" t="s">
        <v>485</v>
      </c>
    </row>
    <row r="43" spans="2:13" ht="27.75" customHeight="1" x14ac:dyDescent="0.2">
      <c r="B43" s="1199"/>
      <c r="C43" s="1200"/>
      <c r="D43" s="104"/>
      <c r="E43" s="1203" t="s">
        <v>33</v>
      </c>
      <c r="F43" s="1203"/>
      <c r="G43" s="1203"/>
      <c r="H43" s="1204"/>
      <c r="I43" s="333">
        <v>464</v>
      </c>
      <c r="J43" s="334">
        <v>501</v>
      </c>
      <c r="K43" s="334">
        <v>532</v>
      </c>
      <c r="L43" s="334">
        <v>660</v>
      </c>
      <c r="M43" s="335">
        <v>851</v>
      </c>
    </row>
    <row r="44" spans="2:13" ht="27.75" customHeight="1" x14ac:dyDescent="0.2">
      <c r="B44" s="1199"/>
      <c r="C44" s="1200"/>
      <c r="D44" s="104"/>
      <c r="E44" s="1203" t="s">
        <v>34</v>
      </c>
      <c r="F44" s="1203"/>
      <c r="G44" s="1203"/>
      <c r="H44" s="1204"/>
      <c r="I44" s="333">
        <v>58</v>
      </c>
      <c r="J44" s="334">
        <v>38</v>
      </c>
      <c r="K44" s="334">
        <v>19</v>
      </c>
      <c r="L44" s="334">
        <v>17</v>
      </c>
      <c r="M44" s="335">
        <v>63</v>
      </c>
    </row>
    <row r="45" spans="2:13" ht="27.75" customHeight="1" x14ac:dyDescent="0.2">
      <c r="B45" s="1199"/>
      <c r="C45" s="1200"/>
      <c r="D45" s="104"/>
      <c r="E45" s="1203" t="s">
        <v>35</v>
      </c>
      <c r="F45" s="1203"/>
      <c r="G45" s="1203"/>
      <c r="H45" s="1204"/>
      <c r="I45" s="333">
        <v>508</v>
      </c>
      <c r="J45" s="334">
        <v>435</v>
      </c>
      <c r="K45" s="334">
        <v>378</v>
      </c>
      <c r="L45" s="334">
        <v>274</v>
      </c>
      <c r="M45" s="335">
        <v>316</v>
      </c>
    </row>
    <row r="46" spans="2:13" ht="27.75" customHeight="1" x14ac:dyDescent="0.2">
      <c r="B46" s="1199"/>
      <c r="C46" s="1200"/>
      <c r="D46" s="105"/>
      <c r="E46" s="1203" t="s">
        <v>36</v>
      </c>
      <c r="F46" s="1203"/>
      <c r="G46" s="1203"/>
      <c r="H46" s="1204"/>
      <c r="I46" s="333">
        <v>93</v>
      </c>
      <c r="J46" s="334">
        <v>97</v>
      </c>
      <c r="K46" s="334">
        <v>91</v>
      </c>
      <c r="L46" s="334">
        <v>88</v>
      </c>
      <c r="M46" s="335">
        <v>104</v>
      </c>
    </row>
    <row r="47" spans="2:13" ht="27.75" customHeight="1" x14ac:dyDescent="0.2">
      <c r="B47" s="1199"/>
      <c r="C47" s="1200"/>
      <c r="D47" s="106"/>
      <c r="E47" s="1213" t="s">
        <v>37</v>
      </c>
      <c r="F47" s="1214"/>
      <c r="G47" s="1214"/>
      <c r="H47" s="1215"/>
      <c r="I47" s="333" t="s">
        <v>485</v>
      </c>
      <c r="J47" s="334" t="s">
        <v>485</v>
      </c>
      <c r="K47" s="334" t="s">
        <v>485</v>
      </c>
      <c r="L47" s="334" t="s">
        <v>485</v>
      </c>
      <c r="M47" s="335" t="s">
        <v>485</v>
      </c>
    </row>
    <row r="48" spans="2:13" ht="27.75" customHeight="1" x14ac:dyDescent="0.2">
      <c r="B48" s="1199"/>
      <c r="C48" s="1200"/>
      <c r="D48" s="104"/>
      <c r="E48" s="1203" t="s">
        <v>38</v>
      </c>
      <c r="F48" s="1203"/>
      <c r="G48" s="1203"/>
      <c r="H48" s="1204"/>
      <c r="I48" s="333" t="s">
        <v>485</v>
      </c>
      <c r="J48" s="334" t="s">
        <v>485</v>
      </c>
      <c r="K48" s="334" t="s">
        <v>485</v>
      </c>
      <c r="L48" s="334" t="s">
        <v>485</v>
      </c>
      <c r="M48" s="335" t="s">
        <v>485</v>
      </c>
    </row>
    <row r="49" spans="2:13" ht="27.75" customHeight="1" x14ac:dyDescent="0.2">
      <c r="B49" s="1201"/>
      <c r="C49" s="1202"/>
      <c r="D49" s="104"/>
      <c r="E49" s="1203" t="s">
        <v>39</v>
      </c>
      <c r="F49" s="1203"/>
      <c r="G49" s="1203"/>
      <c r="H49" s="1204"/>
      <c r="I49" s="333" t="s">
        <v>485</v>
      </c>
      <c r="J49" s="334" t="s">
        <v>485</v>
      </c>
      <c r="K49" s="334" t="s">
        <v>485</v>
      </c>
      <c r="L49" s="334" t="s">
        <v>485</v>
      </c>
      <c r="M49" s="335" t="s">
        <v>485</v>
      </c>
    </row>
    <row r="50" spans="2:13" ht="27.75" customHeight="1" x14ac:dyDescent="0.2">
      <c r="B50" s="1197" t="s">
        <v>40</v>
      </c>
      <c r="C50" s="1198"/>
      <c r="D50" s="107"/>
      <c r="E50" s="1203" t="s">
        <v>41</v>
      </c>
      <c r="F50" s="1203"/>
      <c r="G50" s="1203"/>
      <c r="H50" s="1204"/>
      <c r="I50" s="333">
        <v>2305</v>
      </c>
      <c r="J50" s="334">
        <v>2273</v>
      </c>
      <c r="K50" s="334">
        <v>2446</v>
      </c>
      <c r="L50" s="334">
        <v>2704</v>
      </c>
      <c r="M50" s="335">
        <v>2782</v>
      </c>
    </row>
    <row r="51" spans="2:13" ht="27.75" customHeight="1" x14ac:dyDescent="0.2">
      <c r="B51" s="1199"/>
      <c r="C51" s="1200"/>
      <c r="D51" s="104"/>
      <c r="E51" s="1203" t="s">
        <v>42</v>
      </c>
      <c r="F51" s="1203"/>
      <c r="G51" s="1203"/>
      <c r="H51" s="1204"/>
      <c r="I51" s="333">
        <v>732</v>
      </c>
      <c r="J51" s="334">
        <v>780</v>
      </c>
      <c r="K51" s="334">
        <v>856</v>
      </c>
      <c r="L51" s="334">
        <v>893</v>
      </c>
      <c r="M51" s="335">
        <v>992</v>
      </c>
    </row>
    <row r="52" spans="2:13" ht="27.75" customHeight="1" x14ac:dyDescent="0.2">
      <c r="B52" s="1201"/>
      <c r="C52" s="1202"/>
      <c r="D52" s="104"/>
      <c r="E52" s="1203" t="s">
        <v>43</v>
      </c>
      <c r="F52" s="1203"/>
      <c r="G52" s="1203"/>
      <c r="H52" s="1204"/>
      <c r="I52" s="333">
        <v>4571</v>
      </c>
      <c r="J52" s="334">
        <v>4479</v>
      </c>
      <c r="K52" s="334">
        <v>4340</v>
      </c>
      <c r="L52" s="334">
        <v>4411</v>
      </c>
      <c r="M52" s="335">
        <v>4584</v>
      </c>
    </row>
    <row r="53" spans="2:13" ht="27.75" customHeight="1" thickBot="1" x14ac:dyDescent="0.25">
      <c r="B53" s="1205" t="s">
        <v>19</v>
      </c>
      <c r="C53" s="1206"/>
      <c r="D53" s="108"/>
      <c r="E53" s="1207" t="s">
        <v>44</v>
      </c>
      <c r="F53" s="1207"/>
      <c r="G53" s="1207"/>
      <c r="H53" s="1208"/>
      <c r="I53" s="336">
        <v>759</v>
      </c>
      <c r="J53" s="337">
        <v>293</v>
      </c>
      <c r="K53" s="337">
        <v>135</v>
      </c>
      <c r="L53" s="337">
        <v>-176</v>
      </c>
      <c r="M53" s="338">
        <v>40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fbA3frWIbSgBWO5N7nDfLkNHSRiEo/UGhoyJbkBTnKx/csrMN/M7sZ6NYbpm1StlX6UZIjVerAi9msljJXvb4Q==" saltValue="JGi3XWhdGdMkkOwPO5uZ0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221" t="s">
        <v>46</v>
      </c>
      <c r="D55" s="1221"/>
      <c r="E55" s="1222"/>
      <c r="F55" s="339">
        <v>904</v>
      </c>
      <c r="G55" s="339">
        <v>829</v>
      </c>
      <c r="H55" s="340">
        <v>810</v>
      </c>
    </row>
    <row r="56" spans="2:8" ht="52.5" customHeight="1" x14ac:dyDescent="0.2">
      <c r="B56" s="120"/>
      <c r="C56" s="1223" t="s">
        <v>47</v>
      </c>
      <c r="D56" s="1223"/>
      <c r="E56" s="1224"/>
      <c r="F56" s="341">
        <v>165</v>
      </c>
      <c r="G56" s="341">
        <v>176</v>
      </c>
      <c r="H56" s="342">
        <v>170</v>
      </c>
    </row>
    <row r="57" spans="2:8" ht="53.25" customHeight="1" x14ac:dyDescent="0.2">
      <c r="B57" s="120"/>
      <c r="C57" s="1225" t="s">
        <v>48</v>
      </c>
      <c r="D57" s="1225"/>
      <c r="E57" s="1226"/>
      <c r="F57" s="343">
        <v>1285</v>
      </c>
      <c r="G57" s="343">
        <v>1613</v>
      </c>
      <c r="H57" s="344">
        <v>1695</v>
      </c>
    </row>
    <row r="58" spans="2:8" ht="45.75" customHeight="1" x14ac:dyDescent="0.2">
      <c r="B58" s="121"/>
      <c r="C58" s="1216" t="s">
        <v>546</v>
      </c>
      <c r="D58" s="1217"/>
      <c r="E58" s="1218"/>
      <c r="F58" s="345">
        <v>67</v>
      </c>
      <c r="G58" s="345">
        <v>62</v>
      </c>
      <c r="H58" s="346">
        <v>67</v>
      </c>
    </row>
    <row r="59" spans="2:8" ht="45.75" customHeight="1" x14ac:dyDescent="0.2">
      <c r="B59" s="121"/>
      <c r="C59" s="1216" t="s">
        <v>547</v>
      </c>
      <c r="D59" s="1217"/>
      <c r="E59" s="1218"/>
      <c r="F59" s="345" t="s">
        <v>548</v>
      </c>
      <c r="G59" s="345">
        <v>13</v>
      </c>
      <c r="H59" s="346">
        <v>20</v>
      </c>
    </row>
    <row r="60" spans="2:8" ht="45.75" customHeight="1" x14ac:dyDescent="0.2">
      <c r="B60" s="121"/>
      <c r="C60" s="1216" t="s">
        <v>549</v>
      </c>
      <c r="D60" s="1217"/>
      <c r="E60" s="1218"/>
      <c r="F60" s="345">
        <v>460</v>
      </c>
      <c r="G60" s="345">
        <v>535</v>
      </c>
      <c r="H60" s="346">
        <v>569</v>
      </c>
    </row>
    <row r="61" spans="2:8" ht="45.75" customHeight="1" x14ac:dyDescent="0.2">
      <c r="B61" s="121"/>
      <c r="C61" s="1216" t="s">
        <v>550</v>
      </c>
      <c r="D61" s="1217"/>
      <c r="E61" s="1218"/>
      <c r="F61" s="345">
        <v>18</v>
      </c>
      <c r="G61" s="345">
        <v>18</v>
      </c>
      <c r="H61" s="346">
        <v>19</v>
      </c>
    </row>
    <row r="62" spans="2:8" ht="45.75" customHeight="1" thickBot="1" x14ac:dyDescent="0.25">
      <c r="B62" s="122"/>
      <c r="C62" s="1216" t="s">
        <v>551</v>
      </c>
      <c r="D62" s="1217"/>
      <c r="E62" s="1218"/>
      <c r="F62" s="347">
        <v>904</v>
      </c>
      <c r="G62" s="347">
        <v>829</v>
      </c>
      <c r="H62" s="348">
        <v>679</v>
      </c>
    </row>
    <row r="63" spans="2:8" ht="52.5" customHeight="1" thickBot="1" x14ac:dyDescent="0.25">
      <c r="B63" s="123"/>
      <c r="C63" s="1219" t="s">
        <v>49</v>
      </c>
      <c r="D63" s="1219"/>
      <c r="E63" s="1220"/>
      <c r="F63" s="349">
        <v>2354</v>
      </c>
      <c r="G63" s="349">
        <v>2618</v>
      </c>
      <c r="H63" s="350">
        <v>2675</v>
      </c>
    </row>
    <row r="64" spans="2:8" ht="13.2" x14ac:dyDescent="0.2"/>
  </sheetData>
  <sheetProtection algorithmName="SHA-512" hashValue="DPY5vyyB2jFXDe0OY1Meco+fI/02K+jjc7JaJT1sYvCSXPiIGxL+S0Ce0iqCEpipq4Wo7lgqUwX9KdA5YPYTVA==" saltValue="cqwZegFOr5UdlKwh3BCqd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566</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28" t="s">
        <v>570</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565</v>
      </c>
    </row>
    <row r="50" spans="1:109" ht="13.2" x14ac:dyDescent="0.2">
      <c r="B50" s="247"/>
      <c r="G50" s="1237"/>
      <c r="H50" s="1237"/>
      <c r="I50" s="1237"/>
      <c r="J50" s="1237"/>
      <c r="K50" s="354"/>
      <c r="L50" s="354"/>
      <c r="M50" s="353"/>
      <c r="N50" s="353"/>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523</v>
      </c>
      <c r="BQ50" s="1241"/>
      <c r="BR50" s="1241"/>
      <c r="BS50" s="1241"/>
      <c r="BT50" s="1241"/>
      <c r="BU50" s="1241"/>
      <c r="BV50" s="1241"/>
      <c r="BW50" s="1241"/>
      <c r="BX50" s="1241" t="s">
        <v>524</v>
      </c>
      <c r="BY50" s="1241"/>
      <c r="BZ50" s="1241"/>
      <c r="CA50" s="1241"/>
      <c r="CB50" s="1241"/>
      <c r="CC50" s="1241"/>
      <c r="CD50" s="1241"/>
      <c r="CE50" s="1241"/>
      <c r="CF50" s="1241" t="s">
        <v>525</v>
      </c>
      <c r="CG50" s="1241"/>
      <c r="CH50" s="1241"/>
      <c r="CI50" s="1241"/>
      <c r="CJ50" s="1241"/>
      <c r="CK50" s="1241"/>
      <c r="CL50" s="1241"/>
      <c r="CM50" s="1241"/>
      <c r="CN50" s="1241" t="s">
        <v>526</v>
      </c>
      <c r="CO50" s="1241"/>
      <c r="CP50" s="1241"/>
      <c r="CQ50" s="1241"/>
      <c r="CR50" s="1241"/>
      <c r="CS50" s="1241"/>
      <c r="CT50" s="1241"/>
      <c r="CU50" s="1241"/>
      <c r="CV50" s="1241" t="s">
        <v>527</v>
      </c>
      <c r="CW50" s="1241"/>
      <c r="CX50" s="1241"/>
      <c r="CY50" s="1241"/>
      <c r="CZ50" s="1241"/>
      <c r="DA50" s="1241"/>
      <c r="DB50" s="1241"/>
      <c r="DC50" s="1241"/>
    </row>
    <row r="51" spans="1:109" ht="13.5" customHeight="1" x14ac:dyDescent="0.2">
      <c r="B51" s="247"/>
      <c r="G51" s="1246"/>
      <c r="H51" s="1246"/>
      <c r="I51" s="1244"/>
      <c r="J51" s="1244"/>
      <c r="K51" s="1243"/>
      <c r="L51" s="1243"/>
      <c r="M51" s="1243"/>
      <c r="N51" s="1243"/>
      <c r="AM51" s="352"/>
      <c r="AN51" s="1242" t="s">
        <v>564</v>
      </c>
      <c r="AO51" s="1242"/>
      <c r="AP51" s="1242"/>
      <c r="AQ51" s="1242"/>
      <c r="AR51" s="1242"/>
      <c r="AS51" s="1242"/>
      <c r="AT51" s="1242"/>
      <c r="AU51" s="1242"/>
      <c r="AV51" s="1242"/>
      <c r="AW51" s="1242"/>
      <c r="AX51" s="1242"/>
      <c r="AY51" s="1242"/>
      <c r="AZ51" s="1242"/>
      <c r="BA51" s="1242"/>
      <c r="BB51" s="1242" t="s">
        <v>562</v>
      </c>
      <c r="BC51" s="1242"/>
      <c r="BD51" s="1242"/>
      <c r="BE51" s="1242"/>
      <c r="BF51" s="1242"/>
      <c r="BG51" s="1242"/>
      <c r="BH51" s="1242"/>
      <c r="BI51" s="1242"/>
      <c r="BJ51" s="1242"/>
      <c r="BK51" s="1242"/>
      <c r="BL51" s="1242"/>
      <c r="BM51" s="1242"/>
      <c r="BN51" s="1242"/>
      <c r="BO51" s="1242"/>
      <c r="BP51" s="1227">
        <v>23.9</v>
      </c>
      <c r="BQ51" s="1227"/>
      <c r="BR51" s="1227"/>
      <c r="BS51" s="1227"/>
      <c r="BT51" s="1227"/>
      <c r="BU51" s="1227"/>
      <c r="BV51" s="1227"/>
      <c r="BW51" s="1227"/>
      <c r="BX51" s="1227">
        <v>8.6</v>
      </c>
      <c r="BY51" s="1227"/>
      <c r="BZ51" s="1227"/>
      <c r="CA51" s="1227"/>
      <c r="CB51" s="1227"/>
      <c r="CC51" s="1227"/>
      <c r="CD51" s="1227"/>
      <c r="CE51" s="1227"/>
      <c r="CF51" s="1227">
        <v>4</v>
      </c>
      <c r="CG51" s="1227"/>
      <c r="CH51" s="1227"/>
      <c r="CI51" s="1227"/>
      <c r="CJ51" s="1227"/>
      <c r="CK51" s="1227"/>
      <c r="CL51" s="1227"/>
      <c r="CM51" s="1227"/>
      <c r="CN51" s="1227"/>
      <c r="CO51" s="1227"/>
      <c r="CP51" s="1227"/>
      <c r="CQ51" s="1227"/>
      <c r="CR51" s="1227"/>
      <c r="CS51" s="1227"/>
      <c r="CT51" s="1227"/>
      <c r="CU51" s="1227"/>
      <c r="CV51" s="1227">
        <v>1.1000000000000001</v>
      </c>
      <c r="CW51" s="1227"/>
      <c r="CX51" s="1227"/>
      <c r="CY51" s="1227"/>
      <c r="CZ51" s="1227"/>
      <c r="DA51" s="1227"/>
      <c r="DB51" s="1227"/>
      <c r="DC51" s="1227"/>
    </row>
    <row r="52" spans="1:109" ht="13.2" x14ac:dyDescent="0.2">
      <c r="B52" s="247"/>
      <c r="G52" s="1246"/>
      <c r="H52" s="1246"/>
      <c r="I52" s="1244"/>
      <c r="J52" s="1244"/>
      <c r="K52" s="1243"/>
      <c r="L52" s="1243"/>
      <c r="M52" s="1243"/>
      <c r="N52" s="1243"/>
      <c r="AM52" s="352"/>
      <c r="AN52" s="1242"/>
      <c r="AO52" s="1242"/>
      <c r="AP52" s="1242"/>
      <c r="AQ52" s="1242"/>
      <c r="AR52" s="1242"/>
      <c r="AS52" s="1242"/>
      <c r="AT52" s="1242"/>
      <c r="AU52" s="1242"/>
      <c r="AV52" s="1242"/>
      <c r="AW52" s="1242"/>
      <c r="AX52" s="1242"/>
      <c r="AY52" s="1242"/>
      <c r="AZ52" s="1242"/>
      <c r="BA52" s="1242"/>
      <c r="BB52" s="1242"/>
      <c r="BC52" s="1242"/>
      <c r="BD52" s="1242"/>
      <c r="BE52" s="1242"/>
      <c r="BF52" s="1242"/>
      <c r="BG52" s="1242"/>
      <c r="BH52" s="1242"/>
      <c r="BI52" s="1242"/>
      <c r="BJ52" s="1242"/>
      <c r="BK52" s="1242"/>
      <c r="BL52" s="1242"/>
      <c r="BM52" s="1242"/>
      <c r="BN52" s="1242"/>
      <c r="BO52" s="1242"/>
      <c r="BP52" s="1227"/>
      <c r="BQ52" s="1227"/>
      <c r="BR52" s="1227"/>
      <c r="BS52" s="1227"/>
      <c r="BT52" s="1227"/>
      <c r="BU52" s="1227"/>
      <c r="BV52" s="1227"/>
      <c r="BW52" s="1227"/>
      <c r="BX52" s="1227"/>
      <c r="BY52" s="1227"/>
      <c r="BZ52" s="1227"/>
      <c r="CA52" s="1227"/>
      <c r="CB52" s="1227"/>
      <c r="CC52" s="1227"/>
      <c r="CD52" s="1227"/>
      <c r="CE52" s="1227"/>
      <c r="CF52" s="1227"/>
      <c r="CG52" s="1227"/>
      <c r="CH52" s="1227"/>
      <c r="CI52" s="1227"/>
      <c r="CJ52" s="1227"/>
      <c r="CK52" s="1227"/>
      <c r="CL52" s="1227"/>
      <c r="CM52" s="1227"/>
      <c r="CN52" s="1227"/>
      <c r="CO52" s="1227"/>
      <c r="CP52" s="1227"/>
      <c r="CQ52" s="1227"/>
      <c r="CR52" s="1227"/>
      <c r="CS52" s="1227"/>
      <c r="CT52" s="1227"/>
      <c r="CU52" s="1227"/>
      <c r="CV52" s="1227"/>
      <c r="CW52" s="1227"/>
      <c r="CX52" s="1227"/>
      <c r="CY52" s="1227"/>
      <c r="CZ52" s="1227"/>
      <c r="DA52" s="1227"/>
      <c r="DB52" s="1227"/>
      <c r="DC52" s="1227"/>
    </row>
    <row r="53" spans="1:109" ht="13.2" x14ac:dyDescent="0.2">
      <c r="A53" s="360"/>
      <c r="B53" s="247"/>
      <c r="G53" s="1246"/>
      <c r="H53" s="1246"/>
      <c r="I53" s="1237"/>
      <c r="J53" s="1237"/>
      <c r="K53" s="1243"/>
      <c r="L53" s="1243"/>
      <c r="M53" s="1243"/>
      <c r="N53" s="1243"/>
      <c r="AM53" s="352"/>
      <c r="AN53" s="1242"/>
      <c r="AO53" s="1242"/>
      <c r="AP53" s="1242"/>
      <c r="AQ53" s="1242"/>
      <c r="AR53" s="1242"/>
      <c r="AS53" s="1242"/>
      <c r="AT53" s="1242"/>
      <c r="AU53" s="1242"/>
      <c r="AV53" s="1242"/>
      <c r="AW53" s="1242"/>
      <c r="AX53" s="1242"/>
      <c r="AY53" s="1242"/>
      <c r="AZ53" s="1242"/>
      <c r="BA53" s="1242"/>
      <c r="BB53" s="1242" t="s">
        <v>568</v>
      </c>
      <c r="BC53" s="1242"/>
      <c r="BD53" s="1242"/>
      <c r="BE53" s="1242"/>
      <c r="BF53" s="1242"/>
      <c r="BG53" s="1242"/>
      <c r="BH53" s="1242"/>
      <c r="BI53" s="1242"/>
      <c r="BJ53" s="1242"/>
      <c r="BK53" s="1242"/>
      <c r="BL53" s="1242"/>
      <c r="BM53" s="1242"/>
      <c r="BN53" s="1242"/>
      <c r="BO53" s="1242"/>
      <c r="BP53" s="1227">
        <v>44</v>
      </c>
      <c r="BQ53" s="1227"/>
      <c r="BR53" s="1227"/>
      <c r="BS53" s="1227"/>
      <c r="BT53" s="1227"/>
      <c r="BU53" s="1227"/>
      <c r="BV53" s="1227"/>
      <c r="BW53" s="1227"/>
      <c r="BX53" s="1227">
        <v>47.6</v>
      </c>
      <c r="BY53" s="1227"/>
      <c r="BZ53" s="1227"/>
      <c r="CA53" s="1227"/>
      <c r="CB53" s="1227"/>
      <c r="CC53" s="1227"/>
      <c r="CD53" s="1227"/>
      <c r="CE53" s="1227"/>
      <c r="CF53" s="1227">
        <v>48.5</v>
      </c>
      <c r="CG53" s="1227"/>
      <c r="CH53" s="1227"/>
      <c r="CI53" s="1227"/>
      <c r="CJ53" s="1227"/>
      <c r="CK53" s="1227"/>
      <c r="CL53" s="1227"/>
      <c r="CM53" s="1227"/>
      <c r="CN53" s="1227">
        <v>49.7</v>
      </c>
      <c r="CO53" s="1227"/>
      <c r="CP53" s="1227"/>
      <c r="CQ53" s="1227"/>
      <c r="CR53" s="1227"/>
      <c r="CS53" s="1227"/>
      <c r="CT53" s="1227"/>
      <c r="CU53" s="1227"/>
      <c r="CV53" s="1227">
        <v>51.4</v>
      </c>
      <c r="CW53" s="1227"/>
      <c r="CX53" s="1227"/>
      <c r="CY53" s="1227"/>
      <c r="CZ53" s="1227"/>
      <c r="DA53" s="1227"/>
      <c r="DB53" s="1227"/>
      <c r="DC53" s="1227"/>
    </row>
    <row r="54" spans="1:109" ht="13.2" x14ac:dyDescent="0.2">
      <c r="A54" s="360"/>
      <c r="B54" s="247"/>
      <c r="G54" s="1246"/>
      <c r="H54" s="1246"/>
      <c r="I54" s="1237"/>
      <c r="J54" s="1237"/>
      <c r="K54" s="1243"/>
      <c r="L54" s="1243"/>
      <c r="M54" s="1243"/>
      <c r="N54" s="1243"/>
      <c r="AM54" s="352"/>
      <c r="AN54" s="1242"/>
      <c r="AO54" s="1242"/>
      <c r="AP54" s="1242"/>
      <c r="AQ54" s="1242"/>
      <c r="AR54" s="1242"/>
      <c r="AS54" s="1242"/>
      <c r="AT54" s="1242"/>
      <c r="AU54" s="1242"/>
      <c r="AV54" s="1242"/>
      <c r="AW54" s="1242"/>
      <c r="AX54" s="1242"/>
      <c r="AY54" s="1242"/>
      <c r="AZ54" s="1242"/>
      <c r="BA54" s="1242"/>
      <c r="BB54" s="1242"/>
      <c r="BC54" s="1242"/>
      <c r="BD54" s="1242"/>
      <c r="BE54" s="1242"/>
      <c r="BF54" s="1242"/>
      <c r="BG54" s="1242"/>
      <c r="BH54" s="1242"/>
      <c r="BI54" s="1242"/>
      <c r="BJ54" s="1242"/>
      <c r="BK54" s="1242"/>
      <c r="BL54" s="1242"/>
      <c r="BM54" s="1242"/>
      <c r="BN54" s="1242"/>
      <c r="BO54" s="1242"/>
      <c r="BP54" s="1227"/>
      <c r="BQ54" s="1227"/>
      <c r="BR54" s="1227"/>
      <c r="BS54" s="1227"/>
      <c r="BT54" s="1227"/>
      <c r="BU54" s="1227"/>
      <c r="BV54" s="1227"/>
      <c r="BW54" s="1227"/>
      <c r="BX54" s="1227"/>
      <c r="BY54" s="1227"/>
      <c r="BZ54" s="1227"/>
      <c r="CA54" s="1227"/>
      <c r="CB54" s="1227"/>
      <c r="CC54" s="1227"/>
      <c r="CD54" s="1227"/>
      <c r="CE54" s="1227"/>
      <c r="CF54" s="1227"/>
      <c r="CG54" s="1227"/>
      <c r="CH54" s="1227"/>
      <c r="CI54" s="1227"/>
      <c r="CJ54" s="1227"/>
      <c r="CK54" s="1227"/>
      <c r="CL54" s="1227"/>
      <c r="CM54" s="1227"/>
      <c r="CN54" s="1227"/>
      <c r="CO54" s="1227"/>
      <c r="CP54" s="1227"/>
      <c r="CQ54" s="1227"/>
      <c r="CR54" s="1227"/>
      <c r="CS54" s="1227"/>
      <c r="CT54" s="1227"/>
      <c r="CU54" s="1227"/>
      <c r="CV54" s="1227"/>
      <c r="CW54" s="1227"/>
      <c r="CX54" s="1227"/>
      <c r="CY54" s="1227"/>
      <c r="CZ54" s="1227"/>
      <c r="DA54" s="1227"/>
      <c r="DB54" s="1227"/>
      <c r="DC54" s="1227"/>
    </row>
    <row r="55" spans="1:109" ht="13.2" x14ac:dyDescent="0.2">
      <c r="A55" s="360"/>
      <c r="B55" s="247"/>
      <c r="G55" s="1237"/>
      <c r="H55" s="1237"/>
      <c r="I55" s="1237"/>
      <c r="J55" s="1237"/>
      <c r="K55" s="1243"/>
      <c r="L55" s="1243"/>
      <c r="M55" s="1243"/>
      <c r="N55" s="1243"/>
      <c r="AN55" s="1241" t="s">
        <v>563</v>
      </c>
      <c r="AO55" s="1241"/>
      <c r="AP55" s="1241"/>
      <c r="AQ55" s="1241"/>
      <c r="AR55" s="1241"/>
      <c r="AS55" s="1241"/>
      <c r="AT55" s="1241"/>
      <c r="AU55" s="1241"/>
      <c r="AV55" s="1241"/>
      <c r="AW55" s="1241"/>
      <c r="AX55" s="1241"/>
      <c r="AY55" s="1241"/>
      <c r="AZ55" s="1241"/>
      <c r="BA55" s="1241"/>
      <c r="BB55" s="1242" t="s">
        <v>562</v>
      </c>
      <c r="BC55" s="1242"/>
      <c r="BD55" s="1242"/>
      <c r="BE55" s="1242"/>
      <c r="BF55" s="1242"/>
      <c r="BG55" s="1242"/>
      <c r="BH55" s="1242"/>
      <c r="BI55" s="1242"/>
      <c r="BJ55" s="1242"/>
      <c r="BK55" s="1242"/>
      <c r="BL55" s="1242"/>
      <c r="BM55" s="1242"/>
      <c r="BN55" s="1242"/>
      <c r="BO55" s="1242"/>
      <c r="BP55" s="1227">
        <v>0</v>
      </c>
      <c r="BQ55" s="1227"/>
      <c r="BR55" s="1227"/>
      <c r="BS55" s="1227"/>
      <c r="BT55" s="1227"/>
      <c r="BU55" s="1227"/>
      <c r="BV55" s="1227"/>
      <c r="BW55" s="1227"/>
      <c r="BX55" s="1227">
        <v>0</v>
      </c>
      <c r="BY55" s="1227"/>
      <c r="BZ55" s="1227"/>
      <c r="CA55" s="1227"/>
      <c r="CB55" s="1227"/>
      <c r="CC55" s="1227"/>
      <c r="CD55" s="1227"/>
      <c r="CE55" s="1227"/>
      <c r="CF55" s="1227">
        <v>0</v>
      </c>
      <c r="CG55" s="1227"/>
      <c r="CH55" s="1227"/>
      <c r="CI55" s="1227"/>
      <c r="CJ55" s="1227"/>
      <c r="CK55" s="1227"/>
      <c r="CL55" s="1227"/>
      <c r="CM55" s="1227"/>
      <c r="CN55" s="1227">
        <v>0</v>
      </c>
      <c r="CO55" s="1227"/>
      <c r="CP55" s="1227"/>
      <c r="CQ55" s="1227"/>
      <c r="CR55" s="1227"/>
      <c r="CS55" s="1227"/>
      <c r="CT55" s="1227"/>
      <c r="CU55" s="1227"/>
      <c r="CV55" s="1227">
        <v>0</v>
      </c>
      <c r="CW55" s="1227"/>
      <c r="CX55" s="1227"/>
      <c r="CY55" s="1227"/>
      <c r="CZ55" s="1227"/>
      <c r="DA55" s="1227"/>
      <c r="DB55" s="1227"/>
      <c r="DC55" s="1227"/>
    </row>
    <row r="56" spans="1:109" ht="13.2" x14ac:dyDescent="0.2">
      <c r="A56" s="360"/>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2"/>
      <c r="BC56" s="1242"/>
      <c r="BD56" s="1242"/>
      <c r="BE56" s="1242"/>
      <c r="BF56" s="1242"/>
      <c r="BG56" s="1242"/>
      <c r="BH56" s="1242"/>
      <c r="BI56" s="1242"/>
      <c r="BJ56" s="1242"/>
      <c r="BK56" s="1242"/>
      <c r="BL56" s="1242"/>
      <c r="BM56" s="1242"/>
      <c r="BN56" s="1242"/>
      <c r="BO56" s="1242"/>
      <c r="BP56" s="1227"/>
      <c r="BQ56" s="1227"/>
      <c r="BR56" s="1227"/>
      <c r="BS56" s="1227"/>
      <c r="BT56" s="1227"/>
      <c r="BU56" s="1227"/>
      <c r="BV56" s="1227"/>
      <c r="BW56" s="1227"/>
      <c r="BX56" s="1227"/>
      <c r="BY56" s="1227"/>
      <c r="BZ56" s="1227"/>
      <c r="CA56" s="1227"/>
      <c r="CB56" s="1227"/>
      <c r="CC56" s="1227"/>
      <c r="CD56" s="1227"/>
      <c r="CE56" s="1227"/>
      <c r="CF56" s="1227"/>
      <c r="CG56" s="1227"/>
      <c r="CH56" s="1227"/>
      <c r="CI56" s="1227"/>
      <c r="CJ56" s="1227"/>
      <c r="CK56" s="1227"/>
      <c r="CL56" s="1227"/>
      <c r="CM56" s="1227"/>
      <c r="CN56" s="1227"/>
      <c r="CO56" s="1227"/>
      <c r="CP56" s="1227"/>
      <c r="CQ56" s="1227"/>
      <c r="CR56" s="1227"/>
      <c r="CS56" s="1227"/>
      <c r="CT56" s="1227"/>
      <c r="CU56" s="1227"/>
      <c r="CV56" s="1227"/>
      <c r="CW56" s="1227"/>
      <c r="CX56" s="1227"/>
      <c r="CY56" s="1227"/>
      <c r="CZ56" s="1227"/>
      <c r="DA56" s="1227"/>
      <c r="DB56" s="1227"/>
      <c r="DC56" s="1227"/>
    </row>
    <row r="57" spans="1:109" s="360" customFormat="1" ht="13.2" x14ac:dyDescent="0.2">
      <c r="B57" s="365"/>
      <c r="G57" s="1237"/>
      <c r="H57" s="1237"/>
      <c r="I57" s="1245"/>
      <c r="J57" s="1245"/>
      <c r="K57" s="1243"/>
      <c r="L57" s="1243"/>
      <c r="M57" s="1243"/>
      <c r="N57" s="1243"/>
      <c r="AM57" s="243"/>
      <c r="AN57" s="1241"/>
      <c r="AO57" s="1241"/>
      <c r="AP57" s="1241"/>
      <c r="AQ57" s="1241"/>
      <c r="AR57" s="1241"/>
      <c r="AS57" s="1241"/>
      <c r="AT57" s="1241"/>
      <c r="AU57" s="1241"/>
      <c r="AV57" s="1241"/>
      <c r="AW57" s="1241"/>
      <c r="AX57" s="1241"/>
      <c r="AY57" s="1241"/>
      <c r="AZ57" s="1241"/>
      <c r="BA57" s="1241"/>
      <c r="BB57" s="1242" t="s">
        <v>568</v>
      </c>
      <c r="BC57" s="1242"/>
      <c r="BD57" s="1242"/>
      <c r="BE57" s="1242"/>
      <c r="BF57" s="1242"/>
      <c r="BG57" s="1242"/>
      <c r="BH57" s="1242"/>
      <c r="BI57" s="1242"/>
      <c r="BJ57" s="1242"/>
      <c r="BK57" s="1242"/>
      <c r="BL57" s="1242"/>
      <c r="BM57" s="1242"/>
      <c r="BN57" s="1242"/>
      <c r="BO57" s="1242"/>
      <c r="BP57" s="1227">
        <v>64.400000000000006</v>
      </c>
      <c r="BQ57" s="1227"/>
      <c r="BR57" s="1227"/>
      <c r="BS57" s="1227"/>
      <c r="BT57" s="1227"/>
      <c r="BU57" s="1227"/>
      <c r="BV57" s="1227"/>
      <c r="BW57" s="1227"/>
      <c r="BX57" s="1227">
        <v>65.3</v>
      </c>
      <c r="BY57" s="1227"/>
      <c r="BZ57" s="1227"/>
      <c r="CA57" s="1227"/>
      <c r="CB57" s="1227"/>
      <c r="CC57" s="1227"/>
      <c r="CD57" s="1227"/>
      <c r="CE57" s="1227"/>
      <c r="CF57" s="1227">
        <v>66.7</v>
      </c>
      <c r="CG57" s="1227"/>
      <c r="CH57" s="1227"/>
      <c r="CI57" s="1227"/>
      <c r="CJ57" s="1227"/>
      <c r="CK57" s="1227"/>
      <c r="CL57" s="1227"/>
      <c r="CM57" s="1227"/>
      <c r="CN57" s="1227">
        <v>67.2</v>
      </c>
      <c r="CO57" s="1227"/>
      <c r="CP57" s="1227"/>
      <c r="CQ57" s="1227"/>
      <c r="CR57" s="1227"/>
      <c r="CS57" s="1227"/>
      <c r="CT57" s="1227"/>
      <c r="CU57" s="1227"/>
      <c r="CV57" s="1227">
        <v>68.3</v>
      </c>
      <c r="CW57" s="1227"/>
      <c r="CX57" s="1227"/>
      <c r="CY57" s="1227"/>
      <c r="CZ57" s="1227"/>
      <c r="DA57" s="1227"/>
      <c r="DB57" s="1227"/>
      <c r="DC57" s="1227"/>
      <c r="DD57" s="370"/>
      <c r="DE57" s="365"/>
    </row>
    <row r="58" spans="1:109" s="360" customFormat="1" ht="13.2" x14ac:dyDescent="0.2">
      <c r="A58" s="243"/>
      <c r="B58" s="365"/>
      <c r="G58" s="1237"/>
      <c r="H58" s="1237"/>
      <c r="I58" s="1245"/>
      <c r="J58" s="1245"/>
      <c r="K58" s="1243"/>
      <c r="L58" s="1243"/>
      <c r="M58" s="1243"/>
      <c r="N58" s="1243"/>
      <c r="AM58" s="243"/>
      <c r="AN58" s="1241"/>
      <c r="AO58" s="1241"/>
      <c r="AP58" s="1241"/>
      <c r="AQ58" s="1241"/>
      <c r="AR58" s="1241"/>
      <c r="AS58" s="1241"/>
      <c r="AT58" s="1241"/>
      <c r="AU58" s="1241"/>
      <c r="AV58" s="1241"/>
      <c r="AW58" s="1241"/>
      <c r="AX58" s="1241"/>
      <c r="AY58" s="1241"/>
      <c r="AZ58" s="1241"/>
      <c r="BA58" s="1241"/>
      <c r="BB58" s="1242"/>
      <c r="BC58" s="1242"/>
      <c r="BD58" s="1242"/>
      <c r="BE58" s="1242"/>
      <c r="BF58" s="1242"/>
      <c r="BG58" s="1242"/>
      <c r="BH58" s="1242"/>
      <c r="BI58" s="1242"/>
      <c r="BJ58" s="1242"/>
      <c r="BK58" s="1242"/>
      <c r="BL58" s="1242"/>
      <c r="BM58" s="1242"/>
      <c r="BN58" s="1242"/>
      <c r="BO58" s="1242"/>
      <c r="BP58" s="1227"/>
      <c r="BQ58" s="1227"/>
      <c r="BR58" s="1227"/>
      <c r="BS58" s="1227"/>
      <c r="BT58" s="1227"/>
      <c r="BU58" s="1227"/>
      <c r="BV58" s="1227"/>
      <c r="BW58" s="1227"/>
      <c r="BX58" s="1227"/>
      <c r="BY58" s="1227"/>
      <c r="BZ58" s="1227"/>
      <c r="CA58" s="1227"/>
      <c r="CB58" s="1227"/>
      <c r="CC58" s="1227"/>
      <c r="CD58" s="1227"/>
      <c r="CE58" s="1227"/>
      <c r="CF58" s="1227"/>
      <c r="CG58" s="1227"/>
      <c r="CH58" s="1227"/>
      <c r="CI58" s="1227"/>
      <c r="CJ58" s="1227"/>
      <c r="CK58" s="1227"/>
      <c r="CL58" s="1227"/>
      <c r="CM58" s="1227"/>
      <c r="CN58" s="1227"/>
      <c r="CO58" s="1227"/>
      <c r="CP58" s="1227"/>
      <c r="CQ58" s="1227"/>
      <c r="CR58" s="1227"/>
      <c r="CS58" s="1227"/>
      <c r="CT58" s="1227"/>
      <c r="CU58" s="1227"/>
      <c r="CV58" s="1227"/>
      <c r="CW58" s="1227"/>
      <c r="CX58" s="1227"/>
      <c r="CY58" s="1227"/>
      <c r="CZ58" s="1227"/>
      <c r="DA58" s="1227"/>
      <c r="DB58" s="1227"/>
      <c r="DC58" s="1227"/>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567</v>
      </c>
    </row>
    <row r="64" spans="1:109" ht="13.2" x14ac:dyDescent="0.2">
      <c r="B64" s="247"/>
      <c r="G64" s="361"/>
      <c r="I64" s="363"/>
      <c r="J64" s="363"/>
      <c r="K64" s="363"/>
      <c r="L64" s="363"/>
      <c r="M64" s="363"/>
      <c r="N64" s="362"/>
      <c r="AM64" s="361"/>
      <c r="AN64" s="361" t="s">
        <v>566</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28" t="s">
        <v>571</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565</v>
      </c>
    </row>
    <row r="72" spans="2:107" ht="13.2" x14ac:dyDescent="0.2">
      <c r="B72" s="247"/>
      <c r="G72" s="1237"/>
      <c r="H72" s="1237"/>
      <c r="I72" s="1237"/>
      <c r="J72" s="1237"/>
      <c r="K72" s="354"/>
      <c r="L72" s="354"/>
      <c r="M72" s="353"/>
      <c r="N72" s="353"/>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523</v>
      </c>
      <c r="BQ72" s="1241"/>
      <c r="BR72" s="1241"/>
      <c r="BS72" s="1241"/>
      <c r="BT72" s="1241"/>
      <c r="BU72" s="1241"/>
      <c r="BV72" s="1241"/>
      <c r="BW72" s="1241"/>
      <c r="BX72" s="1241" t="s">
        <v>524</v>
      </c>
      <c r="BY72" s="1241"/>
      <c r="BZ72" s="1241"/>
      <c r="CA72" s="1241"/>
      <c r="CB72" s="1241"/>
      <c r="CC72" s="1241"/>
      <c r="CD72" s="1241"/>
      <c r="CE72" s="1241"/>
      <c r="CF72" s="1241" t="s">
        <v>525</v>
      </c>
      <c r="CG72" s="1241"/>
      <c r="CH72" s="1241"/>
      <c r="CI72" s="1241"/>
      <c r="CJ72" s="1241"/>
      <c r="CK72" s="1241"/>
      <c r="CL72" s="1241"/>
      <c r="CM72" s="1241"/>
      <c r="CN72" s="1241" t="s">
        <v>526</v>
      </c>
      <c r="CO72" s="1241"/>
      <c r="CP72" s="1241"/>
      <c r="CQ72" s="1241"/>
      <c r="CR72" s="1241"/>
      <c r="CS72" s="1241"/>
      <c r="CT72" s="1241"/>
      <c r="CU72" s="1241"/>
      <c r="CV72" s="1241" t="s">
        <v>527</v>
      </c>
      <c r="CW72" s="1241"/>
      <c r="CX72" s="1241"/>
      <c r="CY72" s="1241"/>
      <c r="CZ72" s="1241"/>
      <c r="DA72" s="1241"/>
      <c r="DB72" s="1241"/>
      <c r="DC72" s="1241"/>
    </row>
    <row r="73" spans="2:107" ht="13.2" x14ac:dyDescent="0.2">
      <c r="B73" s="247"/>
      <c r="G73" s="1246"/>
      <c r="H73" s="1246"/>
      <c r="I73" s="1246"/>
      <c r="J73" s="1246"/>
      <c r="K73" s="1247"/>
      <c r="L73" s="1247"/>
      <c r="M73" s="1247"/>
      <c r="N73" s="1247"/>
      <c r="AM73" s="352"/>
      <c r="AN73" s="1242" t="s">
        <v>564</v>
      </c>
      <c r="AO73" s="1242"/>
      <c r="AP73" s="1242"/>
      <c r="AQ73" s="1242"/>
      <c r="AR73" s="1242"/>
      <c r="AS73" s="1242"/>
      <c r="AT73" s="1242"/>
      <c r="AU73" s="1242"/>
      <c r="AV73" s="1242"/>
      <c r="AW73" s="1242"/>
      <c r="AX73" s="1242"/>
      <c r="AY73" s="1242"/>
      <c r="AZ73" s="1242"/>
      <c r="BA73" s="1242"/>
      <c r="BB73" s="1242" t="s">
        <v>562</v>
      </c>
      <c r="BC73" s="1242"/>
      <c r="BD73" s="1242"/>
      <c r="BE73" s="1242"/>
      <c r="BF73" s="1242"/>
      <c r="BG73" s="1242"/>
      <c r="BH73" s="1242"/>
      <c r="BI73" s="1242"/>
      <c r="BJ73" s="1242"/>
      <c r="BK73" s="1242"/>
      <c r="BL73" s="1242"/>
      <c r="BM73" s="1242"/>
      <c r="BN73" s="1242"/>
      <c r="BO73" s="1242"/>
      <c r="BP73" s="1227">
        <v>23.9</v>
      </c>
      <c r="BQ73" s="1227"/>
      <c r="BR73" s="1227"/>
      <c r="BS73" s="1227"/>
      <c r="BT73" s="1227"/>
      <c r="BU73" s="1227"/>
      <c r="BV73" s="1227"/>
      <c r="BW73" s="1227"/>
      <c r="BX73" s="1227">
        <v>8.6</v>
      </c>
      <c r="BY73" s="1227"/>
      <c r="BZ73" s="1227"/>
      <c r="CA73" s="1227"/>
      <c r="CB73" s="1227"/>
      <c r="CC73" s="1227"/>
      <c r="CD73" s="1227"/>
      <c r="CE73" s="1227"/>
      <c r="CF73" s="1227">
        <v>4</v>
      </c>
      <c r="CG73" s="1227"/>
      <c r="CH73" s="1227"/>
      <c r="CI73" s="1227"/>
      <c r="CJ73" s="1227"/>
      <c r="CK73" s="1227"/>
      <c r="CL73" s="1227"/>
      <c r="CM73" s="1227"/>
      <c r="CN73" s="1227"/>
      <c r="CO73" s="1227"/>
      <c r="CP73" s="1227"/>
      <c r="CQ73" s="1227"/>
      <c r="CR73" s="1227"/>
      <c r="CS73" s="1227"/>
      <c r="CT73" s="1227"/>
      <c r="CU73" s="1227"/>
      <c r="CV73" s="1227">
        <v>1.1000000000000001</v>
      </c>
      <c r="CW73" s="1227"/>
      <c r="CX73" s="1227"/>
      <c r="CY73" s="1227"/>
      <c r="CZ73" s="1227"/>
      <c r="DA73" s="1227"/>
      <c r="DB73" s="1227"/>
      <c r="DC73" s="1227"/>
    </row>
    <row r="74" spans="2:107" ht="13.2" x14ac:dyDescent="0.2">
      <c r="B74" s="247"/>
      <c r="G74" s="1246"/>
      <c r="H74" s="1246"/>
      <c r="I74" s="1246"/>
      <c r="J74" s="1246"/>
      <c r="K74" s="1247"/>
      <c r="L74" s="1247"/>
      <c r="M74" s="1247"/>
      <c r="N74" s="1247"/>
      <c r="AM74" s="352"/>
      <c r="AN74" s="1242"/>
      <c r="AO74" s="1242"/>
      <c r="AP74" s="1242"/>
      <c r="AQ74" s="1242"/>
      <c r="AR74" s="1242"/>
      <c r="AS74" s="1242"/>
      <c r="AT74" s="1242"/>
      <c r="AU74" s="1242"/>
      <c r="AV74" s="1242"/>
      <c r="AW74" s="1242"/>
      <c r="AX74" s="1242"/>
      <c r="AY74" s="1242"/>
      <c r="AZ74" s="1242"/>
      <c r="BA74" s="1242"/>
      <c r="BB74" s="1242"/>
      <c r="BC74" s="1242"/>
      <c r="BD74" s="1242"/>
      <c r="BE74" s="1242"/>
      <c r="BF74" s="1242"/>
      <c r="BG74" s="1242"/>
      <c r="BH74" s="1242"/>
      <c r="BI74" s="1242"/>
      <c r="BJ74" s="1242"/>
      <c r="BK74" s="1242"/>
      <c r="BL74" s="1242"/>
      <c r="BM74" s="1242"/>
      <c r="BN74" s="1242"/>
      <c r="BO74" s="1242"/>
      <c r="BP74" s="1227"/>
      <c r="BQ74" s="1227"/>
      <c r="BR74" s="1227"/>
      <c r="BS74" s="1227"/>
      <c r="BT74" s="1227"/>
      <c r="BU74" s="1227"/>
      <c r="BV74" s="1227"/>
      <c r="BW74" s="1227"/>
      <c r="BX74" s="1227"/>
      <c r="BY74" s="1227"/>
      <c r="BZ74" s="1227"/>
      <c r="CA74" s="1227"/>
      <c r="CB74" s="1227"/>
      <c r="CC74" s="1227"/>
      <c r="CD74" s="1227"/>
      <c r="CE74" s="1227"/>
      <c r="CF74" s="1227"/>
      <c r="CG74" s="1227"/>
      <c r="CH74" s="1227"/>
      <c r="CI74" s="1227"/>
      <c r="CJ74" s="1227"/>
      <c r="CK74" s="1227"/>
      <c r="CL74" s="1227"/>
      <c r="CM74" s="1227"/>
      <c r="CN74" s="1227"/>
      <c r="CO74" s="1227"/>
      <c r="CP74" s="1227"/>
      <c r="CQ74" s="1227"/>
      <c r="CR74" s="1227"/>
      <c r="CS74" s="1227"/>
      <c r="CT74" s="1227"/>
      <c r="CU74" s="1227"/>
      <c r="CV74" s="1227"/>
      <c r="CW74" s="1227"/>
      <c r="CX74" s="1227"/>
      <c r="CY74" s="1227"/>
      <c r="CZ74" s="1227"/>
      <c r="DA74" s="1227"/>
      <c r="DB74" s="1227"/>
      <c r="DC74" s="1227"/>
    </row>
    <row r="75" spans="2:107" ht="13.2" x14ac:dyDescent="0.2">
      <c r="B75" s="247"/>
      <c r="G75" s="1246"/>
      <c r="H75" s="1246"/>
      <c r="I75" s="1237"/>
      <c r="J75" s="1237"/>
      <c r="K75" s="1243"/>
      <c r="L75" s="1243"/>
      <c r="M75" s="1243"/>
      <c r="N75" s="1243"/>
      <c r="AM75" s="352"/>
      <c r="AN75" s="1242"/>
      <c r="AO75" s="1242"/>
      <c r="AP75" s="1242"/>
      <c r="AQ75" s="1242"/>
      <c r="AR75" s="1242"/>
      <c r="AS75" s="1242"/>
      <c r="AT75" s="1242"/>
      <c r="AU75" s="1242"/>
      <c r="AV75" s="1242"/>
      <c r="AW75" s="1242"/>
      <c r="AX75" s="1242"/>
      <c r="AY75" s="1242"/>
      <c r="AZ75" s="1242"/>
      <c r="BA75" s="1242"/>
      <c r="BB75" s="1242" t="s">
        <v>561</v>
      </c>
      <c r="BC75" s="1242"/>
      <c r="BD75" s="1242"/>
      <c r="BE75" s="1242"/>
      <c r="BF75" s="1242"/>
      <c r="BG75" s="1242"/>
      <c r="BH75" s="1242"/>
      <c r="BI75" s="1242"/>
      <c r="BJ75" s="1242"/>
      <c r="BK75" s="1242"/>
      <c r="BL75" s="1242"/>
      <c r="BM75" s="1242"/>
      <c r="BN75" s="1242"/>
      <c r="BO75" s="1242"/>
      <c r="BP75" s="1227">
        <v>6.8</v>
      </c>
      <c r="BQ75" s="1227"/>
      <c r="BR75" s="1227"/>
      <c r="BS75" s="1227"/>
      <c r="BT75" s="1227"/>
      <c r="BU75" s="1227"/>
      <c r="BV75" s="1227"/>
      <c r="BW75" s="1227"/>
      <c r="BX75" s="1227">
        <v>6.9</v>
      </c>
      <c r="BY75" s="1227"/>
      <c r="BZ75" s="1227"/>
      <c r="CA75" s="1227"/>
      <c r="CB75" s="1227"/>
      <c r="CC75" s="1227"/>
      <c r="CD75" s="1227"/>
      <c r="CE75" s="1227"/>
      <c r="CF75" s="1227">
        <v>6.6</v>
      </c>
      <c r="CG75" s="1227"/>
      <c r="CH75" s="1227"/>
      <c r="CI75" s="1227"/>
      <c r="CJ75" s="1227"/>
      <c r="CK75" s="1227"/>
      <c r="CL75" s="1227"/>
      <c r="CM75" s="1227"/>
      <c r="CN75" s="1227">
        <v>6.8</v>
      </c>
      <c r="CO75" s="1227"/>
      <c r="CP75" s="1227"/>
      <c r="CQ75" s="1227"/>
      <c r="CR75" s="1227"/>
      <c r="CS75" s="1227"/>
      <c r="CT75" s="1227"/>
      <c r="CU75" s="1227"/>
      <c r="CV75" s="1227">
        <v>7.3</v>
      </c>
      <c r="CW75" s="1227"/>
      <c r="CX75" s="1227"/>
      <c r="CY75" s="1227"/>
      <c r="CZ75" s="1227"/>
      <c r="DA75" s="1227"/>
      <c r="DB75" s="1227"/>
      <c r="DC75" s="1227"/>
    </row>
    <row r="76" spans="2:107" ht="13.2" x14ac:dyDescent="0.2">
      <c r="B76" s="247"/>
      <c r="G76" s="1246"/>
      <c r="H76" s="1246"/>
      <c r="I76" s="1237"/>
      <c r="J76" s="1237"/>
      <c r="K76" s="1243"/>
      <c r="L76" s="1243"/>
      <c r="M76" s="1243"/>
      <c r="N76" s="1243"/>
      <c r="AM76" s="352"/>
      <c r="AN76" s="1242"/>
      <c r="AO76" s="1242"/>
      <c r="AP76" s="1242"/>
      <c r="AQ76" s="1242"/>
      <c r="AR76" s="1242"/>
      <c r="AS76" s="1242"/>
      <c r="AT76" s="1242"/>
      <c r="AU76" s="1242"/>
      <c r="AV76" s="1242"/>
      <c r="AW76" s="1242"/>
      <c r="AX76" s="1242"/>
      <c r="AY76" s="1242"/>
      <c r="AZ76" s="1242"/>
      <c r="BA76" s="1242"/>
      <c r="BB76" s="1242"/>
      <c r="BC76" s="1242"/>
      <c r="BD76" s="1242"/>
      <c r="BE76" s="1242"/>
      <c r="BF76" s="1242"/>
      <c r="BG76" s="1242"/>
      <c r="BH76" s="1242"/>
      <c r="BI76" s="1242"/>
      <c r="BJ76" s="1242"/>
      <c r="BK76" s="1242"/>
      <c r="BL76" s="1242"/>
      <c r="BM76" s="1242"/>
      <c r="BN76" s="1242"/>
      <c r="BO76" s="1242"/>
      <c r="BP76" s="1227"/>
      <c r="BQ76" s="1227"/>
      <c r="BR76" s="1227"/>
      <c r="BS76" s="1227"/>
      <c r="BT76" s="1227"/>
      <c r="BU76" s="1227"/>
      <c r="BV76" s="1227"/>
      <c r="BW76" s="1227"/>
      <c r="BX76" s="1227"/>
      <c r="BY76" s="1227"/>
      <c r="BZ76" s="1227"/>
      <c r="CA76" s="1227"/>
      <c r="CB76" s="1227"/>
      <c r="CC76" s="1227"/>
      <c r="CD76" s="1227"/>
      <c r="CE76" s="1227"/>
      <c r="CF76" s="1227"/>
      <c r="CG76" s="1227"/>
      <c r="CH76" s="1227"/>
      <c r="CI76" s="1227"/>
      <c r="CJ76" s="1227"/>
      <c r="CK76" s="1227"/>
      <c r="CL76" s="1227"/>
      <c r="CM76" s="1227"/>
      <c r="CN76" s="1227"/>
      <c r="CO76" s="1227"/>
      <c r="CP76" s="1227"/>
      <c r="CQ76" s="1227"/>
      <c r="CR76" s="1227"/>
      <c r="CS76" s="1227"/>
      <c r="CT76" s="1227"/>
      <c r="CU76" s="1227"/>
      <c r="CV76" s="1227"/>
      <c r="CW76" s="1227"/>
      <c r="CX76" s="1227"/>
      <c r="CY76" s="1227"/>
      <c r="CZ76" s="1227"/>
      <c r="DA76" s="1227"/>
      <c r="DB76" s="1227"/>
      <c r="DC76" s="1227"/>
    </row>
    <row r="77" spans="2:107" ht="13.2" x14ac:dyDescent="0.2">
      <c r="B77" s="247"/>
      <c r="G77" s="1237"/>
      <c r="H77" s="1237"/>
      <c r="I77" s="1237"/>
      <c r="J77" s="1237"/>
      <c r="K77" s="1247"/>
      <c r="L77" s="1247"/>
      <c r="M77" s="1247"/>
      <c r="N77" s="1247"/>
      <c r="AN77" s="1241" t="s">
        <v>563</v>
      </c>
      <c r="AO77" s="1241"/>
      <c r="AP77" s="1241"/>
      <c r="AQ77" s="1241"/>
      <c r="AR77" s="1241"/>
      <c r="AS77" s="1241"/>
      <c r="AT77" s="1241"/>
      <c r="AU77" s="1241"/>
      <c r="AV77" s="1241"/>
      <c r="AW77" s="1241"/>
      <c r="AX77" s="1241"/>
      <c r="AY77" s="1241"/>
      <c r="AZ77" s="1241"/>
      <c r="BA77" s="1241"/>
      <c r="BB77" s="1242" t="s">
        <v>562</v>
      </c>
      <c r="BC77" s="1242"/>
      <c r="BD77" s="1242"/>
      <c r="BE77" s="1242"/>
      <c r="BF77" s="1242"/>
      <c r="BG77" s="1242"/>
      <c r="BH77" s="1242"/>
      <c r="BI77" s="1242"/>
      <c r="BJ77" s="1242"/>
      <c r="BK77" s="1242"/>
      <c r="BL77" s="1242"/>
      <c r="BM77" s="1242"/>
      <c r="BN77" s="1242"/>
      <c r="BO77" s="1242"/>
      <c r="BP77" s="1227">
        <v>0</v>
      </c>
      <c r="BQ77" s="1227"/>
      <c r="BR77" s="1227"/>
      <c r="BS77" s="1227"/>
      <c r="BT77" s="1227"/>
      <c r="BU77" s="1227"/>
      <c r="BV77" s="1227"/>
      <c r="BW77" s="1227"/>
      <c r="BX77" s="1227">
        <v>0</v>
      </c>
      <c r="BY77" s="1227"/>
      <c r="BZ77" s="1227"/>
      <c r="CA77" s="1227"/>
      <c r="CB77" s="1227"/>
      <c r="CC77" s="1227"/>
      <c r="CD77" s="1227"/>
      <c r="CE77" s="1227"/>
      <c r="CF77" s="1227">
        <v>0</v>
      </c>
      <c r="CG77" s="1227"/>
      <c r="CH77" s="1227"/>
      <c r="CI77" s="1227"/>
      <c r="CJ77" s="1227"/>
      <c r="CK77" s="1227"/>
      <c r="CL77" s="1227"/>
      <c r="CM77" s="1227"/>
      <c r="CN77" s="1227">
        <v>0</v>
      </c>
      <c r="CO77" s="1227"/>
      <c r="CP77" s="1227"/>
      <c r="CQ77" s="1227"/>
      <c r="CR77" s="1227"/>
      <c r="CS77" s="1227"/>
      <c r="CT77" s="1227"/>
      <c r="CU77" s="1227"/>
      <c r="CV77" s="1227">
        <v>0</v>
      </c>
      <c r="CW77" s="1227"/>
      <c r="CX77" s="1227"/>
      <c r="CY77" s="1227"/>
      <c r="CZ77" s="1227"/>
      <c r="DA77" s="1227"/>
      <c r="DB77" s="1227"/>
      <c r="DC77" s="1227"/>
    </row>
    <row r="78" spans="2:107" ht="13.2" x14ac:dyDescent="0.2">
      <c r="B78" s="247"/>
      <c r="G78" s="1237"/>
      <c r="H78" s="1237"/>
      <c r="I78" s="1237"/>
      <c r="J78" s="1237"/>
      <c r="K78" s="1247"/>
      <c r="L78" s="1247"/>
      <c r="M78" s="1247"/>
      <c r="N78" s="1247"/>
      <c r="AN78" s="1241"/>
      <c r="AO78" s="1241"/>
      <c r="AP78" s="1241"/>
      <c r="AQ78" s="1241"/>
      <c r="AR78" s="1241"/>
      <c r="AS78" s="1241"/>
      <c r="AT78" s="1241"/>
      <c r="AU78" s="1241"/>
      <c r="AV78" s="1241"/>
      <c r="AW78" s="1241"/>
      <c r="AX78" s="1241"/>
      <c r="AY78" s="1241"/>
      <c r="AZ78" s="1241"/>
      <c r="BA78" s="1241"/>
      <c r="BB78" s="1242"/>
      <c r="BC78" s="1242"/>
      <c r="BD78" s="1242"/>
      <c r="BE78" s="1242"/>
      <c r="BF78" s="1242"/>
      <c r="BG78" s="1242"/>
      <c r="BH78" s="1242"/>
      <c r="BI78" s="1242"/>
      <c r="BJ78" s="1242"/>
      <c r="BK78" s="1242"/>
      <c r="BL78" s="1242"/>
      <c r="BM78" s="1242"/>
      <c r="BN78" s="1242"/>
      <c r="BO78" s="1242"/>
      <c r="BP78" s="1227"/>
      <c r="BQ78" s="1227"/>
      <c r="BR78" s="1227"/>
      <c r="BS78" s="1227"/>
      <c r="BT78" s="1227"/>
      <c r="BU78" s="1227"/>
      <c r="BV78" s="1227"/>
      <c r="BW78" s="1227"/>
      <c r="BX78" s="1227"/>
      <c r="BY78" s="1227"/>
      <c r="BZ78" s="1227"/>
      <c r="CA78" s="1227"/>
      <c r="CB78" s="1227"/>
      <c r="CC78" s="1227"/>
      <c r="CD78" s="1227"/>
      <c r="CE78" s="1227"/>
      <c r="CF78" s="1227"/>
      <c r="CG78" s="1227"/>
      <c r="CH78" s="1227"/>
      <c r="CI78" s="1227"/>
      <c r="CJ78" s="1227"/>
      <c r="CK78" s="1227"/>
      <c r="CL78" s="1227"/>
      <c r="CM78" s="1227"/>
      <c r="CN78" s="1227"/>
      <c r="CO78" s="1227"/>
      <c r="CP78" s="1227"/>
      <c r="CQ78" s="1227"/>
      <c r="CR78" s="1227"/>
      <c r="CS78" s="1227"/>
      <c r="CT78" s="1227"/>
      <c r="CU78" s="1227"/>
      <c r="CV78" s="1227"/>
      <c r="CW78" s="1227"/>
      <c r="CX78" s="1227"/>
      <c r="CY78" s="1227"/>
      <c r="CZ78" s="1227"/>
      <c r="DA78" s="1227"/>
      <c r="DB78" s="1227"/>
      <c r="DC78" s="1227"/>
    </row>
    <row r="79" spans="2:107" ht="13.2" x14ac:dyDescent="0.2">
      <c r="B79" s="247"/>
      <c r="G79" s="1237"/>
      <c r="H79" s="1237"/>
      <c r="I79" s="1245"/>
      <c r="J79" s="1245"/>
      <c r="K79" s="1248"/>
      <c r="L79" s="1248"/>
      <c r="M79" s="1248"/>
      <c r="N79" s="1248"/>
      <c r="AN79" s="1241"/>
      <c r="AO79" s="1241"/>
      <c r="AP79" s="1241"/>
      <c r="AQ79" s="1241"/>
      <c r="AR79" s="1241"/>
      <c r="AS79" s="1241"/>
      <c r="AT79" s="1241"/>
      <c r="AU79" s="1241"/>
      <c r="AV79" s="1241"/>
      <c r="AW79" s="1241"/>
      <c r="AX79" s="1241"/>
      <c r="AY79" s="1241"/>
      <c r="AZ79" s="1241"/>
      <c r="BA79" s="1241"/>
      <c r="BB79" s="1242" t="s">
        <v>561</v>
      </c>
      <c r="BC79" s="1242"/>
      <c r="BD79" s="1242"/>
      <c r="BE79" s="1242"/>
      <c r="BF79" s="1242"/>
      <c r="BG79" s="1242"/>
      <c r="BH79" s="1242"/>
      <c r="BI79" s="1242"/>
      <c r="BJ79" s="1242"/>
      <c r="BK79" s="1242"/>
      <c r="BL79" s="1242"/>
      <c r="BM79" s="1242"/>
      <c r="BN79" s="1242"/>
      <c r="BO79" s="1242"/>
      <c r="BP79" s="1227">
        <v>8.9</v>
      </c>
      <c r="BQ79" s="1227"/>
      <c r="BR79" s="1227"/>
      <c r="BS79" s="1227"/>
      <c r="BT79" s="1227"/>
      <c r="BU79" s="1227"/>
      <c r="BV79" s="1227"/>
      <c r="BW79" s="1227"/>
      <c r="BX79" s="1227">
        <v>8.9</v>
      </c>
      <c r="BY79" s="1227"/>
      <c r="BZ79" s="1227"/>
      <c r="CA79" s="1227"/>
      <c r="CB79" s="1227"/>
      <c r="CC79" s="1227"/>
      <c r="CD79" s="1227"/>
      <c r="CE79" s="1227"/>
      <c r="CF79" s="1227">
        <v>9.1</v>
      </c>
      <c r="CG79" s="1227"/>
      <c r="CH79" s="1227"/>
      <c r="CI79" s="1227"/>
      <c r="CJ79" s="1227"/>
      <c r="CK79" s="1227"/>
      <c r="CL79" s="1227"/>
      <c r="CM79" s="1227"/>
      <c r="CN79" s="1227">
        <v>9.3000000000000007</v>
      </c>
      <c r="CO79" s="1227"/>
      <c r="CP79" s="1227"/>
      <c r="CQ79" s="1227"/>
      <c r="CR79" s="1227"/>
      <c r="CS79" s="1227"/>
      <c r="CT79" s="1227"/>
      <c r="CU79" s="1227"/>
      <c r="CV79" s="1227">
        <v>9.3000000000000007</v>
      </c>
      <c r="CW79" s="1227"/>
      <c r="CX79" s="1227"/>
      <c r="CY79" s="1227"/>
      <c r="CZ79" s="1227"/>
      <c r="DA79" s="1227"/>
      <c r="DB79" s="1227"/>
      <c r="DC79" s="1227"/>
    </row>
    <row r="80" spans="2:107" ht="13.2" x14ac:dyDescent="0.2">
      <c r="B80" s="247"/>
      <c r="G80" s="1237"/>
      <c r="H80" s="1237"/>
      <c r="I80" s="1245"/>
      <c r="J80" s="1245"/>
      <c r="K80" s="1248"/>
      <c r="L80" s="1248"/>
      <c r="M80" s="1248"/>
      <c r="N80" s="1248"/>
      <c r="AN80" s="1241"/>
      <c r="AO80" s="1241"/>
      <c r="AP80" s="1241"/>
      <c r="AQ80" s="1241"/>
      <c r="AR80" s="1241"/>
      <c r="AS80" s="1241"/>
      <c r="AT80" s="1241"/>
      <c r="AU80" s="1241"/>
      <c r="AV80" s="1241"/>
      <c r="AW80" s="1241"/>
      <c r="AX80" s="1241"/>
      <c r="AY80" s="1241"/>
      <c r="AZ80" s="1241"/>
      <c r="BA80" s="1241"/>
      <c r="BB80" s="1242"/>
      <c r="BC80" s="1242"/>
      <c r="BD80" s="1242"/>
      <c r="BE80" s="1242"/>
      <c r="BF80" s="1242"/>
      <c r="BG80" s="1242"/>
      <c r="BH80" s="1242"/>
      <c r="BI80" s="1242"/>
      <c r="BJ80" s="1242"/>
      <c r="BK80" s="1242"/>
      <c r="BL80" s="1242"/>
      <c r="BM80" s="1242"/>
      <c r="BN80" s="1242"/>
      <c r="BO80" s="1242"/>
      <c r="BP80" s="1227"/>
      <c r="BQ80" s="1227"/>
      <c r="BR80" s="1227"/>
      <c r="BS80" s="1227"/>
      <c r="BT80" s="1227"/>
      <c r="BU80" s="1227"/>
      <c r="BV80" s="1227"/>
      <c r="BW80" s="1227"/>
      <c r="BX80" s="1227"/>
      <c r="BY80" s="1227"/>
      <c r="BZ80" s="1227"/>
      <c r="CA80" s="1227"/>
      <c r="CB80" s="1227"/>
      <c r="CC80" s="1227"/>
      <c r="CD80" s="1227"/>
      <c r="CE80" s="1227"/>
      <c r="CF80" s="1227"/>
      <c r="CG80" s="1227"/>
      <c r="CH80" s="1227"/>
      <c r="CI80" s="1227"/>
      <c r="CJ80" s="1227"/>
      <c r="CK80" s="1227"/>
      <c r="CL80" s="1227"/>
      <c r="CM80" s="1227"/>
      <c r="CN80" s="1227"/>
      <c r="CO80" s="1227"/>
      <c r="CP80" s="1227"/>
      <c r="CQ80" s="1227"/>
      <c r="CR80" s="1227"/>
      <c r="CS80" s="1227"/>
      <c r="CT80" s="1227"/>
      <c r="CU80" s="1227"/>
      <c r="CV80" s="1227"/>
      <c r="CW80" s="1227"/>
      <c r="CX80" s="1227"/>
      <c r="CY80" s="1227"/>
      <c r="CZ80" s="1227"/>
      <c r="DA80" s="1227"/>
      <c r="DB80" s="1227"/>
      <c r="DC80" s="1227"/>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nkzi9HQK+VgExP6IVZ9WvK5g2/kwtn80PSLZ9VFudPIHzUcyBoRFgdSMMXaCmm1PWHZbmDrVE8u7S7t2EMUMsA==" saltValue="8PzWl7JGiyPHtFOz/cOWbQ=="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BX57:CE58"/>
    <mergeCell ref="CF57:CM58"/>
    <mergeCell ref="L57:L58"/>
    <mergeCell ref="M57:M58"/>
    <mergeCell ref="N57:N58"/>
    <mergeCell ref="BB57:BO58"/>
    <mergeCell ref="CF55:CM56"/>
    <mergeCell ref="CN55:CU56"/>
    <mergeCell ref="CV55:DC56"/>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V51:DC52"/>
    <mergeCell ref="CN51:CU52"/>
    <mergeCell ref="AN43:DC47"/>
    <mergeCell ref="G50:J50"/>
    <mergeCell ref="AN50:BO50"/>
    <mergeCell ref="BP50:BW50"/>
    <mergeCell ref="BX50:CE50"/>
    <mergeCell ref="CF50:CM50"/>
    <mergeCell ref="CN50:CU50"/>
    <mergeCell ref="CV50:DC50"/>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q/j8Wuv2FpIankNmQD3fsWG7C/Vyy3Od5iVqINDeBxQkOsN/r7i5YVMLRfHWne0c7rwhEU+vSFGarXoXJGH96g==" saltValue="8zTVY9eLy0TgJt0Iy6oCQ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dxeLvTubANMTuYTHziWa2qrkKy0yOnDG1Q8E3Bh8FBJ4qqcIEtoZHU+nD19sYOi9jB1Naltkd3e0OxFpVnywcA==" saltValue="Aq94ycIwXl5kb/Sn0BwIN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165111</v>
      </c>
      <c r="E3" s="142"/>
      <c r="F3" s="143">
        <v>200194</v>
      </c>
      <c r="G3" s="144"/>
      <c r="H3" s="145"/>
    </row>
    <row r="4" spans="1:8" x14ac:dyDescent="0.2">
      <c r="A4" s="146"/>
      <c r="B4" s="147"/>
      <c r="C4" s="148"/>
      <c r="D4" s="149">
        <v>40346</v>
      </c>
      <c r="E4" s="150"/>
      <c r="F4" s="151">
        <v>106422</v>
      </c>
      <c r="G4" s="152"/>
      <c r="H4" s="153"/>
    </row>
    <row r="5" spans="1:8" x14ac:dyDescent="0.2">
      <c r="A5" s="134" t="s">
        <v>517</v>
      </c>
      <c r="B5" s="139"/>
      <c r="C5" s="140"/>
      <c r="D5" s="141">
        <v>182608</v>
      </c>
      <c r="E5" s="142"/>
      <c r="F5" s="143">
        <v>196914</v>
      </c>
      <c r="G5" s="144"/>
      <c r="H5" s="145"/>
    </row>
    <row r="6" spans="1:8" x14ac:dyDescent="0.2">
      <c r="A6" s="146"/>
      <c r="B6" s="147"/>
      <c r="C6" s="148"/>
      <c r="D6" s="149">
        <v>47122</v>
      </c>
      <c r="E6" s="150"/>
      <c r="F6" s="151">
        <v>98966</v>
      </c>
      <c r="G6" s="152"/>
      <c r="H6" s="153"/>
    </row>
    <row r="7" spans="1:8" x14ac:dyDescent="0.2">
      <c r="A7" s="134" t="s">
        <v>518</v>
      </c>
      <c r="B7" s="139"/>
      <c r="C7" s="140"/>
      <c r="D7" s="141">
        <v>267455</v>
      </c>
      <c r="E7" s="142"/>
      <c r="F7" s="143">
        <v>204757</v>
      </c>
      <c r="G7" s="144"/>
      <c r="H7" s="145"/>
    </row>
    <row r="8" spans="1:8" x14ac:dyDescent="0.2">
      <c r="A8" s="146"/>
      <c r="B8" s="147"/>
      <c r="C8" s="148"/>
      <c r="D8" s="149">
        <v>67928</v>
      </c>
      <c r="E8" s="150"/>
      <c r="F8" s="151">
        <v>106071</v>
      </c>
      <c r="G8" s="152"/>
      <c r="H8" s="153"/>
    </row>
    <row r="9" spans="1:8" x14ac:dyDescent="0.2">
      <c r="A9" s="134" t="s">
        <v>519</v>
      </c>
      <c r="B9" s="139"/>
      <c r="C9" s="140"/>
      <c r="D9" s="141">
        <v>229724</v>
      </c>
      <c r="E9" s="142"/>
      <c r="F9" s="143">
        <v>194971</v>
      </c>
      <c r="G9" s="144"/>
      <c r="H9" s="145"/>
    </row>
    <row r="10" spans="1:8" x14ac:dyDescent="0.2">
      <c r="A10" s="146"/>
      <c r="B10" s="147"/>
      <c r="C10" s="148"/>
      <c r="D10" s="149">
        <v>84719</v>
      </c>
      <c r="E10" s="150"/>
      <c r="F10" s="151">
        <v>105966</v>
      </c>
      <c r="G10" s="152"/>
      <c r="H10" s="153"/>
    </row>
    <row r="11" spans="1:8" x14ac:dyDescent="0.2">
      <c r="A11" s="134" t="s">
        <v>520</v>
      </c>
      <c r="B11" s="139"/>
      <c r="C11" s="140"/>
      <c r="D11" s="141">
        <v>298680</v>
      </c>
      <c r="E11" s="142"/>
      <c r="F11" s="143">
        <v>224172</v>
      </c>
      <c r="G11" s="144"/>
      <c r="H11" s="145"/>
    </row>
    <row r="12" spans="1:8" x14ac:dyDescent="0.2">
      <c r="A12" s="146"/>
      <c r="B12" s="147"/>
      <c r="C12" s="154"/>
      <c r="D12" s="149">
        <v>64131</v>
      </c>
      <c r="E12" s="150"/>
      <c r="F12" s="151">
        <v>117611</v>
      </c>
      <c r="G12" s="152"/>
      <c r="H12" s="153"/>
    </row>
    <row r="13" spans="1:8" x14ac:dyDescent="0.2">
      <c r="A13" s="134"/>
      <c r="B13" s="139"/>
      <c r="C13" s="140"/>
      <c r="D13" s="141">
        <v>228716</v>
      </c>
      <c r="E13" s="142"/>
      <c r="F13" s="143">
        <v>204202</v>
      </c>
      <c r="G13" s="155"/>
      <c r="H13" s="145"/>
    </row>
    <row r="14" spans="1:8" x14ac:dyDescent="0.2">
      <c r="A14" s="146"/>
      <c r="B14" s="147"/>
      <c r="C14" s="148"/>
      <c r="D14" s="149">
        <v>60849</v>
      </c>
      <c r="E14" s="150"/>
      <c r="F14" s="151">
        <v>107007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7.16</v>
      </c>
      <c r="C19" s="156">
        <f>ROUND(VALUE(SUBSTITUTE(実質収支比率等に係る経年分析!G$48,"▲","-")),2)</f>
        <v>7.5</v>
      </c>
      <c r="D19" s="156">
        <f>ROUND(VALUE(SUBSTITUTE(実質収支比率等に係る経年分析!H$48,"▲","-")),2)</f>
        <v>9.68</v>
      </c>
      <c r="E19" s="156">
        <f>ROUND(VALUE(SUBSTITUTE(実質収支比率等に係る経年分析!I$48,"▲","-")),2)</f>
        <v>7.27</v>
      </c>
      <c r="F19" s="156">
        <f>ROUND(VALUE(SUBSTITUTE(実質収支比率等に係る経年分析!J$48,"▲","-")),2)</f>
        <v>4.1399999999999997</v>
      </c>
    </row>
    <row r="20" spans="1:11" x14ac:dyDescent="0.2">
      <c r="A20" s="156" t="s">
        <v>53</v>
      </c>
      <c r="B20" s="156">
        <f>ROUND(VALUE(SUBSTITUTE(実質収支比率等に係る経年分析!F$47,"▲","-")),2)</f>
        <v>26.93</v>
      </c>
      <c r="C20" s="156">
        <f>ROUND(VALUE(SUBSTITUTE(実質収支比率等に係る経年分析!G$47,"▲","-")),2)</f>
        <v>28.79</v>
      </c>
      <c r="D20" s="156">
        <f>ROUND(VALUE(SUBSTITUTE(実質収支比率等に係る経年分析!H$47,"▲","-")),2)</f>
        <v>23.23</v>
      </c>
      <c r="E20" s="156">
        <f>ROUND(VALUE(SUBSTITUTE(実質収支比率等に係る経年分析!I$47,"▲","-")),2)</f>
        <v>21.25</v>
      </c>
      <c r="F20" s="156">
        <f>ROUND(VALUE(SUBSTITUTE(実質収支比率等に係る経年分析!J$47,"▲","-")),2)</f>
        <v>20.51</v>
      </c>
    </row>
    <row r="21" spans="1:11" x14ac:dyDescent="0.2">
      <c r="A21" s="156" t="s">
        <v>54</v>
      </c>
      <c r="B21" s="156">
        <f>IF(ISNUMBER(VALUE(SUBSTITUTE(実質収支比率等に係る経年分析!F$49,"▲","-"))),ROUND(VALUE(SUBSTITUTE(実質収支比率等に係る経年分析!F$49,"▲","-")),2),NA())</f>
        <v>-1.19</v>
      </c>
      <c r="C21" s="156">
        <f>IF(ISNUMBER(VALUE(SUBSTITUTE(実質収支比率等に係る経年分析!G$49,"▲","-"))),ROUND(VALUE(SUBSTITUTE(実質収支比率等に係る経年分析!G$49,"▲","-")),2),NA())</f>
        <v>3.94</v>
      </c>
      <c r="D21" s="156">
        <f>IF(ISNUMBER(VALUE(SUBSTITUTE(実質収支比率等に係る経年分析!H$49,"▲","-"))),ROUND(VALUE(SUBSTITUTE(実質収支比率等に係る経年分析!H$49,"▲","-")),2),NA())</f>
        <v>-3.98</v>
      </c>
      <c r="E21" s="156">
        <f>IF(ISNUMBER(VALUE(SUBSTITUTE(実質収支比率等に係る経年分析!I$49,"▲","-"))),ROUND(VALUE(SUBSTITUTE(実質収支比率等に係る経年分析!I$49,"▲","-")),2),NA())</f>
        <v>-4.33</v>
      </c>
      <c r="F21" s="156">
        <f>IF(ISNUMBER(VALUE(SUBSTITUTE(実質収支比率等に係る経年分析!J$49,"▲","-"))),ROUND(VALUE(SUBSTITUTE(実質収支比率等に係る経年分析!J$49,"▲","-")),2),NA())</f>
        <v>-3.51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0.06</v>
      </c>
    </row>
    <row r="32" spans="1:11" x14ac:dyDescent="0.2">
      <c r="A32" s="157" t="str">
        <f>IF(連結実質赤字比率に係る赤字・黒字の構成分析!C$38="",NA(),連結実質赤字比率に係る赤字・黒字の構成分析!C$38)</f>
        <v>徳之島ダム小水力発電特別会計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7.0000000000000007E-2</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1.34</v>
      </c>
    </row>
    <row r="34" spans="1:16" x14ac:dyDescent="0.2">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2.73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2.59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1.47</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7.15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9.67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7.26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4.13</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2.77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4.28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5.68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7.49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9.84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648</v>
      </c>
      <c r="E42" s="158"/>
      <c r="F42" s="158"/>
      <c r="G42" s="158">
        <f>'実質公債費比率（分子）の構造'!L$52</f>
        <v>608</v>
      </c>
      <c r="H42" s="158"/>
      <c r="I42" s="158"/>
      <c r="J42" s="158">
        <f>'実質公債費比率（分子）の構造'!M$52</f>
        <v>605</v>
      </c>
      <c r="K42" s="158"/>
      <c r="L42" s="158"/>
      <c r="M42" s="158">
        <f>'実質公債費比率（分子）の構造'!N$52</f>
        <v>561</v>
      </c>
      <c r="N42" s="158"/>
      <c r="O42" s="158"/>
      <c r="P42" s="158">
        <f>'実質公債費比率（分子）の構造'!O$52</f>
        <v>559</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1</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22</v>
      </c>
      <c r="C45" s="158"/>
      <c r="D45" s="158"/>
      <c r="E45" s="158">
        <f>'実質公債費比率（分子）の構造'!L$49</f>
        <v>20</v>
      </c>
      <c r="F45" s="158"/>
      <c r="G45" s="158"/>
      <c r="H45" s="158">
        <f>'実質公債費比率（分子）の構造'!M$49</f>
        <v>21</v>
      </c>
      <c r="I45" s="158"/>
      <c r="J45" s="158"/>
      <c r="K45" s="158">
        <f>'実質公債費比率（分子）の構造'!N$49</f>
        <v>2</v>
      </c>
      <c r="L45" s="158"/>
      <c r="M45" s="158"/>
      <c r="N45" s="158">
        <f>'実質公債費比率（分子）の構造'!O$49</f>
        <v>3</v>
      </c>
      <c r="O45" s="158"/>
      <c r="P45" s="158"/>
    </row>
    <row r="46" spans="1:16" x14ac:dyDescent="0.2">
      <c r="A46" s="158" t="s">
        <v>64</v>
      </c>
      <c r="B46" s="158">
        <f>'実質公債費比率（分子）の構造'!K$48</f>
        <v>50</v>
      </c>
      <c r="C46" s="158"/>
      <c r="D46" s="158"/>
      <c r="E46" s="158">
        <f>'実質公債費比率（分子）の構造'!L$48</f>
        <v>46</v>
      </c>
      <c r="F46" s="158"/>
      <c r="G46" s="158"/>
      <c r="H46" s="158">
        <f>'実質公債費比率（分子）の構造'!M$48</f>
        <v>49</v>
      </c>
      <c r="I46" s="158"/>
      <c r="J46" s="158"/>
      <c r="K46" s="158">
        <f>'実質公債費比率（分子）の構造'!N$48</f>
        <v>45</v>
      </c>
      <c r="L46" s="158"/>
      <c r="M46" s="158"/>
      <c r="N46" s="158">
        <f>'実質公債費比率（分子）の構造'!O$48</f>
        <v>46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781</v>
      </c>
      <c r="C49" s="158"/>
      <c r="D49" s="158"/>
      <c r="E49" s="158">
        <f>'実質公債費比率（分子）の構造'!L$45</f>
        <v>753</v>
      </c>
      <c r="F49" s="158"/>
      <c r="G49" s="158"/>
      <c r="H49" s="158">
        <f>'実質公債費比率（分子）の構造'!M$45</f>
        <v>779</v>
      </c>
      <c r="I49" s="158"/>
      <c r="J49" s="158"/>
      <c r="K49" s="158">
        <f>'実質公債費比率（分子）の構造'!N$45</f>
        <v>752</v>
      </c>
      <c r="L49" s="158"/>
      <c r="M49" s="158"/>
      <c r="N49" s="158">
        <f>'実質公債費比率（分子）の構造'!O$45</f>
        <v>767</v>
      </c>
      <c r="O49" s="158"/>
      <c r="P49" s="158"/>
    </row>
    <row r="50" spans="1:16" x14ac:dyDescent="0.2">
      <c r="A50" s="158" t="s">
        <v>67</v>
      </c>
      <c r="B50" s="158" t="e">
        <f>NA()</f>
        <v>#N/A</v>
      </c>
      <c r="C50" s="158">
        <f>IF(ISNUMBER('実質公債費比率（分子）の構造'!K$53),'実質公債費比率（分子）の構造'!K$53,NA())</f>
        <v>205</v>
      </c>
      <c r="D50" s="158" t="e">
        <f>NA()</f>
        <v>#N/A</v>
      </c>
      <c r="E50" s="158" t="e">
        <f>NA()</f>
        <v>#N/A</v>
      </c>
      <c r="F50" s="158">
        <f>IF(ISNUMBER('実質公債費比率（分子）の構造'!L$53),'実質公債費比率（分子）の構造'!L$53,NA())</f>
        <v>211</v>
      </c>
      <c r="G50" s="158" t="e">
        <f>NA()</f>
        <v>#N/A</v>
      </c>
      <c r="H50" s="158" t="e">
        <f>NA()</f>
        <v>#N/A</v>
      </c>
      <c r="I50" s="158">
        <f>IF(ISNUMBER('実質公債費比率（分子）の構造'!M$53),'実質公債費比率（分子）の構造'!M$53,NA())</f>
        <v>244</v>
      </c>
      <c r="J50" s="158" t="e">
        <f>NA()</f>
        <v>#N/A</v>
      </c>
      <c r="K50" s="158" t="e">
        <f>NA()</f>
        <v>#N/A</v>
      </c>
      <c r="L50" s="158">
        <f>IF(ISNUMBER('実質公債費比率（分子）の構造'!N$53),'実質公債費比率（分子）の構造'!N$53,NA())</f>
        <v>238</v>
      </c>
      <c r="M50" s="158" t="e">
        <f>NA()</f>
        <v>#N/A</v>
      </c>
      <c r="N50" s="158" t="e">
        <f>NA()</f>
        <v>#N/A</v>
      </c>
      <c r="O50" s="158">
        <f>IF(ISNUMBER('実質公債費比率（分子）の構造'!O$53),'実質公債費比率（分子）の構造'!O$53,NA())</f>
        <v>258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4571</v>
      </c>
      <c r="E56" s="157"/>
      <c r="F56" s="157"/>
      <c r="G56" s="157">
        <f>'将来負担比率（分子）の構造'!J$52</f>
        <v>4479</v>
      </c>
      <c r="H56" s="157"/>
      <c r="I56" s="157"/>
      <c r="J56" s="157">
        <f>'将来負担比率（分子）の構造'!K$52</f>
        <v>4340</v>
      </c>
      <c r="K56" s="157"/>
      <c r="L56" s="157"/>
      <c r="M56" s="157">
        <f>'将来負担比率（分子）の構造'!L$52</f>
        <v>4411</v>
      </c>
      <c r="N56" s="157"/>
      <c r="O56" s="157"/>
      <c r="P56" s="157">
        <f>'将来負担比率（分子）の構造'!M$52</f>
        <v>4584</v>
      </c>
    </row>
    <row r="57" spans="1:16" x14ac:dyDescent="0.2">
      <c r="A57" s="157" t="s">
        <v>42</v>
      </c>
      <c r="B57" s="157"/>
      <c r="C57" s="157"/>
      <c r="D57" s="157">
        <f>'将来負担比率（分子）の構造'!I$51</f>
        <v>732</v>
      </c>
      <c r="E57" s="157"/>
      <c r="F57" s="157"/>
      <c r="G57" s="157">
        <f>'将来負担比率（分子）の構造'!J$51</f>
        <v>780</v>
      </c>
      <c r="H57" s="157"/>
      <c r="I57" s="157"/>
      <c r="J57" s="157">
        <f>'将来負担比率（分子）の構造'!K$51</f>
        <v>856</v>
      </c>
      <c r="K57" s="157"/>
      <c r="L57" s="157"/>
      <c r="M57" s="157">
        <f>'将来負担比率（分子）の構造'!L$51</f>
        <v>893</v>
      </c>
      <c r="N57" s="157"/>
      <c r="O57" s="157"/>
      <c r="P57" s="157">
        <f>'将来負担比率（分子）の構造'!M$51</f>
        <v>992</v>
      </c>
    </row>
    <row r="58" spans="1:16" x14ac:dyDescent="0.2">
      <c r="A58" s="157" t="s">
        <v>41</v>
      </c>
      <c r="B58" s="157"/>
      <c r="C58" s="157"/>
      <c r="D58" s="157">
        <f>'将来負担比率（分子）の構造'!I$50</f>
        <v>2305</v>
      </c>
      <c r="E58" s="157"/>
      <c r="F58" s="157"/>
      <c r="G58" s="157">
        <f>'将来負担比率（分子）の構造'!J$50</f>
        <v>2273</v>
      </c>
      <c r="H58" s="157"/>
      <c r="I58" s="157"/>
      <c r="J58" s="157">
        <f>'将来負担比率（分子）の構造'!K$50</f>
        <v>2446</v>
      </c>
      <c r="K58" s="157"/>
      <c r="L58" s="157"/>
      <c r="M58" s="157">
        <f>'将来負担比率（分子）の構造'!L$50</f>
        <v>2704</v>
      </c>
      <c r="N58" s="157"/>
      <c r="O58" s="157"/>
      <c r="P58" s="157">
        <f>'将来負担比率（分子）の構造'!M$50</f>
        <v>2782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93</v>
      </c>
      <c r="C61" s="157"/>
      <c r="D61" s="157"/>
      <c r="E61" s="157">
        <f>'将来負担比率（分子）の構造'!J$46</f>
        <v>97</v>
      </c>
      <c r="F61" s="157"/>
      <c r="G61" s="157"/>
      <c r="H61" s="157">
        <f>'将来負担比率（分子）の構造'!K$46</f>
        <v>91</v>
      </c>
      <c r="I61" s="157"/>
      <c r="J61" s="157"/>
      <c r="K61" s="157">
        <f>'将来負担比率（分子）の構造'!L$46</f>
        <v>88</v>
      </c>
      <c r="L61" s="157"/>
      <c r="M61" s="157"/>
      <c r="N61" s="157">
        <f>'将来負担比率（分子）の構造'!M$46</f>
        <v>104</v>
      </c>
      <c r="O61" s="157"/>
      <c r="P61" s="157"/>
    </row>
    <row r="62" spans="1:16" x14ac:dyDescent="0.2">
      <c r="A62" s="157" t="s">
        <v>35</v>
      </c>
      <c r="B62" s="157">
        <f>'将来負担比率（分子）の構造'!I$45</f>
        <v>508</v>
      </c>
      <c r="C62" s="157"/>
      <c r="D62" s="157"/>
      <c r="E62" s="157">
        <f>'将来負担比率（分子）の構造'!J$45</f>
        <v>435</v>
      </c>
      <c r="F62" s="157"/>
      <c r="G62" s="157"/>
      <c r="H62" s="157">
        <f>'将来負担比率（分子）の構造'!K$45</f>
        <v>378</v>
      </c>
      <c r="I62" s="157"/>
      <c r="J62" s="157"/>
      <c r="K62" s="157">
        <f>'将来負担比率（分子）の構造'!L$45</f>
        <v>274</v>
      </c>
      <c r="L62" s="157"/>
      <c r="M62" s="157"/>
      <c r="N62" s="157">
        <f>'将来負担比率（分子）の構造'!M$45</f>
        <v>316</v>
      </c>
      <c r="O62" s="157"/>
      <c r="P62" s="157"/>
    </row>
    <row r="63" spans="1:16" x14ac:dyDescent="0.2">
      <c r="A63" s="157" t="s">
        <v>34</v>
      </c>
      <c r="B63" s="157">
        <f>'将来負担比率（分子）の構造'!I$44</f>
        <v>58</v>
      </c>
      <c r="C63" s="157"/>
      <c r="D63" s="157"/>
      <c r="E63" s="157">
        <f>'将来負担比率（分子）の構造'!J$44</f>
        <v>38</v>
      </c>
      <c r="F63" s="157"/>
      <c r="G63" s="157"/>
      <c r="H63" s="157">
        <f>'将来負担比率（分子）の構造'!K$44</f>
        <v>19</v>
      </c>
      <c r="I63" s="157"/>
      <c r="J63" s="157"/>
      <c r="K63" s="157">
        <f>'将来負担比率（分子）の構造'!L$44</f>
        <v>17</v>
      </c>
      <c r="L63" s="157"/>
      <c r="M63" s="157"/>
      <c r="N63" s="157">
        <f>'将来負担比率（分子）の構造'!M$44</f>
        <v>63</v>
      </c>
      <c r="O63" s="157"/>
      <c r="P63" s="157"/>
    </row>
    <row r="64" spans="1:16" x14ac:dyDescent="0.2">
      <c r="A64" s="157" t="s">
        <v>33</v>
      </c>
      <c r="B64" s="157">
        <f>'将来負担比率（分子）の構造'!I$43</f>
        <v>464</v>
      </c>
      <c r="C64" s="157"/>
      <c r="D64" s="157"/>
      <c r="E64" s="157">
        <f>'将来負担比率（分子）の構造'!J$43</f>
        <v>501</v>
      </c>
      <c r="F64" s="157"/>
      <c r="G64" s="157"/>
      <c r="H64" s="157">
        <f>'将来負担比率（分子）の構造'!K$43</f>
        <v>532</v>
      </c>
      <c r="I64" s="157"/>
      <c r="J64" s="157"/>
      <c r="K64" s="157">
        <f>'将来負担比率（分子）の構造'!L$43</f>
        <v>660</v>
      </c>
      <c r="L64" s="157"/>
      <c r="M64" s="157"/>
      <c r="N64" s="157">
        <f>'将来負担比率（分子）の構造'!M$43</f>
        <v>851</v>
      </c>
      <c r="O64" s="157"/>
      <c r="P64" s="157"/>
    </row>
    <row r="65" spans="1:16" x14ac:dyDescent="0.2">
      <c r="A65" s="157" t="s">
        <v>32</v>
      </c>
      <c r="B65" s="157">
        <f>'将来負担比率（分子）の構造'!I$42</f>
        <v>363</v>
      </c>
      <c r="C65" s="157"/>
      <c r="D65" s="157"/>
      <c r="E65" s="157">
        <f>'将来負担比率（分子）の構造'!J$42</f>
        <v>4</v>
      </c>
      <c r="F65" s="157"/>
      <c r="G65" s="157"/>
      <c r="H65" s="157">
        <f>'将来負担比率（分子）の構造'!K$42</f>
        <v>6</v>
      </c>
      <c r="I65" s="157"/>
      <c r="J65" s="157"/>
      <c r="K65" s="157">
        <f>'将来負担比率（分子）の構造'!L$42</f>
        <v>4</v>
      </c>
      <c r="L65" s="157"/>
      <c r="M65" s="157"/>
      <c r="N65" s="157" t="str">
        <f>'将来負担比率（分子）の構造'!M$42</f>
        <v>-</v>
      </c>
      <c r="O65" s="157"/>
      <c r="P65" s="157"/>
    </row>
    <row r="66" spans="1:16" x14ac:dyDescent="0.2">
      <c r="A66" s="157" t="s">
        <v>31</v>
      </c>
      <c r="B66" s="157">
        <f>'将来負担比率（分子）の構造'!I$41</f>
        <v>6882</v>
      </c>
      <c r="C66" s="157"/>
      <c r="D66" s="157"/>
      <c r="E66" s="157">
        <f>'将来負担比率（分子）の構造'!J$41</f>
        <v>6749</v>
      </c>
      <c r="F66" s="157"/>
      <c r="G66" s="157"/>
      <c r="H66" s="157">
        <f>'将来負担比率（分子）の構造'!K$41</f>
        <v>6751</v>
      </c>
      <c r="I66" s="157"/>
      <c r="J66" s="157"/>
      <c r="K66" s="157">
        <f>'将来負担比率（分子）の構造'!L$41</f>
        <v>6789</v>
      </c>
      <c r="L66" s="157"/>
      <c r="M66" s="157"/>
      <c r="N66" s="157">
        <f>'将来負担比率（分子）の構造'!M$41</f>
        <v>7064</v>
      </c>
      <c r="O66" s="157"/>
      <c r="P66" s="157"/>
    </row>
    <row r="67" spans="1:16" x14ac:dyDescent="0.2">
      <c r="A67" s="157" t="s">
        <v>71</v>
      </c>
      <c r="B67" s="157" t="e">
        <f>NA()</f>
        <v>#N/A</v>
      </c>
      <c r="C67" s="157">
        <f>IF(ISNUMBER('将来負担比率（分子）の構造'!I$53), IF('将来負担比率（分子）の構造'!I$53 &lt; 0, 0, '将来負担比率（分子）の構造'!I$53), NA())</f>
        <v>759</v>
      </c>
      <c r="D67" s="157" t="e">
        <f>NA()</f>
        <v>#N/A</v>
      </c>
      <c r="E67" s="157" t="e">
        <f>NA()</f>
        <v>#N/A</v>
      </c>
      <c r="F67" s="157">
        <f>IF(ISNUMBER('将来負担比率（分子）の構造'!J$53), IF('将来負担比率（分子）の構造'!J$53 &lt; 0, 0, '将来負担比率（分子）の構造'!J$53), NA())</f>
        <v>293</v>
      </c>
      <c r="G67" s="157" t="e">
        <f>NA()</f>
        <v>#N/A</v>
      </c>
      <c r="H67" s="157" t="e">
        <f>NA()</f>
        <v>#N/A</v>
      </c>
      <c r="I67" s="157">
        <f>IF(ISNUMBER('将来負担比率（分子）の構造'!K$53), IF('将来負担比率（分子）の構造'!K$53 &lt; 0, 0, '将来負担比率（分子）の構造'!K$53), NA())</f>
        <v>135</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40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904</v>
      </c>
      <c r="C72" s="161">
        <f>基金残高に係る経年分析!G55</f>
        <v>829</v>
      </c>
      <c r="D72" s="161">
        <f>基金残高に係る経年分析!H55</f>
        <v>810</v>
      </c>
    </row>
    <row r="73" spans="1:16" x14ac:dyDescent="0.2">
      <c r="A73" s="160" t="s">
        <v>74</v>
      </c>
      <c r="B73" s="161">
        <f>基金残高に係る経年分析!F56</f>
        <v>165</v>
      </c>
      <c r="C73" s="161">
        <f>基金残高に係る経年分析!G56</f>
        <v>176</v>
      </c>
      <c r="D73" s="161">
        <f>基金残高に係る経年分析!H56</f>
        <v>170</v>
      </c>
    </row>
    <row r="74" spans="1:16" x14ac:dyDescent="0.2">
      <c r="A74" s="160" t="s">
        <v>75</v>
      </c>
      <c r="B74" s="161">
        <f>基金残高に係る経年分析!F57</f>
        <v>1285</v>
      </c>
      <c r="C74" s="161">
        <f>基金残高に係る経年分析!G57</f>
        <v>1613</v>
      </c>
      <c r="D74" s="161">
        <f>基金残高に係る経年分析!H57</f>
        <v>1695</v>
      </c>
    </row>
  </sheetData>
  <sheetProtection algorithmName="SHA-512" hashValue="vZawJD83ys1Vz1vKwz0NmxPEStiJ7vhkyDelr2K9DSoHe3Sq3DpcJ0Nob0EeuwRv0P0cSKZmHTRr2r7B2EynlQ==" saltValue="EPGBz7GgUkKCVJvTjYasK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園田 奏</cp:lastModifiedBy>
  <cp:lastPrinted>2026-03-03T06:42:53Z</cp:lastPrinted>
  <dcterms:created xsi:type="dcterms:W3CDTF">2026-02-23T10:02:32Z</dcterms:created>
  <dcterms:modified xsi:type="dcterms:W3CDTF">2026-09-18T11:13:10Z</dcterms:modified>
  <cp:category/>
</cp:coreProperties>
</file>