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3990" yWindow="510" windowWidth="20520" windowHeight="42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AM36" i="9"/>
  <c r="C36" i="9"/>
  <c r="AM35" i="9"/>
  <c r="C35" i="9"/>
  <c r="BW34" i="9"/>
  <c r="BW35" i="9" s="1"/>
  <c r="U34" i="9"/>
  <c r="U35" i="9" s="1"/>
  <c r="U36" i="9" s="1"/>
  <c r="C34" i="9"/>
  <c r="CO34" i="9" l="1"/>
  <c r="CO35" i="9" s="1"/>
  <c r="CO36" i="9" s="1"/>
  <c r="BW36" i="9"/>
  <c r="BW37" i="9" s="1"/>
  <c r="BW38" i="9" s="1"/>
  <c r="BW39" i="9" s="1"/>
  <c r="BW40" i="9" s="1"/>
  <c r="AM34" i="9"/>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<sst xmlns="http://schemas.openxmlformats.org/spreadsheetml/2006/main" count="998" uniqueCount="549">
  <si>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</si>
  <si>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</si>
  <si>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</si>
  <si>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</si>
  <si>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</si>
  <si>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</si>
  <si>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</si>
  <si>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</si>
  <si>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</si>
  <si>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</si>
  <si>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</si>
  <si>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</si>
  <si>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</si>
  <si>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</si>
  <si>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</si>
  <si>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</si>
  <si>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</si>
  <si>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</si>
  <si>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</si>
  <si>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</si>
  <si>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</si>
  <si>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</si>
  <si>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</si>
  <si>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</si>
  <si>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</si>
  <si>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</si>
  <si>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</si>
  <si>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</si>
  <si>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</si>
  <si>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</si>
  <si>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</si>
  <si>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</si>
  <si>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</si>
  <si>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</si>
  <si>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</si>
  <si>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</si>
  <si>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</si>
  <si>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</si>
  <si>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</si>
  <si>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</si>
  <si>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</si>
  <si>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</si>
  <si>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</si>
  <si>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</si>
  <si>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</si>
  <si>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</si>
  <si>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</si>
  <si>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</si>
  <si>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</si>
  <si>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</si>
  <si>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</si>
  <si>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</si>
  <si>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</si>
  <si>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</si>
  <si>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</si>
  <si>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</si>
  <si>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</si>
  <si>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</si>
  <si>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</si>
  <si>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</si>
  <si>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</si>
  <si>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</si>
  <si>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</si>
  <si>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</si>
  <si>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</si>
  <si>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</si>
  <si>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</si>
  <si>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</si>
  <si>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</si>
  <si>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</si>
  <si>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</si>
  <si>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</si>
  <si>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</si>
  <si>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</si>
  <si>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</si>
  <si>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</si>
  <si>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</si>
  <si>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</si>
  <si>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</si>
  <si>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</si>
  <si>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</si>
  <si>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</si>
  <si>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</si>
  <si>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</si>
  <si>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</si>
  <si>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</si>
  <si>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</si>
  <si>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</si>
  <si>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</si>
  <si>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</si>
  <si>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</si>
  <si>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</si>
  <si>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</si>
  <si>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</si>
  <si>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</si>
  <si>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</si>
  <si>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</si>
  <si>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</si>
  <si>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</si>
  <si>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</si>
  <si>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</si>
  <si>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</si>
  <si>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</si>
  <si>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</si>
  <si>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</si>
  <si>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</si>
  <si>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</si>
  <si>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</si>
  <si>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</si>
  <si>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</si>
  <si>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</si>
  <si>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</si>
  <si>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</si>
  <si>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</si>
  <si>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</si>
  <si>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</si>
  <si>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</si>
  <si>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</si>
  <si>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</si>
  <si>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</si>
  <si>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</si>
  <si>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</si>
  <si>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</si>
  <si>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</si>
  <si>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</si>
  <si>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</si>
  <si>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</si>
  <si>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</si>
  <si>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</si>
  <si>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</si>
  <si>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</si>
  <si>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</si>
  <si>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</si>
  <si>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</si>
  <si>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</si>
  <si>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</si>
  <si>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</si>
  <si>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</si>
  <si>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</si>
  <si>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</si>
  <si>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</si>
  <si>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</si>
  <si>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</si>
  <si>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</si>
  <si>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</si>
  <si>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</si>
  <si>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</si>
  <si>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</si>
  <si>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</si>
  <si>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</si>
  <si>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</si>
  <si>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</si>
  <si>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</si>
  <si>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</si>
  <si>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</si>
  <si>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</si>
  <si>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</si>
  <si>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</si>
  <si>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</si>
  <si>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</si>
  <si>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</si>
  <si>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</si>
  <si>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</si>
  <si>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</si>
  <si>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</si>
  <si>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</si>
  <si>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</si>
  <si>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</si>
  <si>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</si>
  <si>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</si>
  <si>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</si>
  <si>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</si>
  <si>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</si>
  <si>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</si>
  <si>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</si>
  <si>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</si>
  <si>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</si>
  <si>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</si>
  <si>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</si>
  <si>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</si>
  <si>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</si>
  <si>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</si>
  <si>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</si>
  <si>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</si>
  <si>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</si>
  <si>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</si>
  <si>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</si>
  <si>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</si>
  <si>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</si>
  <si>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</si>
  <si>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</si>
  <si>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</si>
  <si>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</si>
  <si>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鹿児島県鹿屋市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</si>
  <si>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</si>
  <si>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</si>
  <si>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</si>
  <si>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</si>
  <si>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</si>
  <si>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</si>
  <si>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</si>
  <si>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</si>
  <si>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</si>
  <si>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</si>
  <si>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</si>
  <si>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</si>
  <si>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</si>
  <si>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</si>
  <si>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</si>
  <si>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</si>
  <si>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</si>
  <si>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</si>
  <si>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</si>
  <si>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</si>
  <si>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</si>
  <si>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</si>
  <si>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</si>
  <si>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</si>
  <si>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</si>
  <si>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</si>
  <si>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</si>
  <si>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</si>
  <si>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</si>
  <si>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</si>
  <si>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</si>
  <si>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</si>
  <si>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</si>
  <si>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</si>
  <si>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</si>
  <si>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</si>
  <si>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</si>
  <si>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</si>
  <si>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</si>
  <si>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</si>
  <si>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</si>
  <si>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</si>
  <si>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</si>
  <si>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</si>
  <si>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</si>
  <si>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</si>
  <si>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</si>
  <si>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</si>
  <si>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</si>
  <si>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</si>
  <si>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</si>
  <si>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</si>
  <si>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</si>
  <si>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</si>
  <si>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</si>
  <si>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</si>
  <si>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</si>
  <si>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</si>
  <si>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</si>
  <si>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</si>
  <si>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</si>
  <si>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</si>
  <si>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</si>
  <si>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</si>
  <si>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</si>
  <si>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</si>
  <si>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</si>
  <si>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</si>
  <si>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</si>
  <si>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</si>
  <si>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</si>
  <si>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</si>
  <si>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</si>
  <si>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</si>
  <si>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</si>
  <si>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</si>
  <si>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</si>
  <si>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</si>
  <si>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</si>
  <si>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</si>
  <si>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</si>
  <si>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</si>
  <si>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</si>
  <si>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</si>
  <si>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</si>
  <si>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</si>
  <si>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</si>
  <si>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</si>
  <si>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</si>
  <si>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</si>
  <si>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</si>
  <si>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</si>
  <si>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</si>
  <si>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</si>
  <si>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</si>
  <si>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</si>
  <si>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</si>
  <si>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</si>
  <si>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</si>
  <si>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</si>
  <si>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</si>
  <si>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</si>
  <si>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</si>
  <si>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</si>
  <si>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</si>
  <si>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</si>
  <si>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</si>
  <si>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</si>
  <si>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</si>
  <si>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</si>
  <si>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</si>
  <si>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</si>
  <si>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</si>
  <si>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</si>
  <si>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</si>
  <si>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</si>
  <si>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</si>
  <si>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</si>
  <si>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</si>
  <si>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</si>
  <si>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</si>
  <si>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</si>
  <si>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</si>
  <si>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</si>
  <si>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</si>
  <si>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</si>
  <si>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</si>
  <si>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</si>
  <si>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</si>
  <si>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</si>
  <si>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</si>
  <si>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</si>
  <si>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</si>
  <si>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</si>
  <si>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</si>
  <si>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</si>
  <si>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</si>
  <si>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</si>
  <si>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</si>
  <si>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</si>
  <si>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</si>
  <si>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</si>
  <si>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</si>
  <si>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</si>
  <si>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</si>
  <si>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</si>
  <si>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</si>
  <si>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</si>
  <si>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鹿児島県鹿屋市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</si>
  <si>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</si>
  <si>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</si>
  <si>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</si>
  <si>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</si>
  <si>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</si>
  <si>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</si>
  <si>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</si>
  <si>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</si>
  <si>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</si>
  <si>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</si>
  <si>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</si>
  <si>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</si>
  <si>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</si>
  <si>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</si>
  <si>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</si>
  <si>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</si>
  <si>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</si>
  <si>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</si>
  <si>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</si>
  <si>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</si>
  <si>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</si>
  <si>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</si>
  <si>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</si>
  <si>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</si>
  <si>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</si>
  <si>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</si>
  <si>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</si>
  <si>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</si>
  <si>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</si>
  <si>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</si>
  <si>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</si>
  <si>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</si>
  <si>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</si>
  <si>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</si>
  <si>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</si>
  <si>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</si>
  <si>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t>
    <phoneticPr fontId="5"/>
  </si>
  <si>
    <t>法適用企業</t>
    <phoneticPr fontId="5"/>
  </si>
  <si>
    <t>公共下水道事業特別会計</t>
    <phoneticPr fontId="5"/>
  </si>
  <si>
    <t>法非適用企業</t>
    <phoneticPr fontId="5"/>
  </si>
  <si>
    <t>下水道特別会計</t>
    <phoneticPr fontId="5"/>
  </si>
  <si>
    <t>輝北簡易水道事業特別会計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</si>
  <si>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</si>
  <si>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</si>
  <si>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</si>
  <si>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</si>
  <si>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</si>
  <si>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</si>
  <si>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</si>
  <si>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</si>
  <si>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</si>
  <si>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</si>
  <si>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</si>
  <si>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</si>
  <si>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</si>
  <si>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</si>
  <si>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</si>
  <si>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</si>
  <si>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</si>
  <si>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</si>
  <si>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</si>
  <si>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</si>
  <si>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</si>
  <si>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</si>
  <si>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</si>
  <si>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</si>
  <si>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</si>
  <si>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</si>
  <si>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</si>
  <si>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</si>
  <si>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</si>
  <si>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</si>
  <si>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</si>
  <si>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</si>
  <si>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</si>
  <si>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</si>
  <si>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</si>
  <si>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</si>
  <si>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</si>
  <si>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</si>
  <si>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</si>
  <si>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</si>
  <si>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</si>
  <si>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</si>
  <si>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</si>
  <si>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</si>
  <si>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</si>
  <si>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</si>
  <si>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</si>
  <si>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</si>
  <si>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</si>
  <si>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</si>
  <si>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</si>
  <si>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</si>
  <si>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</si>
  <si>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</si>
  <si>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</si>
  <si>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</si>
  <si>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</si>
  <si>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</si>
  <si>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</si>
  <si>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</si>
  <si>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輝北簡易水道事業特別会計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</si>
  <si>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</si>
  <si>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</si>
  <si>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</si>
  <si>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</si>
  <si>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</si>
  <si>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</si>
  <si>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</si>
  <si>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</si>
  <si>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</si>
  <si>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</si>
  <si>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</si>
  <si>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</si>
  <si>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</si>
  <si>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</si>
  <si>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</si>
  <si>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</si>
  <si>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</si>
  <si>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</si>
  <si>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</si>
  <si>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</si>
  <si>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</si>
  <si>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</si>
  <si>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</si>
  <si>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</si>
  <si>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</si>
  <si>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</si>
  <si>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</si>
  <si>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</si>
  <si>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</si>
  <si>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</si>
  <si>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</si>
  <si>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</si>
  <si>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</si>
  <si>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</si>
  <si>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</si>
  <si>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</si>
  <si>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</si>
  <si>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</si>
  <si>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</si>
  <si>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</si>
  <si>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</si>
  <si>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</si>
  <si>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</si>
  <si>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</si>
  <si>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</si>
  <si>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</si>
  <si>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</si>
  <si>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</si>
  <si>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</si>
  <si>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</si>
  <si>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</si>
  <si>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</si>
  <si>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</si>
  <si>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</si>
  <si>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</si>
  <si>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</si>
  <si>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</si>
  <si>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</si>
  <si>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</si>
  <si>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</si>
  <si>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</si>
  <si>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</si>
  <si>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</si>
  <si>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</si>
  <si>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</si>
  <si>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</si>
  <si>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</si>
  <si>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</si>
  <si>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</si>
  <si>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</si>
  <si>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</si>
  <si>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</si>
  <si>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</si>
  <si>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</si>
  <si>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</si>
  <si>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</si>
  <si>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</si>
  <si>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</si>
  <si>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</si>
  <si>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1.22</t>
  </si>
  <si>
    <t>水道事業</t>
  </si>
  <si>
    <t>一般会計</t>
  </si>
  <si>
    <t>介護保険事業特別会計</t>
  </si>
  <si>
    <t>国民健康保険事業特別会計</t>
  </si>
  <si>
    <t>公共下水道事業特別会計</t>
  </si>
  <si>
    <t>輝北簡易水道事業特別会計</t>
  </si>
  <si>
    <t>後期高齢者医療特別会計</t>
  </si>
  <si>
    <t>下水道特別会計</t>
  </si>
  <si>
    <t>その他会計（赤字）</t>
  </si>
  <si>
    <t>その他会計（黒字）</t>
  </si>
  <si>
    <t>-</t>
    <phoneticPr fontId="2"/>
  </si>
  <si>
    <t>鹿児島県市町村総合事務組合</t>
    <phoneticPr fontId="2"/>
  </si>
  <si>
    <t>大隅肝属広域事務組合</t>
    <phoneticPr fontId="2"/>
  </si>
  <si>
    <t>曽於北部衛生処理組合</t>
    <phoneticPr fontId="2"/>
  </si>
  <si>
    <t>肝付東部衛生処理組合</t>
    <phoneticPr fontId="2"/>
  </si>
  <si>
    <t>大隅肝属地区消防組合</t>
    <phoneticPr fontId="2"/>
  </si>
  <si>
    <t>鹿児島県後期高齢者医療広域連合(一般会計)</t>
    <phoneticPr fontId="2"/>
  </si>
  <si>
    <t>鹿児島県後期高齢者医療広域連合(特別会計)</t>
    <rPh sb="16" eb="18">
      <t>トクベツ</t>
    </rPh>
    <phoneticPr fontId="2"/>
  </si>
  <si>
    <t>-</t>
    <phoneticPr fontId="2"/>
  </si>
  <si>
    <t>-</t>
    <phoneticPr fontId="2"/>
  </si>
  <si>
    <t>鹿屋市農業公社</t>
    <rPh sb="0" eb="2">
      <t>カノヤ</t>
    </rPh>
    <phoneticPr fontId="2"/>
  </si>
  <si>
    <t>まちづくり鹿屋</t>
    <phoneticPr fontId="2"/>
  </si>
  <si>
    <t>鹿屋市勤労者サービスセンター</t>
    <rPh sb="0" eb="2">
      <t>カノヤ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</si>
</sst>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50808</c:v>
                </c:pt>
                <c:pt idx="1">
                  <c:v>40262</c:v>
                </c:pt>
                <c:pt idx="2">
                  <c:v>45995</c:v>
                </c:pt>
                <c:pt idx="3">
                  <c:v>57216</c:v>
                </c:pt>
                <c:pt idx="4">
                  <c:v>56297</c:v>
                </c:pt>
              </c:numCache>
            </c:numRef>
          </c:val>
          <c:smooth val="0"/>
        </c:ser>
        <c:dLbls>
          <c:showLegendKey val="0"/>
          <c:showVal val="0"/>
          <c:showCatName val="0"/>
          <c:showSerName val="0"/>
          <c:showPercent val="0"/>
          <c:showBubbleSize val="0"/>
        </c:dLbls>
        <c:marker val="1"/>
        <c:smooth val="0"/>
        <c:axId val="123785984"/>
        <c:axId val="123787904"/>
      </c:lineChart>
      <c:catAx>
        <c:axId val="123785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87904"/>
        <c:crosses val="autoZero"/>
        <c:auto val="1"/>
        <c:lblAlgn val="ctr"/>
        <c:lblOffset val="100"/>
        <c:tickLblSkip val="1"/>
        <c:tickMarkSkip val="1"/>
        <c:noMultiLvlLbl val="0"/>
      </c:catAx>
      <c:valAx>
        <c:axId val="1237879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85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6.22</c:v>
                </c:pt>
                <c:pt idx="1">
                  <c:v>5.12</c:v>
                </c:pt>
                <c:pt idx="2">
                  <c:v>5.67</c:v>
                </c:pt>
                <c:pt idx="3">
                  <c:v>7.07</c:v>
                </c:pt>
                <c:pt idx="4">
                  <c:v>5.87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16.739999999999998</c:v>
                </c:pt>
                <c:pt idx="1">
                  <c:v>20.99</c:v>
                </c:pt>
                <c:pt idx="2">
                  <c:v>22.58</c:v>
                </c:pt>
                <c:pt idx="3">
                  <c:v>24.58</c:v>
                </c:pt>
                <c:pt idx="4">
                  <c:v>24.72</c:v>
                </c:pt>
              </c:numCache>
            </c:numRef>
          </c:val>
        </c:ser>
        <c:dLbls>
          <c:showLegendKey val="0"/>
          <c:showVal val="0"/>
          <c:showCatName val="0"/>
          <c:showSerName val="0"/>
          <c:showPercent val="0"/>
          <c:showBubbleSize val="0"/>
        </c:dLbls>
        <c:gapWidth val="250"/>
        <c:overlap val="100"/>
        <c:axId val="162309248"/>
        <c:axId val="162311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5.61</c:v>
                </c:pt>
                <c:pt idx="1">
                  <c:v>2.98</c:v>
                </c:pt>
                <c:pt idx="2">
                  <c:v>2.1</c:v>
                </c:pt>
                <c:pt idx="3">
                  <c:v>3.56</c:v>
                </c:pt>
                <c:pt idx="4">
                  <c:v>-1.22</c:v>
                </c:pt>
              </c:numCache>
            </c:numRef>
          </c:val>
          <c:smooth val="0"/>
        </c:ser>
        <c:dLbls>
          <c:showLegendKey val="0"/>
          <c:showVal val="0"/>
          <c:showCatName val="0"/>
          <c:showSerName val="0"/>
          <c:showPercent val="0"/>
          <c:showBubbleSize val="0"/>
        </c:dLbls>
        <c:marker val="1"/>
        <c:smooth val="0"/>
        <c:axId val="162309248"/>
        <c:axId val="162311168"/>
      </c:lineChart>
      <c:catAx>
        <c:axId val="16230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311168"/>
        <c:crosses val="autoZero"/>
        <c:auto val="1"/>
        <c:lblAlgn val="ctr"/>
        <c:lblOffset val="100"/>
        <c:tickLblSkip val="1"/>
        <c:tickMarkSkip val="1"/>
        <c:noMultiLvlLbl val="0"/>
      </c:catAx>
      <c:valAx>
        <c:axId val="162311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0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0.02</c:v>
                </c:pt>
                <c:pt idx="4">
                  <c:v>#N/A</c:v>
                </c:pt>
                <c:pt idx="5">
                  <c:v>0.04</c:v>
                </c:pt>
                <c:pt idx="6">
                  <c:v>#N/A</c:v>
                </c:pt>
                <c:pt idx="7">
                  <c:v>0.03</c:v>
                </c:pt>
                <c:pt idx="8">
                  <c:v>#N/A</c:v>
                </c:pt>
                <c:pt idx="9">
                  <c:v>0.02</c:v>
                </c:pt>
              </c:numCache>
            </c:numRef>
          </c:val>
        </c:ser>
        <c:ser>
          <c:idx val="4"/>
          <c:order val="4"/>
          <c:tx>
            <c:strRef>
              <c:f>データシート!$A$31</c:f>
              <c:strCache>
                <c:ptCount val="1"/>
                <c:pt idx="0">
                  <c:v>輝北簡易水道事業特別会計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0.03</c:v>
                </c:pt>
                <c:pt idx="4">
                  <c:v>#N/A</c:v>
                </c:pt>
                <c:pt idx="5">
                  <c:v>0.04</c:v>
                </c:pt>
                <c:pt idx="6">
                  <c:v>#N/A</c:v>
                </c:pt>
                <c:pt idx="7">
                  <c:v>0.06</c:v>
                </c:pt>
                <c:pt idx="8">
                  <c:v>#N/A</c:v>
                </c:pt>
                <c:pt idx="9">
                  <c:v>0.04</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0.1</c:v>
                </c:pt>
                <c:pt idx="4">
                  <c:v>#N/A</c:v>
                </c:pt>
                <c:pt idx="5">
                  <c:v>0.13</c:v>
                </c:pt>
                <c:pt idx="6">
                  <c:v>#N/A</c:v>
                </c:pt>
                <c:pt idx="7">
                  <c:v>0.1</c:v>
                </c:pt>
                <c:pt idx="8">
                  <c:v>#N/A</c:v>
                </c:pt>
                <c:pt idx="9">
                  <c:v>0.09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1.68</c:v>
                </c:pt>
                <c:pt idx="2">
                  <c:v>#N/A</c:v>
                </c:pt>
                <c:pt idx="3">
                  <c:v>1.05</c:v>
                </c:pt>
                <c:pt idx="4">
                  <c:v>#N/A</c:v>
                </c:pt>
                <c:pt idx="5">
                  <c:v>0.25</c:v>
                </c:pt>
                <c:pt idx="6">
                  <c:v>#N/A</c:v>
                </c:pt>
                <c:pt idx="7">
                  <c:v>1.06</c:v>
                </c:pt>
                <c:pt idx="8">
                  <c:v>#N/A</c:v>
                </c:pt>
                <c:pt idx="9">
                  <c:v>0.69</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0.48</c:v>
                </c:pt>
                <c:pt idx="2">
                  <c:v>#N/A</c:v>
                </c:pt>
                <c:pt idx="3">
                  <c:v>0.12</c:v>
                </c:pt>
                <c:pt idx="4">
                  <c:v>#N/A</c:v>
                </c:pt>
                <c:pt idx="5">
                  <c:v>0.86</c:v>
                </c:pt>
                <c:pt idx="6">
                  <c:v>#N/A</c:v>
                </c:pt>
                <c:pt idx="7">
                  <c:v>1.44</c:v>
                </c:pt>
                <c:pt idx="8">
                  <c:v>#N/A</c:v>
                </c:pt>
                <c:pt idx="9">
                  <c:v>0.99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c:v>
                </c:pt>
                <c:pt idx="2">
                  <c:v>#N/A</c:v>
                </c:pt>
                <c:pt idx="3">
                  <c:v>5.1100000000000003</c:v>
                </c:pt>
                <c:pt idx="4">
                  <c:v>#N/A</c:v>
                </c:pt>
                <c:pt idx="5">
                  <c:v>5.67</c:v>
                </c:pt>
                <c:pt idx="6">
                  <c:v>#N/A</c:v>
                </c:pt>
                <c:pt idx="7">
                  <c:v>7.07</c:v>
                </c:pt>
                <c:pt idx="8">
                  <c:v>#N/A</c:v>
                </c:pt>
                <c:pt idx="9">
                  <c:v>5.87</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2.92</c:v>
                </c:pt>
                <c:pt idx="2">
                  <c:v>#N/A</c:v>
                </c:pt>
                <c:pt idx="3">
                  <c:v>3.49</c:v>
                </c:pt>
                <c:pt idx="4">
                  <c:v>#N/A</c:v>
                </c:pt>
                <c:pt idx="5">
                  <c:v>4.3899999999999997</c:v>
                </c:pt>
                <c:pt idx="6">
                  <c:v>#N/A</c:v>
                </c:pt>
                <c:pt idx="7">
                  <c:v>5.67</c:v>
                </c:pt>
                <c:pt idx="8">
                  <c:v>#N/A</c:v>
                </c:pt>
                <c:pt idx="9">
                  <c:v>6.03</c:v>
                </c:pt>
              </c:numCache>
            </c:numRef>
          </c:val>
        </c:ser>
        <c:dLbls>
          <c:showLegendKey val="0"/>
          <c:showVal val="0"/>
          <c:showCatName val="0"/>
          <c:showSerName val="0"/>
          <c:showPercent val="0"/>
          <c:showBubbleSize val="0"/>
        </c:dLbls>
        <c:gapWidth val="150"/>
        <c:overlap val="100"/>
        <c:axId val="162712576"/>
        <c:axId val="162722560"/>
      </c:barChart>
      <c:catAx>
        <c:axId val="16271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722560"/>
        <c:crosses val="autoZero"/>
        <c:auto val="1"/>
        <c:lblAlgn val="ctr"/>
        <c:lblOffset val="100"/>
        <c:tickLblSkip val="1"/>
        <c:tickMarkSkip val="1"/>
        <c:noMultiLvlLbl val="0"/>
      </c:catAx>
      <c:valAx>
        <c:axId val="16272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712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3437</c:v>
                </c:pt>
                <c:pt idx="5">
                  <c:v>3550</c:v>
                </c:pt>
                <c:pt idx="8">
                  <c:v>3621</c:v>
                </c:pt>
                <c:pt idx="11">
                  <c:v>3617</c:v>
                </c:pt>
                <c:pt idx="14">
                  <c:v>3789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127</c:v>
                </c:pt>
                <c:pt idx="3">
                  <c:v>91</c:v>
                </c:pt>
                <c:pt idx="6">
                  <c:v>89</c:v>
                </c:pt>
                <c:pt idx="9">
                  <c:v>89</c:v>
                </c:pt>
                <c:pt idx="12">
                  <c:v>83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310</c:v>
                </c:pt>
                <c:pt idx="3">
                  <c:v>584</c:v>
                </c:pt>
                <c:pt idx="6">
                  <c:v>518</c:v>
                </c:pt>
                <c:pt idx="9">
                  <c:v>444</c:v>
                </c:pt>
                <c:pt idx="12">
                  <c:v>426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549</c:v>
                </c:pt>
                <c:pt idx="3">
                  <c:v>567</c:v>
                </c:pt>
                <c:pt idx="6">
                  <c:v>554</c:v>
                </c:pt>
                <c:pt idx="9">
                  <c:v>557</c:v>
                </c:pt>
                <c:pt idx="12">
                  <c:v>556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23</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5111</c:v>
                </c:pt>
                <c:pt idx="3">
                  <c:v>5078</c:v>
                </c:pt>
                <c:pt idx="6">
                  <c:v>5056</c:v>
                </c:pt>
                <c:pt idx="9">
                  <c:v>4908</c:v>
                </c:pt>
                <c:pt idx="12">
                  <c:v>4766</c:v>
                </c:pt>
              </c:numCache>
            </c:numRef>
          </c:val>
        </c:ser>
        <c:dLbls>
          <c:showLegendKey val="0"/>
          <c:showVal val="0"/>
          <c:showCatName val="0"/>
          <c:showSerName val="0"/>
          <c:showPercent val="0"/>
          <c:showBubbleSize val="0"/>
        </c:dLbls>
        <c:gapWidth val="100"/>
        <c:overlap val="100"/>
        <c:axId val="162777728"/>
        <c:axId val="162784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2683</c:v>
                </c:pt>
                <c:pt idx="2">
                  <c:v>#N/A</c:v>
                </c:pt>
                <c:pt idx="3">
                  <c:v>#N/A</c:v>
                </c:pt>
                <c:pt idx="4">
                  <c:v>2770</c:v>
                </c:pt>
                <c:pt idx="5">
                  <c:v>#N/A</c:v>
                </c:pt>
                <c:pt idx="6">
                  <c:v>#N/A</c:v>
                </c:pt>
                <c:pt idx="7">
                  <c:v>2596</c:v>
                </c:pt>
                <c:pt idx="8">
                  <c:v>#N/A</c:v>
                </c:pt>
                <c:pt idx="9">
                  <c:v>#N/A</c:v>
                </c:pt>
                <c:pt idx="10">
                  <c:v>2381</c:v>
                </c:pt>
                <c:pt idx="11">
                  <c:v>#N/A</c:v>
                </c:pt>
                <c:pt idx="12">
                  <c:v>#N/A</c:v>
                </c:pt>
                <c:pt idx="13">
                  <c:v>2042</c:v>
                </c:pt>
                <c:pt idx="14">
                  <c:v>#N/A</c:v>
                </c:pt>
              </c:numCache>
            </c:numRef>
          </c:val>
          <c:smooth val="0"/>
        </c:ser>
        <c:dLbls>
          <c:showLegendKey val="0"/>
          <c:showVal val="0"/>
          <c:showCatName val="0"/>
          <c:showSerName val="0"/>
          <c:showPercent val="0"/>
          <c:showBubbleSize val="0"/>
        </c:dLbls>
        <c:marker val="1"/>
        <c:smooth val="0"/>
        <c:axId val="162777728"/>
        <c:axId val="162784000"/>
      </c:lineChart>
      <c:catAx>
        <c:axId val="16277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784000"/>
        <c:crosses val="autoZero"/>
        <c:auto val="1"/>
        <c:lblAlgn val="ctr"/>
        <c:lblOffset val="100"/>
        <c:tickLblSkip val="1"/>
        <c:tickMarkSkip val="1"/>
        <c:noMultiLvlLbl val="0"/>
      </c:catAx>
      <c:valAx>
        <c:axId val="16278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77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31532</c:v>
                </c:pt>
                <c:pt idx="5">
                  <c:v>31174</c:v>
                </c:pt>
                <c:pt idx="8">
                  <c:v>31880</c:v>
                </c:pt>
                <c:pt idx="11">
                  <c:v>33134</c:v>
                </c:pt>
                <c:pt idx="14">
                  <c:v>33939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5693</c:v>
                </c:pt>
                <c:pt idx="5">
                  <c:v>5193</c:v>
                </c:pt>
                <c:pt idx="8">
                  <c:v>5108</c:v>
                </c:pt>
                <c:pt idx="11">
                  <c:v>4765</c:v>
                </c:pt>
                <c:pt idx="14">
                  <c:v>4624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10835</c:v>
                </c:pt>
                <c:pt idx="5">
                  <c:v>11939</c:v>
                </c:pt>
                <c:pt idx="8">
                  <c:v>12188</c:v>
                </c:pt>
                <c:pt idx="11">
                  <c:v>13047</c:v>
                </c:pt>
                <c:pt idx="14">
                  <c:v>13459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7626</c:v>
                </c:pt>
                <c:pt idx="3">
                  <c:v>7204</c:v>
                </c:pt>
                <c:pt idx="6">
                  <c:v>6794</c:v>
                </c:pt>
                <c:pt idx="9">
                  <c:v>5951</c:v>
                </c:pt>
                <c:pt idx="12">
                  <c:v>5445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4772</c:v>
                </c:pt>
                <c:pt idx="3">
                  <c:v>4229</c:v>
                </c:pt>
                <c:pt idx="6">
                  <c:v>3805</c:v>
                </c:pt>
                <c:pt idx="9">
                  <c:v>3769</c:v>
                </c:pt>
                <c:pt idx="12">
                  <c:v>3474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6380</c:v>
                </c:pt>
                <c:pt idx="3">
                  <c:v>6439</c:v>
                </c:pt>
                <c:pt idx="6">
                  <c:v>6213</c:v>
                </c:pt>
                <c:pt idx="9">
                  <c:v>5829</c:v>
                </c:pt>
                <c:pt idx="12">
                  <c:v>5584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655</c:v>
                </c:pt>
                <c:pt idx="3">
                  <c:v>579</c:v>
                </c:pt>
                <c:pt idx="6">
                  <c:v>501</c:v>
                </c:pt>
                <c:pt idx="9">
                  <c:v>426</c:v>
                </c:pt>
                <c:pt idx="12">
                  <c:v>354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42536</c:v>
                </c:pt>
                <c:pt idx="3">
                  <c:v>40945</c:v>
                </c:pt>
                <c:pt idx="6">
                  <c:v>40386</c:v>
                </c:pt>
                <c:pt idx="9">
                  <c:v>40427</c:v>
                </c:pt>
                <c:pt idx="12">
                  <c:v>40304</c:v>
                </c:pt>
              </c:numCache>
            </c:numRef>
          </c:val>
        </c:ser>
        <c:dLbls>
          <c:showLegendKey val="0"/>
          <c:showVal val="0"/>
          <c:showCatName val="0"/>
          <c:showSerName val="0"/>
          <c:showPercent val="0"/>
          <c:showBubbleSize val="0"/>
        </c:dLbls>
        <c:gapWidth val="100"/>
        <c:overlap val="100"/>
        <c:axId val="162816768"/>
        <c:axId val="162818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13910</c:v>
                </c:pt>
                <c:pt idx="2">
                  <c:v>#N/A</c:v>
                </c:pt>
                <c:pt idx="3">
                  <c:v>#N/A</c:v>
                </c:pt>
                <c:pt idx="4">
                  <c:v>11090</c:v>
                </c:pt>
                <c:pt idx="5">
                  <c:v>#N/A</c:v>
                </c:pt>
                <c:pt idx="6">
                  <c:v>#N/A</c:v>
                </c:pt>
                <c:pt idx="7">
                  <c:v>8523</c:v>
                </c:pt>
                <c:pt idx="8">
                  <c:v>#N/A</c:v>
                </c:pt>
                <c:pt idx="9">
                  <c:v>#N/A</c:v>
                </c:pt>
                <c:pt idx="10">
                  <c:v>5456</c:v>
                </c:pt>
                <c:pt idx="11">
                  <c:v>#N/A</c:v>
                </c:pt>
                <c:pt idx="12">
                  <c:v>#N/A</c:v>
                </c:pt>
                <c:pt idx="13">
                  <c:v>3140</c:v>
                </c:pt>
                <c:pt idx="14">
                  <c:v>#N/A</c:v>
                </c:pt>
              </c:numCache>
            </c:numRef>
          </c:val>
          <c:smooth val="0"/>
        </c:ser>
        <c:dLbls>
          <c:showLegendKey val="0"/>
          <c:showVal val="0"/>
          <c:showCatName val="0"/>
          <c:showSerName val="0"/>
          <c:showPercent val="0"/>
          <c:showBubbleSize val="0"/>
        </c:dLbls>
        <c:marker val="1"/>
        <c:smooth val="0"/>
        <c:axId val="162816768"/>
        <c:axId val="162818688"/>
      </c:lineChart>
      <c:catAx>
        <c:axId val="16281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818688"/>
        <c:crosses val="autoZero"/>
        <c:auto val="1"/>
        <c:lblAlgn val="ctr"/>
        <c:lblOffset val="100"/>
        <c:tickLblSkip val="1"/>
        <c:tickMarkSkip val="1"/>
        <c:noMultiLvlLbl val="0"/>
      </c:catAx>
      <c:valAx>
        <c:axId val="16281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81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105,313
104,960
448.38
47,597,889
46,014,976
1,499,856
25,547,838
40,304,305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地方税</a:t>
          </a:r>
          <a:r>
            <a:rPr lang="ja-JP" altLang="en-US" sz="1300" b="0" i="0" baseline="0">
              <a:solidFill>
                <a:schemeClr val="dk1"/>
              </a:solidFill>
              <a:effectLst/>
              <a:latin typeface="+mn-lt"/>
              <a:ea typeface="+mn-ea"/>
              <a:cs typeface="+mn-cs"/>
            </a:rPr>
            <a:t>や消費税率引上げに伴う地方消費税交付金の増収</a:t>
          </a:r>
          <a:r>
            <a:rPr lang="ja-JP" altLang="ja-JP" sz="1300" b="0" i="0" baseline="0">
              <a:solidFill>
                <a:schemeClr val="dk1"/>
              </a:solidFill>
              <a:effectLst/>
              <a:latin typeface="+mn-lt"/>
              <a:ea typeface="+mn-ea"/>
              <a:cs typeface="+mn-cs"/>
            </a:rPr>
            <a:t>などによ</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歳入</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増額</a:t>
          </a:r>
          <a:r>
            <a:rPr lang="ja-JP" altLang="en-US" sz="1300" b="0" i="0" baseline="0">
              <a:solidFill>
                <a:schemeClr val="dk1"/>
              </a:solidFill>
              <a:effectLst/>
              <a:latin typeface="+mn-lt"/>
              <a:ea typeface="+mn-ea"/>
              <a:cs typeface="+mn-cs"/>
            </a:rPr>
            <a:t>により、</a:t>
          </a:r>
          <a:r>
            <a:rPr lang="en-US" altLang="ja-JP" sz="1300" b="0" i="0" baseline="0">
              <a:solidFill>
                <a:schemeClr val="dk1"/>
              </a:solidFill>
              <a:effectLst/>
              <a:latin typeface="+mj-ea"/>
              <a:ea typeface="+mj-ea"/>
              <a:cs typeface="+mn-cs"/>
            </a:rPr>
            <a:t>0.45</a:t>
          </a:r>
          <a:r>
            <a:rPr lang="ja-JP" altLang="en-US" sz="1300" b="0" i="0" baseline="0">
              <a:solidFill>
                <a:schemeClr val="dk1"/>
              </a:solidFill>
              <a:effectLst/>
              <a:latin typeface="+mn-lt"/>
              <a:ea typeface="+mn-ea"/>
              <a:cs typeface="+mn-cs"/>
            </a:rPr>
            <a:t>ポイントとなっており、前年度より改善したが、</a:t>
          </a:r>
          <a:r>
            <a:rPr lang="ja-JP" altLang="ja-JP" sz="1300" b="0" i="0" baseline="0">
              <a:solidFill>
                <a:schemeClr val="dk1"/>
              </a:solidFill>
              <a:effectLst/>
              <a:latin typeface="+mn-lt"/>
              <a:ea typeface="+mn-ea"/>
              <a:cs typeface="+mn-cs"/>
            </a:rPr>
            <a:t>類似団体平均を下回っている。定員適正化計画による職員数の削減（人件費の削減）、投資的経費の抑制、行財政改革による歳出の徹底的な見直しを実施するとともに、市税等の収納率向上のほか、使用料・手数料の見直し、未利用財産の売却などによる歳入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45357</xdr:rowOff>
    </xdr:from>
    <xdr:to>
      <xdr:col>7</xdr:col>
      <xdr:colOff>152400</xdr:colOff>
      <xdr:row>45</xdr:row>
      <xdr:rowOff>62593</xdr:rowOff>
    </xdr:to>
    <xdr:cxnSp macro="">
      <xdr:nvCxnSpPr>
        <xdr:cNvPr id="69" name="直線コネクタ 68"/>
        <xdr:cNvCxnSpPr/>
      </xdr:nvCxnSpPr>
      <xdr:spPr>
        <a:xfrm flipV="1">
          <a:off x="4114800" y="77606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62593</xdr:rowOff>
    </xdr:from>
    <xdr:to>
      <xdr:col>6</xdr:col>
      <xdr:colOff>0</xdr:colOff>
      <xdr:row>45</xdr:row>
      <xdr:rowOff>62593</xdr:rowOff>
    </xdr:to>
    <xdr:cxnSp macro="">
      <xdr:nvCxnSpPr>
        <xdr:cNvPr id="72" name="直線コネクタ 71"/>
        <xdr:cNvCxnSpPr/>
      </xdr:nvCxnSpPr>
      <xdr:spPr>
        <a:xfrm>
          <a:off x="3225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62593</xdr:rowOff>
    </xdr:from>
    <xdr:to>
      <xdr:col>4</xdr:col>
      <xdr:colOff>482600</xdr:colOff>
      <xdr:row>45</xdr:row>
      <xdr:rowOff>62593</xdr:rowOff>
    </xdr:to>
    <xdr:cxnSp macro="">
      <xdr:nvCxnSpPr>
        <xdr:cNvPr id="75" name="直線コネクタ 74"/>
        <xdr:cNvCxnSpPr/>
      </xdr:nvCxnSpPr>
      <xdr:spPr>
        <a:xfrm>
          <a:off x="2336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28122</xdr:rowOff>
    </xdr:from>
    <xdr:to>
      <xdr:col>3</xdr:col>
      <xdr:colOff>279400</xdr:colOff>
      <xdr:row>45</xdr:row>
      <xdr:rowOff>62593</xdr:rowOff>
    </xdr:to>
    <xdr:cxnSp macro="">
      <xdr:nvCxnSpPr>
        <xdr:cNvPr id="78" name="直線コネクタ 77"/>
        <xdr:cNvCxnSpPr/>
      </xdr:nvCxnSpPr>
      <xdr:spPr>
        <a:xfrm>
          <a:off x="1447800" y="77433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166007</xdr:rowOff>
    </xdr:from>
    <xdr:to>
      <xdr:col>7</xdr:col>
      <xdr:colOff>203200</xdr:colOff>
      <xdr:row>45</xdr:row>
      <xdr:rowOff>96157</xdr:rowOff>
    </xdr:to>
    <xdr:sp macro="" textlink="">
      <xdr:nvSpPr>
        <xdr:cNvPr id="88" name="円/楕円 87"/>
        <xdr:cNvSpPr/>
      </xdr:nvSpPr>
      <xdr:spPr>
        <a:xfrm>
          <a:off x="49022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61884</xdr:rowOff>
    </xdr:from>
    <xdr:ext cx="762000" cy="259045"/>
    <xdr:sp macro="" textlink="">
      <xdr:nvSpPr>
        <xdr:cNvPr id="89" name="財政力該当値テキスト"/>
        <xdr:cNvSpPr txBox="1"/>
      </xdr:nvSpPr>
      <xdr:spPr>
        <a:xfrm>
          <a:off x="5041900" y="760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11793</xdr:rowOff>
    </xdr:from>
    <xdr:to>
      <xdr:col>6</xdr:col>
      <xdr:colOff>50800</xdr:colOff>
      <xdr:row>45</xdr:row>
      <xdr:rowOff>113393</xdr:rowOff>
    </xdr:to>
    <xdr:sp macro="" textlink="">
      <xdr:nvSpPr>
        <xdr:cNvPr id="90" name="円/楕円 89"/>
        <xdr:cNvSpPr/>
      </xdr:nvSpPr>
      <xdr:spPr>
        <a:xfrm>
          <a:off x="4064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98170</xdr:rowOff>
    </xdr:from>
    <xdr:ext cx="736600" cy="259045"/>
    <xdr:sp macro="" textlink="">
      <xdr:nvSpPr>
        <xdr:cNvPr id="91" name="テキスト ボックス 90"/>
        <xdr:cNvSpPr txBox="1"/>
      </xdr:nvSpPr>
      <xdr:spPr>
        <a:xfrm>
          <a:off x="3733800" y="781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11793</xdr:rowOff>
    </xdr:from>
    <xdr:to>
      <xdr:col>4</xdr:col>
      <xdr:colOff>533400</xdr:colOff>
      <xdr:row>45</xdr:row>
      <xdr:rowOff>113393</xdr:rowOff>
    </xdr:to>
    <xdr:sp macro="" textlink="">
      <xdr:nvSpPr>
        <xdr:cNvPr id="92" name="円/楕円 91"/>
        <xdr:cNvSpPr/>
      </xdr:nvSpPr>
      <xdr:spPr>
        <a:xfrm>
          <a:off x="3175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98170</xdr:rowOff>
    </xdr:from>
    <xdr:ext cx="762000" cy="259045"/>
    <xdr:sp macro="" textlink="">
      <xdr:nvSpPr>
        <xdr:cNvPr id="93" name="テキスト ボックス 92"/>
        <xdr:cNvSpPr txBox="1"/>
      </xdr:nvSpPr>
      <xdr:spPr>
        <a:xfrm>
          <a:off x="2844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11793</xdr:rowOff>
    </xdr:from>
    <xdr:to>
      <xdr:col>3</xdr:col>
      <xdr:colOff>330200</xdr:colOff>
      <xdr:row>45</xdr:row>
      <xdr:rowOff>113393</xdr:rowOff>
    </xdr:to>
    <xdr:sp macro="" textlink="">
      <xdr:nvSpPr>
        <xdr:cNvPr id="94" name="円/楕円 93"/>
        <xdr:cNvSpPr/>
      </xdr:nvSpPr>
      <xdr:spPr>
        <a:xfrm>
          <a:off x="2286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98170</xdr:rowOff>
    </xdr:from>
    <xdr:ext cx="762000" cy="259045"/>
    <xdr:sp macro="" textlink="">
      <xdr:nvSpPr>
        <xdr:cNvPr id="95" name="テキスト ボックス 94"/>
        <xdr:cNvSpPr txBox="1"/>
      </xdr:nvSpPr>
      <xdr:spPr>
        <a:xfrm>
          <a:off x="1955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148772</xdr:rowOff>
    </xdr:from>
    <xdr:to>
      <xdr:col>2</xdr:col>
      <xdr:colOff>127000</xdr:colOff>
      <xdr:row>45</xdr:row>
      <xdr:rowOff>78922</xdr:rowOff>
    </xdr:to>
    <xdr:sp macro="" textlink="">
      <xdr:nvSpPr>
        <xdr:cNvPr id="96" name="円/楕円 95"/>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63699</xdr:rowOff>
    </xdr:from>
    <xdr:ext cx="762000" cy="259045"/>
    <xdr:sp macro="" textlink="">
      <xdr:nvSpPr>
        <xdr:cNvPr id="97" name="テキスト ボックス 96"/>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rPr>
            <a:t>公債費は減少しているが、保育所運営費や障害者福祉サービス費等の扶助費が増加したことや、普通交付税の減額により前年度より</a:t>
          </a:r>
          <a:r>
            <a:rPr lang="en-US" altLang="ja-JP" sz="1300">
              <a:effectLst/>
            </a:rPr>
            <a:t>1.3</a:t>
          </a:r>
          <a:r>
            <a:rPr lang="ja-JP" altLang="en-US" sz="1300">
              <a:effectLst/>
            </a:rPr>
            <a:t>ポイントの上昇となった。また、類似団体平均を上回っていることから、今後も市税等の収納率向上などによる歳入確保や事務事業の見直しによる経常経費の削減に努める。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153162</xdr:rowOff>
    </xdr:from>
    <xdr:to>
      <xdr:col>7</xdr:col>
      <xdr:colOff>152400</xdr:colOff>
      <xdr:row>62</xdr:row>
      <xdr:rowOff>44450</xdr:rowOff>
    </xdr:to>
    <xdr:cxnSp macro="">
      <xdr:nvCxnSpPr>
        <xdr:cNvPr id="130" name="直線コネクタ 129"/>
        <xdr:cNvCxnSpPr/>
      </xdr:nvCxnSpPr>
      <xdr:spPr>
        <a:xfrm>
          <a:off x="4114800" y="1061161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153162</xdr:rowOff>
    </xdr:from>
    <xdr:to>
      <xdr:col>6</xdr:col>
      <xdr:colOff>0</xdr:colOff>
      <xdr:row>61</xdr:row>
      <xdr:rowOff>167640</xdr:rowOff>
    </xdr:to>
    <xdr:cxnSp macro="">
      <xdr:nvCxnSpPr>
        <xdr:cNvPr id="133" name="直線コネクタ 132"/>
        <xdr:cNvCxnSpPr/>
      </xdr:nvCxnSpPr>
      <xdr:spPr>
        <a:xfrm flipV="1">
          <a:off x="3225800" y="106116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62</xdr:row>
      <xdr:rowOff>5842</xdr:rowOff>
    </xdr:to>
    <xdr:cxnSp macro="">
      <xdr:nvCxnSpPr>
        <xdr:cNvPr id="136" name="直線コネクタ 135"/>
        <xdr:cNvCxnSpPr/>
      </xdr:nvCxnSpPr>
      <xdr:spPr>
        <a:xfrm flipV="1">
          <a:off x="2336800" y="106260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117094</xdr:rowOff>
    </xdr:from>
    <xdr:to>
      <xdr:col>3</xdr:col>
      <xdr:colOff>279400</xdr:colOff>
      <xdr:row>62</xdr:row>
      <xdr:rowOff>5842</xdr:rowOff>
    </xdr:to>
    <xdr:cxnSp macro="">
      <xdr:nvCxnSpPr>
        <xdr:cNvPr id="139" name="直線コネクタ 138"/>
        <xdr:cNvCxnSpPr/>
      </xdr:nvCxnSpPr>
      <xdr:spPr>
        <a:xfrm>
          <a:off x="1447800" y="1040409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162323</xdr:rowOff>
    </xdr:from>
    <xdr:ext cx="762000" cy="259045"/>
    <xdr:sp macro="" textlink="">
      <xdr:nvSpPr>
        <xdr:cNvPr id="143" name="テキスト ボックス 142"/>
        <xdr:cNvSpPr txBox="1"/>
      </xdr:nvSpPr>
      <xdr:spPr>
        <a:xfrm>
          <a:off x="1066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9" name="円/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137177</xdr:rowOff>
    </xdr:from>
    <xdr:ext cx="762000" cy="259045"/>
    <xdr:sp macro="" textlink="">
      <xdr:nvSpPr>
        <xdr:cNvPr id="150" name="財政構造の弾力性該当値テキスト"/>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102362</xdr:rowOff>
    </xdr:from>
    <xdr:to>
      <xdr:col>6</xdr:col>
      <xdr:colOff>50800</xdr:colOff>
      <xdr:row>62</xdr:row>
      <xdr:rowOff>32512</xdr:rowOff>
    </xdr:to>
    <xdr:sp macro="" textlink="">
      <xdr:nvSpPr>
        <xdr:cNvPr id="151" name="円/楕円 150"/>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17289</xdr:rowOff>
    </xdr:from>
    <xdr:ext cx="736600" cy="259045"/>
    <xdr:sp macro="" textlink="">
      <xdr:nvSpPr>
        <xdr:cNvPr id="152" name="テキスト ボックス 151"/>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116840</xdr:rowOff>
    </xdr:from>
    <xdr:to>
      <xdr:col>4</xdr:col>
      <xdr:colOff>533400</xdr:colOff>
      <xdr:row>62</xdr:row>
      <xdr:rowOff>46990</xdr:rowOff>
    </xdr:to>
    <xdr:sp macro="" textlink="">
      <xdr:nvSpPr>
        <xdr:cNvPr id="153" name="円/楕円 152"/>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31767</xdr:rowOff>
    </xdr:from>
    <xdr:ext cx="762000" cy="259045"/>
    <xdr:sp macro="" textlink="">
      <xdr:nvSpPr>
        <xdr:cNvPr id="154" name="テキスト ボックス 153"/>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126492</xdr:rowOff>
    </xdr:from>
    <xdr:to>
      <xdr:col>3</xdr:col>
      <xdr:colOff>330200</xdr:colOff>
      <xdr:row>62</xdr:row>
      <xdr:rowOff>56642</xdr:rowOff>
    </xdr:to>
    <xdr:sp macro="" textlink="">
      <xdr:nvSpPr>
        <xdr:cNvPr id="155" name="円/楕円 154"/>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41419</xdr:rowOff>
    </xdr:from>
    <xdr:ext cx="762000" cy="259045"/>
    <xdr:sp macro="" textlink="">
      <xdr:nvSpPr>
        <xdr:cNvPr id="156" name="テキスト ボックス 155"/>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66294</xdr:rowOff>
    </xdr:from>
    <xdr:to>
      <xdr:col>2</xdr:col>
      <xdr:colOff>127000</xdr:colOff>
      <xdr:row>60</xdr:row>
      <xdr:rowOff>167894</xdr:rowOff>
    </xdr:to>
    <xdr:sp macro="" textlink="">
      <xdr:nvSpPr>
        <xdr:cNvPr id="157" name="円/楕円 156"/>
        <xdr:cNvSpPr/>
      </xdr:nvSpPr>
      <xdr:spPr>
        <a:xfrm>
          <a:off x="1397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6621</xdr:rowOff>
    </xdr:from>
    <xdr:ext cx="762000" cy="259045"/>
    <xdr:sp macro="" textlink="">
      <xdr:nvSpPr>
        <xdr:cNvPr id="158" name="テキスト ボックス 157"/>
        <xdr:cNvSpPr txBox="1"/>
      </xdr:nvSpPr>
      <xdr:spPr>
        <a:xfrm>
          <a:off x="1066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[109,494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定員適正化計画により職員数は減少したものの</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国に準じた給与カットの終了により人件費が増加した</a:t>
          </a:r>
          <a:r>
            <a:rPr kumimoji="1" lang="ja-JP" altLang="en-US" sz="1300">
              <a:solidFill>
                <a:schemeClr val="dk1"/>
              </a:solidFill>
              <a:effectLst/>
              <a:latin typeface="+mn-lt"/>
              <a:ea typeface="+mn-ea"/>
              <a:cs typeface="+mn-cs"/>
            </a:rPr>
            <a:t>ため、</a:t>
          </a:r>
          <a:r>
            <a:rPr kumimoji="1" lang="ja-JP" altLang="en-US" sz="1300">
              <a:latin typeface="ＭＳ Ｐゴシック"/>
            </a:rPr>
            <a:t>類似団体平均に比べ高くなっている。</a:t>
          </a:r>
          <a:r>
            <a:rPr kumimoji="1" lang="ja-JP" altLang="ja-JP" sz="1300">
              <a:solidFill>
                <a:schemeClr val="dk1"/>
              </a:solidFill>
              <a:effectLst/>
              <a:latin typeface="+mn-lt"/>
              <a:ea typeface="+mn-ea"/>
              <a:cs typeface="+mn-cs"/>
            </a:rPr>
            <a:t>今後も更なる行財政改革の推進を図り、人件費・物件費等の抑制に努める。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116918</xdr:rowOff>
    </xdr:from>
    <xdr:to>
      <xdr:col>7</xdr:col>
      <xdr:colOff>152400</xdr:colOff>
      <xdr:row>85</xdr:row>
      <xdr:rowOff>23028</xdr:rowOff>
    </xdr:to>
    <xdr:cxnSp macro="">
      <xdr:nvCxnSpPr>
        <xdr:cNvPr id="195" name="直線コネクタ 194"/>
        <xdr:cNvCxnSpPr/>
      </xdr:nvCxnSpPr>
      <xdr:spPr>
        <a:xfrm>
          <a:off x="4114800" y="14518718"/>
          <a:ext cx="8382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116918</xdr:rowOff>
    </xdr:from>
    <xdr:to>
      <xdr:col>6</xdr:col>
      <xdr:colOff>0</xdr:colOff>
      <xdr:row>84</xdr:row>
      <xdr:rowOff>163455</xdr:rowOff>
    </xdr:to>
    <xdr:cxnSp macro="">
      <xdr:nvCxnSpPr>
        <xdr:cNvPr id="198" name="直線コネクタ 197"/>
        <xdr:cNvCxnSpPr/>
      </xdr:nvCxnSpPr>
      <xdr:spPr>
        <a:xfrm flipV="1">
          <a:off x="3225800" y="14518718"/>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163455</xdr:rowOff>
    </xdr:from>
    <xdr:to>
      <xdr:col>4</xdr:col>
      <xdr:colOff>482600</xdr:colOff>
      <xdr:row>85</xdr:row>
      <xdr:rowOff>63412</xdr:rowOff>
    </xdr:to>
    <xdr:cxnSp macro="">
      <xdr:nvCxnSpPr>
        <xdr:cNvPr id="201" name="直線コネクタ 200"/>
        <xdr:cNvCxnSpPr/>
      </xdr:nvCxnSpPr>
      <xdr:spPr>
        <a:xfrm flipV="1">
          <a:off x="2336800" y="14565255"/>
          <a:ext cx="889000" cy="7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58844</xdr:rowOff>
    </xdr:from>
    <xdr:to>
      <xdr:col>3</xdr:col>
      <xdr:colOff>279400</xdr:colOff>
      <xdr:row>85</xdr:row>
      <xdr:rowOff>63412</xdr:rowOff>
    </xdr:to>
    <xdr:cxnSp macro="">
      <xdr:nvCxnSpPr>
        <xdr:cNvPr id="204" name="直線コネクタ 203"/>
        <xdr:cNvCxnSpPr/>
      </xdr:nvCxnSpPr>
      <xdr:spPr>
        <a:xfrm>
          <a:off x="1447800" y="14632094"/>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100725</xdr:rowOff>
    </xdr:from>
    <xdr:ext cx="762000" cy="259045"/>
    <xdr:sp macro="" textlink="">
      <xdr:nvSpPr>
        <xdr:cNvPr id="208" name="テキスト ボックス 207"/>
        <xdr:cNvSpPr txBox="1"/>
      </xdr:nvSpPr>
      <xdr:spPr>
        <a:xfrm>
          <a:off x="1066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143678</xdr:rowOff>
    </xdr:from>
    <xdr:to>
      <xdr:col>7</xdr:col>
      <xdr:colOff>203200</xdr:colOff>
      <xdr:row>85</xdr:row>
      <xdr:rowOff>73828</xdr:rowOff>
    </xdr:to>
    <xdr:sp macro="" textlink="">
      <xdr:nvSpPr>
        <xdr:cNvPr id="214" name="円/楕円 213"/>
        <xdr:cNvSpPr/>
      </xdr:nvSpPr>
      <xdr:spPr>
        <a:xfrm>
          <a:off x="4902200" y="145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115755</xdr:rowOff>
    </xdr:from>
    <xdr:ext cx="762000" cy="259045"/>
    <xdr:sp macro="" textlink="">
      <xdr:nvSpPr>
        <xdr:cNvPr id="215" name="人件費・物件費等の状況該当値テキスト"/>
        <xdr:cNvSpPr txBox="1"/>
      </xdr:nvSpPr>
      <xdr:spPr>
        <a:xfrm>
          <a:off x="5041900" y="145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109,494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66118</xdr:rowOff>
    </xdr:from>
    <xdr:to>
      <xdr:col>6</xdr:col>
      <xdr:colOff>50800</xdr:colOff>
      <xdr:row>84</xdr:row>
      <xdr:rowOff>167718</xdr:rowOff>
    </xdr:to>
    <xdr:sp macro="" textlink="">
      <xdr:nvSpPr>
        <xdr:cNvPr id="216" name="円/楕円 215"/>
        <xdr:cNvSpPr/>
      </xdr:nvSpPr>
      <xdr:spPr>
        <a:xfrm>
          <a:off x="4064000" y="144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152495</xdr:rowOff>
    </xdr:from>
    <xdr:ext cx="736600" cy="259045"/>
    <xdr:sp macro="" textlink="">
      <xdr:nvSpPr>
        <xdr:cNvPr id="217" name="テキスト ボックス 216"/>
        <xdr:cNvSpPr txBox="1"/>
      </xdr:nvSpPr>
      <xdr:spPr>
        <a:xfrm>
          <a:off x="3733800" y="14554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104,994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112655</xdr:rowOff>
    </xdr:from>
    <xdr:to>
      <xdr:col>4</xdr:col>
      <xdr:colOff>533400</xdr:colOff>
      <xdr:row>85</xdr:row>
      <xdr:rowOff>42805</xdr:rowOff>
    </xdr:to>
    <xdr:sp macro="" textlink="">
      <xdr:nvSpPr>
        <xdr:cNvPr id="218" name="円/楕円 217"/>
        <xdr:cNvSpPr/>
      </xdr:nvSpPr>
      <xdr:spPr>
        <a:xfrm>
          <a:off x="3175000" y="1451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27582</xdr:rowOff>
    </xdr:from>
    <xdr:ext cx="762000" cy="259045"/>
    <xdr:sp macro="" textlink="">
      <xdr:nvSpPr>
        <xdr:cNvPr id="219" name="テキスト ボックス 218"/>
        <xdr:cNvSpPr txBox="1"/>
      </xdr:nvSpPr>
      <xdr:spPr>
        <a:xfrm>
          <a:off x="2844800" y="1460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107,694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12612</xdr:rowOff>
    </xdr:from>
    <xdr:to>
      <xdr:col>3</xdr:col>
      <xdr:colOff>330200</xdr:colOff>
      <xdr:row>85</xdr:row>
      <xdr:rowOff>114212</xdr:rowOff>
    </xdr:to>
    <xdr:sp macro="" textlink="">
      <xdr:nvSpPr>
        <xdr:cNvPr id="220" name="円/楕円 219"/>
        <xdr:cNvSpPr/>
      </xdr:nvSpPr>
      <xdr:spPr>
        <a:xfrm>
          <a:off x="2286000" y="145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98989</xdr:rowOff>
    </xdr:from>
    <xdr:ext cx="762000" cy="259045"/>
    <xdr:sp macro="" textlink="">
      <xdr:nvSpPr>
        <xdr:cNvPr id="221" name="テキスト ボックス 220"/>
        <xdr:cNvSpPr txBox="1"/>
      </xdr:nvSpPr>
      <xdr:spPr>
        <a:xfrm>
          <a:off x="1955800" y="146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111,837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8044</xdr:rowOff>
    </xdr:from>
    <xdr:to>
      <xdr:col>2</xdr:col>
      <xdr:colOff>127000</xdr:colOff>
      <xdr:row>85</xdr:row>
      <xdr:rowOff>109644</xdr:rowOff>
    </xdr:to>
    <xdr:sp macro="" textlink="">
      <xdr:nvSpPr>
        <xdr:cNvPr id="222" name="円/楕円 221"/>
        <xdr:cNvSpPr/>
      </xdr:nvSpPr>
      <xdr:spPr>
        <a:xfrm>
          <a:off x="1397000" y="145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94421</xdr:rowOff>
    </xdr:from>
    <xdr:ext cx="762000" cy="259045"/>
    <xdr:sp macro="" textlink="">
      <xdr:nvSpPr>
        <xdr:cNvPr id="223" name="テキスト ボックス 222"/>
        <xdr:cNvSpPr txBox="1"/>
      </xdr:nvSpPr>
      <xdr:spPr>
        <a:xfrm>
          <a:off x="1066800" y="1466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県内他市に先駆けて実施した「わたり」の廃止や、技能労務職給料表（行二）の導入のほか、人事院勧告等に基づく国・県に準じた給与制度適正化の取組みを着実に進めていること等により、類似団体の平均を</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今後も、地方公務員法に規定される「均衡の原則」や「職務給の原則」等を踏まえ、給与水準の適正化に努める。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109220</xdr:rowOff>
    </xdr:to>
    <xdr:cxnSp macro="">
      <xdr:nvCxnSpPr>
        <xdr:cNvPr id="257" name="直線コネクタ 256"/>
        <xdr:cNvCxnSpPr/>
      </xdr:nvCxnSpPr>
      <xdr:spPr>
        <a:xfrm flipV="1">
          <a:off x="16179800" y="1432348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109220</xdr:rowOff>
    </xdr:from>
    <xdr:to>
      <xdr:col>23</xdr:col>
      <xdr:colOff>406400</xdr:colOff>
      <xdr:row>87</xdr:row>
      <xdr:rowOff>107104</xdr:rowOff>
    </xdr:to>
    <xdr:cxnSp macro="">
      <xdr:nvCxnSpPr>
        <xdr:cNvPr id="260" name="直線コネクタ 259"/>
        <xdr:cNvCxnSpPr/>
      </xdr:nvCxnSpPr>
      <xdr:spPr>
        <a:xfrm flipV="1">
          <a:off x="15290800" y="14339570"/>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107104</xdr:rowOff>
    </xdr:from>
    <xdr:to>
      <xdr:col>22</xdr:col>
      <xdr:colOff>203200</xdr:colOff>
      <xdr:row>87</xdr:row>
      <xdr:rowOff>155363</xdr:rowOff>
    </xdr:to>
    <xdr:cxnSp macro="">
      <xdr:nvCxnSpPr>
        <xdr:cNvPr id="263" name="直線コネクタ 262"/>
        <xdr:cNvCxnSpPr/>
      </xdr:nvCxnSpPr>
      <xdr:spPr>
        <a:xfrm flipV="1">
          <a:off x="14401800" y="150232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87</xdr:row>
      <xdr:rowOff>155363</xdr:rowOff>
    </xdr:to>
    <xdr:cxnSp macro="">
      <xdr:nvCxnSpPr>
        <xdr:cNvPr id="266" name="直線コネクタ 265"/>
        <xdr:cNvCxnSpPr/>
      </xdr:nvCxnSpPr>
      <xdr:spPr>
        <a:xfrm>
          <a:off x="13512800" y="14540654"/>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70" name="テキスト ボックス 269"/>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6" name="円/楕円 275"/>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58861</xdr:rowOff>
    </xdr:from>
    <xdr:ext cx="762000" cy="259045"/>
    <xdr:sp macro="" textlink="">
      <xdr:nvSpPr>
        <xdr:cNvPr id="277"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58420</xdr:rowOff>
    </xdr:from>
    <xdr:to>
      <xdr:col>23</xdr:col>
      <xdr:colOff>457200</xdr:colOff>
      <xdr:row>83</xdr:row>
      <xdr:rowOff>160020</xdr:rowOff>
    </xdr:to>
    <xdr:sp macro="" textlink="">
      <xdr:nvSpPr>
        <xdr:cNvPr id="278" name="円/楕円 277"/>
        <xdr:cNvSpPr/>
      </xdr:nvSpPr>
      <xdr:spPr>
        <a:xfrm>
          <a:off x="16129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79" name="テキスト ボックス 278"/>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56304</xdr:rowOff>
    </xdr:from>
    <xdr:to>
      <xdr:col>22</xdr:col>
      <xdr:colOff>254000</xdr:colOff>
      <xdr:row>87</xdr:row>
      <xdr:rowOff>157904</xdr:rowOff>
    </xdr:to>
    <xdr:sp macro="" textlink="">
      <xdr:nvSpPr>
        <xdr:cNvPr id="280" name="円/楕円 279"/>
        <xdr:cNvSpPr/>
      </xdr:nvSpPr>
      <xdr:spPr>
        <a:xfrm>
          <a:off x="15240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168081</xdr:rowOff>
    </xdr:from>
    <xdr:ext cx="762000" cy="259045"/>
    <xdr:sp macro="" textlink="">
      <xdr:nvSpPr>
        <xdr:cNvPr id="281" name="テキスト ボックス 280"/>
        <xdr:cNvSpPr txBox="1"/>
      </xdr:nvSpPr>
      <xdr:spPr>
        <a:xfrm>
          <a:off x="14909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104563</xdr:rowOff>
    </xdr:from>
    <xdr:to>
      <xdr:col>21</xdr:col>
      <xdr:colOff>50800</xdr:colOff>
      <xdr:row>88</xdr:row>
      <xdr:rowOff>34713</xdr:rowOff>
    </xdr:to>
    <xdr:sp macro="" textlink="">
      <xdr:nvSpPr>
        <xdr:cNvPr id="282" name="円/楕円 281"/>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44890</xdr:rowOff>
    </xdr:from>
    <xdr:ext cx="762000" cy="259045"/>
    <xdr:sp macro="" textlink="">
      <xdr:nvSpPr>
        <xdr:cNvPr id="283" name="テキスト ボックス 282"/>
        <xdr:cNvSpPr txBox="1"/>
      </xdr:nvSpPr>
      <xdr:spPr>
        <a:xfrm>
          <a:off x="14020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84" name="円/楕円 283"/>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85" name="テキスト ボックス 284"/>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第１次定員適正化計画（平成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年度）においては、新規採用試験の凍結や新規採用職員の抑制、組織機構の見直し、指定管理者制度の導入等により、年度ごとに掲げた目標を全て達成し、計画期間４年間で</a:t>
          </a:r>
          <a:r>
            <a:rPr kumimoji="1" lang="en-US" altLang="ja-JP" sz="1300">
              <a:solidFill>
                <a:schemeClr val="dk1"/>
              </a:solidFill>
              <a:effectLst/>
              <a:latin typeface="+mn-lt"/>
              <a:ea typeface="+mn-ea"/>
              <a:cs typeface="+mn-cs"/>
            </a:rPr>
            <a:t>147</a:t>
          </a:r>
          <a:r>
            <a:rPr kumimoji="1" lang="ja-JP" altLang="ja-JP" sz="1300">
              <a:solidFill>
                <a:schemeClr val="dk1"/>
              </a:solidFill>
              <a:effectLst/>
              <a:latin typeface="+mn-lt"/>
              <a:ea typeface="+mn-ea"/>
              <a:cs typeface="+mn-cs"/>
            </a:rPr>
            <a:t>人の削減目標に対し、</a:t>
          </a:r>
          <a:r>
            <a:rPr kumimoji="1" lang="en-US" altLang="ja-JP" sz="1300">
              <a:solidFill>
                <a:schemeClr val="dk1"/>
              </a:solidFill>
              <a:effectLst/>
              <a:latin typeface="+mn-lt"/>
              <a:ea typeface="+mn-ea"/>
              <a:cs typeface="+mn-cs"/>
            </a:rPr>
            <a:t>159</a:t>
          </a:r>
          <a:r>
            <a:rPr kumimoji="1" lang="ja-JP" altLang="ja-JP" sz="1300">
              <a:solidFill>
                <a:schemeClr val="dk1"/>
              </a:solidFill>
              <a:effectLst/>
              <a:latin typeface="+mn-lt"/>
              <a:ea typeface="+mn-ea"/>
              <a:cs typeface="+mn-cs"/>
            </a:rPr>
            <a:t>人を削減した。また、第２次定員適正化においても、行財政規模に見合った職員数に向けた計画を上回る職員数の削減に取り組み、人口千人当たり職員数は類似団体並みの数値となってきている。今後においても、定員適正化に向けた取組を着実に推進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121194</xdr:rowOff>
    </xdr:from>
    <xdr:to>
      <xdr:col>24</xdr:col>
      <xdr:colOff>558800</xdr:colOff>
      <xdr:row>63</xdr:row>
      <xdr:rowOff>155666</xdr:rowOff>
    </xdr:to>
    <xdr:cxnSp macro="">
      <xdr:nvCxnSpPr>
        <xdr:cNvPr id="322" name="直線コネクタ 321"/>
        <xdr:cNvCxnSpPr/>
      </xdr:nvCxnSpPr>
      <xdr:spPr>
        <a:xfrm flipV="1">
          <a:off x="16179800" y="1092254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155666</xdr:rowOff>
    </xdr:from>
    <xdr:to>
      <xdr:col>23</xdr:col>
      <xdr:colOff>406400</xdr:colOff>
      <xdr:row>64</xdr:row>
      <xdr:rowOff>35923</xdr:rowOff>
    </xdr:to>
    <xdr:cxnSp macro="">
      <xdr:nvCxnSpPr>
        <xdr:cNvPr id="325" name="直線コネクタ 324"/>
        <xdr:cNvCxnSpPr/>
      </xdr:nvCxnSpPr>
      <xdr:spPr>
        <a:xfrm flipV="1">
          <a:off x="15290800" y="1095701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35923</xdr:rowOff>
    </xdr:from>
    <xdr:to>
      <xdr:col>22</xdr:col>
      <xdr:colOff>203200</xdr:colOff>
      <xdr:row>64</xdr:row>
      <xdr:rowOff>46265</xdr:rowOff>
    </xdr:to>
    <xdr:cxnSp macro="">
      <xdr:nvCxnSpPr>
        <xdr:cNvPr id="328" name="直線コネクタ 327"/>
        <xdr:cNvCxnSpPr/>
      </xdr:nvCxnSpPr>
      <xdr:spPr>
        <a:xfrm flipV="1">
          <a:off x="14401800" y="1100872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46265</xdr:rowOff>
    </xdr:from>
    <xdr:to>
      <xdr:col>21</xdr:col>
      <xdr:colOff>0</xdr:colOff>
      <xdr:row>64</xdr:row>
      <xdr:rowOff>142784</xdr:rowOff>
    </xdr:to>
    <xdr:cxnSp macro="">
      <xdr:nvCxnSpPr>
        <xdr:cNvPr id="331" name="直線コネクタ 330"/>
        <xdr:cNvCxnSpPr/>
      </xdr:nvCxnSpPr>
      <xdr:spPr>
        <a:xfrm flipV="1">
          <a:off x="13512800" y="11019065"/>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131371</xdr:rowOff>
    </xdr:from>
    <xdr:ext cx="762000" cy="259045"/>
    <xdr:sp macro="" textlink="">
      <xdr:nvSpPr>
        <xdr:cNvPr id="335" name="テキスト ボックス 334"/>
        <xdr:cNvSpPr txBox="1"/>
      </xdr:nvSpPr>
      <xdr:spPr>
        <a:xfrm>
          <a:off x="13131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70394</xdr:rowOff>
    </xdr:from>
    <xdr:to>
      <xdr:col>24</xdr:col>
      <xdr:colOff>609600</xdr:colOff>
      <xdr:row>64</xdr:row>
      <xdr:rowOff>544</xdr:rowOff>
    </xdr:to>
    <xdr:sp macro="" textlink="">
      <xdr:nvSpPr>
        <xdr:cNvPr id="341" name="円/楕円 340"/>
        <xdr:cNvSpPr/>
      </xdr:nvSpPr>
      <xdr:spPr>
        <a:xfrm>
          <a:off x="169672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42471</xdr:rowOff>
    </xdr:from>
    <xdr:ext cx="762000" cy="259045"/>
    <xdr:sp macro="" textlink="">
      <xdr:nvSpPr>
        <xdr:cNvPr id="342" name="定員管理の状況該当値テキスト"/>
        <xdr:cNvSpPr txBox="1"/>
      </xdr:nvSpPr>
      <xdr:spPr>
        <a:xfrm>
          <a:off x="17106900" y="1084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104866</xdr:rowOff>
    </xdr:from>
    <xdr:to>
      <xdr:col>23</xdr:col>
      <xdr:colOff>457200</xdr:colOff>
      <xdr:row>64</xdr:row>
      <xdr:rowOff>35016</xdr:rowOff>
    </xdr:to>
    <xdr:sp macro="" textlink="">
      <xdr:nvSpPr>
        <xdr:cNvPr id="343" name="円/楕円 342"/>
        <xdr:cNvSpPr/>
      </xdr:nvSpPr>
      <xdr:spPr>
        <a:xfrm>
          <a:off x="16129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19793</xdr:rowOff>
    </xdr:from>
    <xdr:ext cx="736600" cy="259045"/>
    <xdr:sp macro="" textlink="">
      <xdr:nvSpPr>
        <xdr:cNvPr id="344" name="テキスト ボックス 343"/>
        <xdr:cNvSpPr txBox="1"/>
      </xdr:nvSpPr>
      <xdr:spPr>
        <a:xfrm>
          <a:off x="15798800" y="10992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156573</xdr:rowOff>
    </xdr:from>
    <xdr:to>
      <xdr:col>22</xdr:col>
      <xdr:colOff>254000</xdr:colOff>
      <xdr:row>64</xdr:row>
      <xdr:rowOff>86723</xdr:rowOff>
    </xdr:to>
    <xdr:sp macro="" textlink="">
      <xdr:nvSpPr>
        <xdr:cNvPr id="345" name="円/楕円 344"/>
        <xdr:cNvSpPr/>
      </xdr:nvSpPr>
      <xdr:spPr>
        <a:xfrm>
          <a:off x="15240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71500</xdr:rowOff>
    </xdr:from>
    <xdr:ext cx="762000" cy="259045"/>
    <xdr:sp macro="" textlink="">
      <xdr:nvSpPr>
        <xdr:cNvPr id="346" name="テキスト ボックス 345"/>
        <xdr:cNvSpPr txBox="1"/>
      </xdr:nvSpPr>
      <xdr:spPr>
        <a:xfrm>
          <a:off x="14909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166915</xdr:rowOff>
    </xdr:from>
    <xdr:to>
      <xdr:col>21</xdr:col>
      <xdr:colOff>50800</xdr:colOff>
      <xdr:row>64</xdr:row>
      <xdr:rowOff>97065</xdr:rowOff>
    </xdr:to>
    <xdr:sp macro="" textlink="">
      <xdr:nvSpPr>
        <xdr:cNvPr id="347" name="円/楕円 346"/>
        <xdr:cNvSpPr/>
      </xdr:nvSpPr>
      <xdr:spPr>
        <a:xfrm>
          <a:off x="14351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81842</xdr:rowOff>
    </xdr:from>
    <xdr:ext cx="762000" cy="259045"/>
    <xdr:sp macro="" textlink="">
      <xdr:nvSpPr>
        <xdr:cNvPr id="348" name="テキスト ボックス 347"/>
        <xdr:cNvSpPr txBox="1"/>
      </xdr:nvSpPr>
      <xdr:spPr>
        <a:xfrm>
          <a:off x="14020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91984</xdr:rowOff>
    </xdr:from>
    <xdr:to>
      <xdr:col>19</xdr:col>
      <xdr:colOff>533400</xdr:colOff>
      <xdr:row>65</xdr:row>
      <xdr:rowOff>22134</xdr:rowOff>
    </xdr:to>
    <xdr:sp macro="" textlink="">
      <xdr:nvSpPr>
        <xdr:cNvPr id="349" name="円/楕円 348"/>
        <xdr:cNvSpPr/>
      </xdr:nvSpPr>
      <xdr:spPr>
        <a:xfrm>
          <a:off x="13462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6911</xdr:rowOff>
    </xdr:from>
    <xdr:ext cx="762000" cy="259045"/>
    <xdr:sp macro="" textlink="">
      <xdr:nvSpPr>
        <xdr:cNvPr id="350" name="テキスト ボックス 349"/>
        <xdr:cNvSpPr txBox="1"/>
      </xdr:nvSpPr>
      <xdr:spPr>
        <a:xfrm>
          <a:off x="13131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公債費の元利償還金の減少や</a:t>
          </a:r>
          <a:r>
            <a:rPr lang="ja-JP" altLang="ja-JP" sz="1300" b="0" i="0" baseline="0">
              <a:solidFill>
                <a:schemeClr val="dk1"/>
              </a:solidFill>
              <a:effectLst/>
              <a:latin typeface="+mn-lt"/>
              <a:ea typeface="+mn-ea"/>
              <a:cs typeface="+mn-cs"/>
            </a:rPr>
            <a:t>一部事務組合の公債費充当負担金の減額</a:t>
          </a:r>
          <a:r>
            <a:rPr lang="ja-JP" altLang="en-US" sz="1300" b="0" i="0" baseline="0">
              <a:solidFill>
                <a:schemeClr val="dk1"/>
              </a:solidFill>
              <a:effectLst/>
              <a:latin typeface="+mn-lt"/>
              <a:ea typeface="+mn-ea"/>
              <a:cs typeface="+mn-cs"/>
            </a:rPr>
            <a:t>、災害復旧費等に係る基準財政需要額の増額等</a:t>
          </a:r>
          <a:r>
            <a:rPr lang="ja-JP" altLang="ja-JP" sz="1300" b="0" i="0" baseline="0">
              <a:solidFill>
                <a:schemeClr val="dk1"/>
              </a:solidFill>
              <a:effectLst/>
              <a:latin typeface="+mn-lt"/>
              <a:ea typeface="+mn-ea"/>
              <a:cs typeface="+mn-cs"/>
            </a:rPr>
            <a:t>によって、前年度よりも</a:t>
          </a:r>
          <a:r>
            <a:rPr lang="en-US" altLang="ja-JP" sz="1300" b="0" i="0" baseline="0">
              <a:solidFill>
                <a:schemeClr val="dk1"/>
              </a:solidFill>
              <a:effectLst/>
              <a:latin typeface="+mn-lt"/>
              <a:ea typeface="+mn-ea"/>
              <a:cs typeface="+mn-cs"/>
            </a:rPr>
            <a:t>1.0.</a:t>
          </a:r>
          <a:r>
            <a:rPr lang="ja-JP" altLang="ja-JP" sz="1300" b="0" i="0" baseline="0">
              <a:solidFill>
                <a:schemeClr val="dk1"/>
              </a:solidFill>
              <a:effectLst/>
              <a:latin typeface="+mn-lt"/>
              <a:ea typeface="+mn-ea"/>
              <a:cs typeface="+mn-cs"/>
            </a:rPr>
            <a:t>ポイント改善されている。地方債抑制の取組みによって比率は年々改善されている</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類似団体平均を上回っていることから、</a:t>
          </a:r>
          <a:r>
            <a:rPr lang="ja-JP" altLang="ja-JP" sz="1300" b="0" i="0" baseline="0">
              <a:solidFill>
                <a:schemeClr val="dk1"/>
              </a:solidFill>
              <a:effectLst/>
              <a:latin typeface="+mn-lt"/>
              <a:ea typeface="+mn-ea"/>
              <a:cs typeface="+mn-cs"/>
            </a:rPr>
            <a:t>今後も、</a:t>
          </a:r>
          <a:r>
            <a:rPr lang="ja-JP" altLang="en-US" sz="1300" b="0" i="0" baseline="0">
              <a:solidFill>
                <a:schemeClr val="dk1"/>
              </a:solidFill>
              <a:effectLst/>
              <a:latin typeface="+mn-lt"/>
              <a:ea typeface="+mn-ea"/>
              <a:cs typeface="+mn-cs"/>
            </a:rPr>
            <a:t>引き続き</a:t>
          </a:r>
          <a:r>
            <a:rPr lang="ja-JP" altLang="ja-JP" sz="1300" b="0" i="0" baseline="0">
              <a:solidFill>
                <a:schemeClr val="dk1"/>
              </a:solidFill>
              <a:effectLst/>
              <a:latin typeface="+mn-lt"/>
              <a:ea typeface="+mn-ea"/>
              <a:cs typeface="+mn-cs"/>
            </a:rPr>
            <a:t>当該年度の地方債発行額を償還額（臨時財政対策債を除く）以内とする等、計画的な地方債の発行に努める</a:t>
          </a:r>
          <a:r>
            <a:rPr kumimoji="1" lang="ja-JP" altLang="ja-JP" sz="1300" b="0" i="0" baseline="0">
              <a:solidFill>
                <a:schemeClr val="dk1"/>
              </a:solidFill>
              <a:effectLst/>
              <a:latin typeface="+mn-lt"/>
              <a:ea typeface="+mn-ea"/>
              <a:cs typeface="+mn-cs"/>
            </a:rPr>
            <a:t>。</a:t>
          </a:r>
          <a:endParaRPr kumimoji="1" lang="en-US" altLang="ja-JP" sz="1300" b="0" i="0" baseline="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76454</xdr:rowOff>
    </xdr:from>
    <xdr:to>
      <xdr:col>24</xdr:col>
      <xdr:colOff>558800</xdr:colOff>
      <xdr:row>39</xdr:row>
      <xdr:rowOff>124714</xdr:rowOff>
    </xdr:to>
    <xdr:cxnSp macro="">
      <xdr:nvCxnSpPr>
        <xdr:cNvPr id="382" name="直線コネクタ 381"/>
        <xdr:cNvCxnSpPr/>
      </xdr:nvCxnSpPr>
      <xdr:spPr>
        <a:xfrm flipV="1">
          <a:off x="16179800" y="67630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124714</xdr:rowOff>
    </xdr:from>
    <xdr:to>
      <xdr:col>23</xdr:col>
      <xdr:colOff>406400</xdr:colOff>
      <xdr:row>39</xdr:row>
      <xdr:rowOff>144018</xdr:rowOff>
    </xdr:to>
    <xdr:cxnSp macro="">
      <xdr:nvCxnSpPr>
        <xdr:cNvPr id="385" name="直線コネクタ 384"/>
        <xdr:cNvCxnSpPr/>
      </xdr:nvCxnSpPr>
      <xdr:spPr>
        <a:xfrm flipV="1">
          <a:off x="15290800" y="68112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144018</xdr:rowOff>
    </xdr:from>
    <xdr:to>
      <xdr:col>22</xdr:col>
      <xdr:colOff>203200</xdr:colOff>
      <xdr:row>39</xdr:row>
      <xdr:rowOff>153670</xdr:rowOff>
    </xdr:to>
    <xdr:cxnSp macro="">
      <xdr:nvCxnSpPr>
        <xdr:cNvPr id="388" name="直線コネクタ 387"/>
        <xdr:cNvCxnSpPr/>
      </xdr:nvCxnSpPr>
      <xdr:spPr>
        <a:xfrm flipV="1">
          <a:off x="14401800" y="683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39</xdr:row>
      <xdr:rowOff>158496</xdr:rowOff>
    </xdr:to>
    <xdr:cxnSp macro="">
      <xdr:nvCxnSpPr>
        <xdr:cNvPr id="391" name="直線コネクタ 390"/>
        <xdr:cNvCxnSpPr/>
      </xdr:nvCxnSpPr>
      <xdr:spPr>
        <a:xfrm flipV="1">
          <a:off x="13512800" y="68402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395" name="テキスト ボックス 394"/>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25654</xdr:rowOff>
    </xdr:from>
    <xdr:to>
      <xdr:col>24</xdr:col>
      <xdr:colOff>609600</xdr:colOff>
      <xdr:row>39</xdr:row>
      <xdr:rowOff>127254</xdr:rowOff>
    </xdr:to>
    <xdr:sp macro="" textlink="">
      <xdr:nvSpPr>
        <xdr:cNvPr id="401" name="円/楕円 400"/>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169181</xdr:rowOff>
    </xdr:from>
    <xdr:ext cx="762000" cy="259045"/>
    <xdr:sp macro="" textlink="">
      <xdr:nvSpPr>
        <xdr:cNvPr id="402" name="公債費負担の状況該当値テキスト"/>
        <xdr:cNvSpPr txBox="1"/>
      </xdr:nvSpPr>
      <xdr:spPr>
        <a:xfrm>
          <a:off x="17106900" y="668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73914</xdr:rowOff>
    </xdr:from>
    <xdr:to>
      <xdr:col>23</xdr:col>
      <xdr:colOff>457200</xdr:colOff>
      <xdr:row>40</xdr:row>
      <xdr:rowOff>4064</xdr:rowOff>
    </xdr:to>
    <xdr:sp macro="" textlink="">
      <xdr:nvSpPr>
        <xdr:cNvPr id="403" name="円/楕円 402"/>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160291</xdr:rowOff>
    </xdr:from>
    <xdr:ext cx="736600" cy="259045"/>
    <xdr:sp macro="" textlink="">
      <xdr:nvSpPr>
        <xdr:cNvPr id="404" name="テキスト ボックス 403"/>
        <xdr:cNvSpPr txBox="1"/>
      </xdr:nvSpPr>
      <xdr:spPr>
        <a:xfrm>
          <a:off x="15798800" y="68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93218</xdr:rowOff>
    </xdr:from>
    <xdr:to>
      <xdr:col>22</xdr:col>
      <xdr:colOff>254000</xdr:colOff>
      <xdr:row>40</xdr:row>
      <xdr:rowOff>23368</xdr:rowOff>
    </xdr:to>
    <xdr:sp macro="" textlink="">
      <xdr:nvSpPr>
        <xdr:cNvPr id="405" name="円/楕円 404"/>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8145</xdr:rowOff>
    </xdr:from>
    <xdr:ext cx="762000" cy="259045"/>
    <xdr:sp macro="" textlink="">
      <xdr:nvSpPr>
        <xdr:cNvPr id="406" name="テキスト ボックス 405"/>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407" name="円/楕円 406"/>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17797</xdr:rowOff>
    </xdr:from>
    <xdr:ext cx="762000" cy="259045"/>
    <xdr:sp macro="" textlink="">
      <xdr:nvSpPr>
        <xdr:cNvPr id="408" name="テキスト ボックス 407"/>
        <xdr:cNvSpPr txBox="1"/>
      </xdr:nvSpPr>
      <xdr:spPr>
        <a:xfrm>
          <a:off x="14020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107696</xdr:rowOff>
    </xdr:from>
    <xdr:to>
      <xdr:col>19</xdr:col>
      <xdr:colOff>533400</xdr:colOff>
      <xdr:row>40</xdr:row>
      <xdr:rowOff>37846</xdr:rowOff>
    </xdr:to>
    <xdr:sp macro="" textlink="">
      <xdr:nvSpPr>
        <xdr:cNvPr id="409" name="円/楕円 408"/>
        <xdr:cNvSpPr/>
      </xdr:nvSpPr>
      <xdr:spPr>
        <a:xfrm>
          <a:off x="13462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48023</xdr:rowOff>
    </xdr:from>
    <xdr:ext cx="762000" cy="259045"/>
    <xdr:sp macro="" textlink="">
      <xdr:nvSpPr>
        <xdr:cNvPr id="410" name="テキスト ボックス 409"/>
        <xdr:cNvSpPr txBox="1"/>
      </xdr:nvSpPr>
      <xdr:spPr>
        <a:xfrm>
          <a:off x="13131800" y="656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地方債残高の減や</a:t>
          </a:r>
          <a:r>
            <a:rPr lang="ja-JP" altLang="ja-JP" sz="1300" b="0" i="0" baseline="0">
              <a:solidFill>
                <a:schemeClr val="dk1"/>
              </a:solidFill>
              <a:effectLst/>
              <a:latin typeface="+mn-lt"/>
              <a:ea typeface="+mn-ea"/>
              <a:cs typeface="+mn-cs"/>
            </a:rPr>
            <a:t>退職手当負担金見込額の減（職員数の減）</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公営企業債等繰入見込額の減、</a:t>
          </a:r>
          <a:r>
            <a:rPr lang="ja-JP" altLang="en-US" sz="1300" b="0" i="0" baseline="0">
              <a:solidFill>
                <a:schemeClr val="dk1"/>
              </a:solidFill>
              <a:effectLst/>
              <a:latin typeface="+mn-lt"/>
              <a:ea typeface="+mn-ea"/>
              <a:cs typeface="+mn-cs"/>
            </a:rPr>
            <a:t>基金残高の増加</a:t>
          </a:r>
          <a:r>
            <a:rPr lang="ja-JP" altLang="ja-JP" sz="1300" b="0" i="0" baseline="0">
              <a:solidFill>
                <a:schemeClr val="dk1"/>
              </a:solidFill>
              <a:effectLst/>
              <a:latin typeface="+mn-lt"/>
              <a:ea typeface="+mn-ea"/>
              <a:cs typeface="+mn-cs"/>
            </a:rPr>
            <a:t>によって、前年度よりも</a:t>
          </a:r>
          <a:r>
            <a:rPr lang="en-US" altLang="ja-JP" sz="1300" b="0" i="0" baseline="0">
              <a:solidFill>
                <a:schemeClr val="dk1"/>
              </a:solidFill>
              <a:effectLst/>
              <a:latin typeface="+mn-lt"/>
              <a:ea typeface="+mn-ea"/>
              <a:cs typeface="+mn-cs"/>
            </a:rPr>
            <a:t>10.1</a:t>
          </a:r>
          <a:r>
            <a:rPr lang="ja-JP" altLang="ja-JP" sz="1300" b="0" i="0" baseline="0">
              <a:solidFill>
                <a:schemeClr val="dk1"/>
              </a:solidFill>
              <a:effectLst/>
              <a:latin typeface="+mn-lt"/>
              <a:ea typeface="+mn-ea"/>
              <a:cs typeface="+mn-cs"/>
            </a:rPr>
            <a:t>ポイント改善されている。今後も行財政改革を推進し、中長期的な健全財政の堅持に努める</a:t>
          </a:r>
          <a:r>
            <a:rPr kumimoji="1" lang="ja-JP" altLang="ja-JP"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118364</xdr:rowOff>
    </xdr:from>
    <xdr:to>
      <xdr:col>24</xdr:col>
      <xdr:colOff>558800</xdr:colOff>
      <xdr:row>14</xdr:row>
      <xdr:rowOff>167107</xdr:rowOff>
    </xdr:to>
    <xdr:cxnSp macro="">
      <xdr:nvCxnSpPr>
        <xdr:cNvPr id="442" name="直線コネクタ 441"/>
        <xdr:cNvCxnSpPr/>
      </xdr:nvCxnSpPr>
      <xdr:spPr>
        <a:xfrm flipV="1">
          <a:off x="16179800" y="2518664"/>
          <a:ext cx="8382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167107</xdr:rowOff>
    </xdr:from>
    <xdr:to>
      <xdr:col>23</xdr:col>
      <xdr:colOff>406400</xdr:colOff>
      <xdr:row>15</xdr:row>
      <xdr:rowOff>62255</xdr:rowOff>
    </xdr:to>
    <xdr:cxnSp macro="">
      <xdr:nvCxnSpPr>
        <xdr:cNvPr id="445" name="直線コネクタ 444"/>
        <xdr:cNvCxnSpPr/>
      </xdr:nvCxnSpPr>
      <xdr:spPr>
        <a:xfrm flipV="1">
          <a:off x="15290800" y="2567407"/>
          <a:ext cx="889000" cy="6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96385</xdr:rowOff>
    </xdr:from>
    <xdr:ext cx="736600" cy="259045"/>
    <xdr:sp macro="" textlink="">
      <xdr:nvSpPr>
        <xdr:cNvPr id="447" name="テキスト ボックス 446"/>
        <xdr:cNvSpPr txBox="1"/>
      </xdr:nvSpPr>
      <xdr:spPr>
        <a:xfrm>
          <a:off x="15798800" y="266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62255</xdr:rowOff>
    </xdr:from>
    <xdr:to>
      <xdr:col>22</xdr:col>
      <xdr:colOff>203200</xdr:colOff>
      <xdr:row>15</xdr:row>
      <xdr:rowOff>116307</xdr:rowOff>
    </xdr:to>
    <xdr:cxnSp macro="">
      <xdr:nvCxnSpPr>
        <xdr:cNvPr id="448" name="直線コネクタ 447"/>
        <xdr:cNvCxnSpPr/>
      </xdr:nvCxnSpPr>
      <xdr:spPr>
        <a:xfrm flipV="1">
          <a:off x="14401800" y="2634005"/>
          <a:ext cx="889000" cy="5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137406</xdr:rowOff>
    </xdr:from>
    <xdr:ext cx="762000" cy="259045"/>
    <xdr:sp macro="" textlink="">
      <xdr:nvSpPr>
        <xdr:cNvPr id="450" name="テキスト ボックス 449"/>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116307</xdr:rowOff>
    </xdr:from>
    <xdr:to>
      <xdr:col>21</xdr:col>
      <xdr:colOff>0</xdr:colOff>
      <xdr:row>15</xdr:row>
      <xdr:rowOff>170840</xdr:rowOff>
    </xdr:to>
    <xdr:cxnSp macro="">
      <xdr:nvCxnSpPr>
        <xdr:cNvPr id="451" name="直線コネクタ 450"/>
        <xdr:cNvCxnSpPr/>
      </xdr:nvCxnSpPr>
      <xdr:spPr>
        <a:xfrm flipV="1">
          <a:off x="13512800" y="2688057"/>
          <a:ext cx="889000" cy="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3" name="テキスト ボックス 452"/>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170095</xdr:rowOff>
    </xdr:from>
    <xdr:ext cx="762000" cy="259045"/>
    <xdr:sp macro="" textlink="">
      <xdr:nvSpPr>
        <xdr:cNvPr id="455" name="テキスト ボックス 454"/>
        <xdr:cNvSpPr txBox="1"/>
      </xdr:nvSpPr>
      <xdr:spPr>
        <a:xfrm>
          <a:off x="13131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67564</xdr:rowOff>
    </xdr:from>
    <xdr:to>
      <xdr:col>24</xdr:col>
      <xdr:colOff>609600</xdr:colOff>
      <xdr:row>14</xdr:row>
      <xdr:rowOff>169164</xdr:rowOff>
    </xdr:to>
    <xdr:sp macro="" textlink="">
      <xdr:nvSpPr>
        <xdr:cNvPr id="461" name="円/楕円 460"/>
        <xdr:cNvSpPr/>
      </xdr:nvSpPr>
      <xdr:spPr>
        <a:xfrm>
          <a:off x="169672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160291</xdr:rowOff>
    </xdr:from>
    <xdr:ext cx="762000" cy="259045"/>
    <xdr:sp macro="" textlink="">
      <xdr:nvSpPr>
        <xdr:cNvPr id="462" name="将来負担の状況該当値テキスト"/>
        <xdr:cNvSpPr txBox="1"/>
      </xdr:nvSpPr>
      <xdr:spPr>
        <a:xfrm>
          <a:off x="17106900" y="238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116307</xdr:rowOff>
    </xdr:from>
    <xdr:to>
      <xdr:col>23</xdr:col>
      <xdr:colOff>457200</xdr:colOff>
      <xdr:row>15</xdr:row>
      <xdr:rowOff>46457</xdr:rowOff>
    </xdr:to>
    <xdr:sp macro="" textlink="">
      <xdr:nvSpPr>
        <xdr:cNvPr id="463" name="円/楕円 462"/>
        <xdr:cNvSpPr/>
      </xdr:nvSpPr>
      <xdr:spPr>
        <a:xfrm>
          <a:off x="16129000" y="251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56634</xdr:rowOff>
    </xdr:from>
    <xdr:ext cx="736600" cy="259045"/>
    <xdr:sp macro="" textlink="">
      <xdr:nvSpPr>
        <xdr:cNvPr id="464" name="テキスト ボックス 463"/>
        <xdr:cNvSpPr txBox="1"/>
      </xdr:nvSpPr>
      <xdr:spPr>
        <a:xfrm>
          <a:off x="15798800" y="2285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11455</xdr:rowOff>
    </xdr:from>
    <xdr:to>
      <xdr:col>22</xdr:col>
      <xdr:colOff>254000</xdr:colOff>
      <xdr:row>15</xdr:row>
      <xdr:rowOff>113055</xdr:rowOff>
    </xdr:to>
    <xdr:sp macro="" textlink="">
      <xdr:nvSpPr>
        <xdr:cNvPr id="465" name="円/楕円 464"/>
        <xdr:cNvSpPr/>
      </xdr:nvSpPr>
      <xdr:spPr>
        <a:xfrm>
          <a:off x="15240000" y="25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123232</xdr:rowOff>
    </xdr:from>
    <xdr:ext cx="762000" cy="259045"/>
    <xdr:sp macro="" textlink="">
      <xdr:nvSpPr>
        <xdr:cNvPr id="466" name="テキスト ボックス 465"/>
        <xdr:cNvSpPr txBox="1"/>
      </xdr:nvSpPr>
      <xdr:spPr>
        <a:xfrm>
          <a:off x="14909800" y="235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65507</xdr:rowOff>
    </xdr:from>
    <xdr:to>
      <xdr:col>21</xdr:col>
      <xdr:colOff>50800</xdr:colOff>
      <xdr:row>15</xdr:row>
      <xdr:rowOff>167107</xdr:rowOff>
    </xdr:to>
    <xdr:sp macro="" textlink="">
      <xdr:nvSpPr>
        <xdr:cNvPr id="467" name="円/楕円 466"/>
        <xdr:cNvSpPr/>
      </xdr:nvSpPr>
      <xdr:spPr>
        <a:xfrm>
          <a:off x="14351000" y="26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5834</xdr:rowOff>
    </xdr:from>
    <xdr:ext cx="762000" cy="259045"/>
    <xdr:sp macro="" textlink="">
      <xdr:nvSpPr>
        <xdr:cNvPr id="468" name="テキスト ボックス 467"/>
        <xdr:cNvSpPr txBox="1"/>
      </xdr:nvSpPr>
      <xdr:spPr>
        <a:xfrm>
          <a:off x="14020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120040</xdr:rowOff>
    </xdr:from>
    <xdr:to>
      <xdr:col>19</xdr:col>
      <xdr:colOff>533400</xdr:colOff>
      <xdr:row>16</xdr:row>
      <xdr:rowOff>50190</xdr:rowOff>
    </xdr:to>
    <xdr:sp macro="" textlink="">
      <xdr:nvSpPr>
        <xdr:cNvPr id="469" name="円/楕円 468"/>
        <xdr:cNvSpPr/>
      </xdr:nvSpPr>
      <xdr:spPr>
        <a:xfrm>
          <a:off x="13462000" y="26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60367</xdr:rowOff>
    </xdr:from>
    <xdr:ext cx="762000" cy="259045"/>
    <xdr:sp macro="" textlink="">
      <xdr:nvSpPr>
        <xdr:cNvPr id="470" name="テキスト ボックス 469"/>
        <xdr:cNvSpPr txBox="1"/>
      </xdr:nvSpPr>
      <xdr:spPr>
        <a:xfrm>
          <a:off x="13131800" y="246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105,313
104,960
448.38
47,597,889
46,014,976
1,499,856
25,547,838
40,304,305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定員適正化計画に基づいた職員数の削減によ</a:t>
          </a:r>
          <a:r>
            <a:rPr lang="ja-JP" altLang="en-US" sz="1300" b="0" i="0" baseline="0">
              <a:solidFill>
                <a:schemeClr val="dk1"/>
              </a:solidFill>
              <a:effectLst/>
              <a:latin typeface="+mn-lt"/>
              <a:ea typeface="+mn-ea"/>
              <a:cs typeface="+mn-cs"/>
            </a:rPr>
            <a:t>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職員数は減少したものの、国に準じた給与カットの終了により上昇している。また、</a:t>
          </a:r>
          <a:r>
            <a:rPr lang="ja-JP" altLang="ja-JP" sz="1300" b="0" i="0" baseline="0">
              <a:solidFill>
                <a:schemeClr val="dk1"/>
              </a:solidFill>
              <a:effectLst/>
              <a:latin typeface="+mn-lt"/>
              <a:ea typeface="+mn-ea"/>
              <a:cs typeface="+mn-cs"/>
            </a:rPr>
            <a:t>類似団体平均値を</a:t>
          </a:r>
          <a:r>
            <a:rPr lang="ja-JP" altLang="en-US" sz="1300" b="0" i="0" baseline="0">
              <a:solidFill>
                <a:schemeClr val="dk1"/>
              </a:solidFill>
              <a:effectLst/>
              <a:latin typeface="+mn-lt"/>
              <a:ea typeface="+mn-ea"/>
              <a:cs typeface="+mn-cs"/>
            </a:rPr>
            <a:t>上回って</a:t>
          </a:r>
          <a:r>
            <a:rPr lang="ja-JP" altLang="ja-JP" sz="1300" b="0" i="0" baseline="0">
              <a:solidFill>
                <a:schemeClr val="dk1"/>
              </a:solidFill>
              <a:effectLst/>
              <a:latin typeface="+mn-lt"/>
              <a:ea typeface="+mn-ea"/>
              <a:cs typeface="+mn-cs"/>
            </a:rPr>
            <a:t>いる</a:t>
          </a:r>
          <a:r>
            <a:rPr lang="ja-JP" altLang="en-US" sz="1300" b="0" i="0" baseline="0">
              <a:solidFill>
                <a:schemeClr val="dk1"/>
              </a:solidFill>
              <a:effectLst/>
              <a:latin typeface="+mn-lt"/>
              <a:ea typeface="+mn-ea"/>
              <a:cs typeface="+mn-cs"/>
            </a:rPr>
            <a:t>ことから、</a:t>
          </a:r>
          <a:r>
            <a:rPr lang="ja-JP" altLang="ja-JP" sz="1300" b="0" i="0" baseline="0">
              <a:solidFill>
                <a:schemeClr val="dk1"/>
              </a:solidFill>
              <a:effectLst/>
              <a:latin typeface="+mn-lt"/>
              <a:ea typeface="+mn-ea"/>
              <a:cs typeface="+mn-cs"/>
            </a:rPr>
            <a:t>今後も職員数の適正な管理や給与制度の見直しを進め、人件費の抑制に努める。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37</xdr:row>
      <xdr:rowOff>16510</xdr:rowOff>
    </xdr:to>
    <xdr:cxnSp macro="">
      <xdr:nvCxnSpPr>
        <xdr:cNvPr id="64" name="直線コネクタ 63"/>
        <xdr:cNvCxnSpPr/>
      </xdr:nvCxnSpPr>
      <xdr:spPr>
        <a:xfrm>
          <a:off x="3987800" y="6314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37</xdr:row>
      <xdr:rowOff>24130</xdr:rowOff>
    </xdr:to>
    <xdr:cxnSp macro="">
      <xdr:nvCxnSpPr>
        <xdr:cNvPr id="67" name="直線コネクタ 66"/>
        <xdr:cNvCxnSpPr/>
      </xdr:nvCxnSpPr>
      <xdr:spPr>
        <a:xfrm flipV="1">
          <a:off x="3098800" y="631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92710</xdr:rowOff>
    </xdr:to>
    <xdr:cxnSp macro="">
      <xdr:nvCxnSpPr>
        <xdr:cNvPr id="70" name="直線コネクタ 69"/>
        <xdr:cNvCxnSpPr/>
      </xdr:nvCxnSpPr>
      <xdr:spPr>
        <a:xfrm flipV="1">
          <a:off x="2209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92710</xdr:rowOff>
    </xdr:to>
    <xdr:cxnSp macro="">
      <xdr:nvCxnSpPr>
        <xdr:cNvPr id="73" name="直線コネクタ 72"/>
        <xdr:cNvCxnSpPr/>
      </xdr:nvCxnSpPr>
      <xdr:spPr>
        <a:xfrm>
          <a:off x="1320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7" name="テキスト ボックス 76"/>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83" name="円/楕円 82"/>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109237</xdr:rowOff>
    </xdr:from>
    <xdr:ext cx="762000" cy="259045"/>
    <xdr:sp macro="" textlink="">
      <xdr:nvSpPr>
        <xdr:cNvPr id="84"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5" name="円/楕円 84"/>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86" name="テキスト ボックス 85"/>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7" name="円/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88" name="テキスト ボックス 87"/>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89" name="円/楕円 88"/>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90" name="テキスト ボックス 89"/>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1" name="円/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2" name="テキスト ボックス 91"/>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予防接種事業や学校のパソコン機器更新経費等</a:t>
          </a:r>
          <a:r>
            <a:rPr kumimoji="1" lang="ja-JP" altLang="ja-JP" sz="1300">
              <a:solidFill>
                <a:schemeClr val="dk1"/>
              </a:solidFill>
              <a:effectLst/>
              <a:latin typeface="+mn-lt"/>
              <a:ea typeface="+mn-ea"/>
              <a:cs typeface="+mn-cs"/>
            </a:rPr>
            <a:t>の増額等によって、前年度よりも</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ポイントの増となっている。しかしながら、消耗品等の内部管理経費の抑制等の取組みにより、類似団体平均値よりも下回っている。今後も職員のコスト意識を高め、事務改善等による経費削減に努める。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119380</xdr:rowOff>
    </xdr:from>
    <xdr:to>
      <xdr:col>24</xdr:col>
      <xdr:colOff>31750</xdr:colOff>
      <xdr:row>14</xdr:row>
      <xdr:rowOff>165100</xdr:rowOff>
    </xdr:to>
    <xdr:cxnSp macro="">
      <xdr:nvCxnSpPr>
        <xdr:cNvPr id="125" name="直線コネクタ 124"/>
        <xdr:cNvCxnSpPr/>
      </xdr:nvCxnSpPr>
      <xdr:spPr>
        <a:xfrm>
          <a:off x="15671800" y="2519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119380</xdr:rowOff>
    </xdr:to>
    <xdr:cxnSp macro="">
      <xdr:nvCxnSpPr>
        <xdr:cNvPr id="128" name="直線コネクタ 127"/>
        <xdr:cNvCxnSpPr/>
      </xdr:nvCxnSpPr>
      <xdr:spPr>
        <a:xfrm>
          <a:off x="14782800" y="248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66040</xdr:rowOff>
    </xdr:from>
    <xdr:to>
      <xdr:col>21</xdr:col>
      <xdr:colOff>361950</xdr:colOff>
      <xdr:row>14</xdr:row>
      <xdr:rowOff>81280</xdr:rowOff>
    </xdr:to>
    <xdr:cxnSp macro="">
      <xdr:nvCxnSpPr>
        <xdr:cNvPr id="131" name="直線コネクタ 130"/>
        <xdr:cNvCxnSpPr/>
      </xdr:nvCxnSpPr>
      <xdr:spPr>
        <a:xfrm>
          <a:off x="13893800" y="246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66040</xdr:rowOff>
    </xdr:to>
    <xdr:cxnSp macro="">
      <xdr:nvCxnSpPr>
        <xdr:cNvPr id="134" name="直線コネクタ 133"/>
        <xdr:cNvCxnSpPr/>
      </xdr:nvCxnSpPr>
      <xdr:spPr>
        <a:xfrm>
          <a:off x="13004800" y="2374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25417</xdr:rowOff>
    </xdr:from>
    <xdr:ext cx="762000" cy="259045"/>
    <xdr:sp macro="" textlink="">
      <xdr:nvSpPr>
        <xdr:cNvPr id="138" name="テキスト ボックス 137"/>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114300</xdr:rowOff>
    </xdr:from>
    <xdr:to>
      <xdr:col>24</xdr:col>
      <xdr:colOff>82550</xdr:colOff>
      <xdr:row>15</xdr:row>
      <xdr:rowOff>44450</xdr:rowOff>
    </xdr:to>
    <xdr:sp macro="" textlink="">
      <xdr:nvSpPr>
        <xdr:cNvPr id="144" name="円/楕円 143"/>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130827</xdr:rowOff>
    </xdr:from>
    <xdr:ext cx="762000" cy="259045"/>
    <xdr:sp macro="" textlink="">
      <xdr:nvSpPr>
        <xdr:cNvPr id="145"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68580</xdr:rowOff>
    </xdr:from>
    <xdr:to>
      <xdr:col>22</xdr:col>
      <xdr:colOff>615950</xdr:colOff>
      <xdr:row>14</xdr:row>
      <xdr:rowOff>170180</xdr:rowOff>
    </xdr:to>
    <xdr:sp macro="" textlink="">
      <xdr:nvSpPr>
        <xdr:cNvPr id="146" name="円/楕円 145"/>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8907</xdr:rowOff>
    </xdr:from>
    <xdr:ext cx="736600" cy="259045"/>
    <xdr:sp macro="" textlink="">
      <xdr:nvSpPr>
        <xdr:cNvPr id="147" name="テキスト ボックス 146"/>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48" name="円/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xdr:rowOff>
    </xdr:from>
    <xdr:to>
      <xdr:col>20</xdr:col>
      <xdr:colOff>209550</xdr:colOff>
      <xdr:row>14</xdr:row>
      <xdr:rowOff>116840</xdr:rowOff>
    </xdr:to>
    <xdr:sp macro="" textlink="">
      <xdr:nvSpPr>
        <xdr:cNvPr id="150" name="円/楕円 149"/>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127017</xdr:rowOff>
    </xdr:from>
    <xdr:ext cx="762000" cy="259045"/>
    <xdr:sp macro="" textlink="">
      <xdr:nvSpPr>
        <xdr:cNvPr id="151" name="テキスト ボックス 150"/>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2" name="円/楕円 151"/>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3" name="テキスト ボックス 152"/>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保育所運営費や</a:t>
          </a:r>
          <a:r>
            <a:rPr kumimoji="1" lang="ja-JP" altLang="en-US" sz="1300">
              <a:solidFill>
                <a:schemeClr val="dk1"/>
              </a:solidFill>
              <a:effectLst/>
              <a:latin typeface="+mn-lt"/>
              <a:ea typeface="+mn-ea"/>
              <a:cs typeface="+mn-cs"/>
            </a:rPr>
            <a:t>障害者自立支援給付費等の増加により</a:t>
          </a:r>
          <a:r>
            <a:rPr kumimoji="1" lang="ja-JP" altLang="ja-JP" sz="1300">
              <a:solidFill>
                <a:schemeClr val="dk1"/>
              </a:solidFill>
              <a:effectLst/>
              <a:latin typeface="+mn-lt"/>
              <a:ea typeface="+mn-ea"/>
              <a:cs typeface="+mn-cs"/>
            </a:rPr>
            <a:t>、ポイントは</a:t>
          </a:r>
          <a:r>
            <a:rPr kumimoji="1" lang="ja-JP" altLang="en-US" sz="1300">
              <a:solidFill>
                <a:schemeClr val="dk1"/>
              </a:solidFill>
              <a:effectLst/>
              <a:latin typeface="+mn-lt"/>
              <a:ea typeface="+mn-ea"/>
              <a:cs typeface="+mn-cs"/>
            </a:rPr>
            <a:t>上昇し</a:t>
          </a:r>
          <a:r>
            <a:rPr kumimoji="1" lang="ja-JP" altLang="ja-JP" sz="1300">
              <a:solidFill>
                <a:schemeClr val="dk1"/>
              </a:solidFill>
              <a:effectLst/>
              <a:latin typeface="+mn-lt"/>
              <a:ea typeface="+mn-ea"/>
              <a:cs typeface="+mn-cs"/>
            </a:rPr>
            <a:t>、類似団体平均を上回っている状況である。今後は更なる資格審査の適正化や各種手当への特別加算、単独扶助費の見直し等を進めていくことで抑制に努める。</a:t>
          </a:r>
          <a:endParaRPr lang="ja-JP" altLang="ja-JP" sz="1300">
            <a:effectLst/>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121557</xdr:rowOff>
    </xdr:to>
    <xdr:cxnSp macro="">
      <xdr:nvCxnSpPr>
        <xdr:cNvPr id="188" name="直線コネクタ 187"/>
        <xdr:cNvCxnSpPr/>
      </xdr:nvCxnSpPr>
      <xdr:spPr>
        <a:xfrm>
          <a:off x="3987800" y="9646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56243</xdr:rowOff>
    </xdr:to>
    <xdr:cxnSp macro="">
      <xdr:nvCxnSpPr>
        <xdr:cNvPr id="191" name="直線コネクタ 190"/>
        <xdr:cNvCxnSpPr/>
      </xdr:nvCxnSpPr>
      <xdr:spPr>
        <a:xfrm flipV="1">
          <a:off x="3098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56243</xdr:rowOff>
    </xdr:from>
    <xdr:to>
      <xdr:col>4</xdr:col>
      <xdr:colOff>346075</xdr:colOff>
      <xdr:row>56</xdr:row>
      <xdr:rowOff>56243</xdr:rowOff>
    </xdr:to>
    <xdr:cxnSp macro="">
      <xdr:nvCxnSpPr>
        <xdr:cNvPr id="194" name="直線コネクタ 193"/>
        <xdr:cNvCxnSpPr/>
      </xdr:nvCxnSpPr>
      <xdr:spPr>
        <a:xfrm>
          <a:off x="2209800" y="9657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140607</xdr:rowOff>
    </xdr:from>
    <xdr:to>
      <xdr:col>3</xdr:col>
      <xdr:colOff>142875</xdr:colOff>
      <xdr:row>56</xdr:row>
      <xdr:rowOff>56243</xdr:rowOff>
    </xdr:to>
    <xdr:cxnSp macro="">
      <xdr:nvCxnSpPr>
        <xdr:cNvPr id="197" name="直線コネクタ 196"/>
        <xdr:cNvCxnSpPr/>
      </xdr:nvCxnSpPr>
      <xdr:spPr>
        <a:xfrm>
          <a:off x="1320800" y="957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1" name="テキスト ボックス 200"/>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70757</xdr:rowOff>
    </xdr:from>
    <xdr:to>
      <xdr:col>7</xdr:col>
      <xdr:colOff>66675</xdr:colOff>
      <xdr:row>57</xdr:row>
      <xdr:rowOff>907</xdr:rowOff>
    </xdr:to>
    <xdr:sp macro="" textlink="">
      <xdr:nvSpPr>
        <xdr:cNvPr id="207" name="円/楕円 206"/>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42834</xdr:rowOff>
    </xdr:from>
    <xdr:ext cx="762000" cy="259045"/>
    <xdr:sp macro="" textlink="">
      <xdr:nvSpPr>
        <xdr:cNvPr id="208"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9" name="円/楕円 208"/>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0" name="テキスト ボックス 209"/>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5443</xdr:rowOff>
    </xdr:from>
    <xdr:to>
      <xdr:col>4</xdr:col>
      <xdr:colOff>396875</xdr:colOff>
      <xdr:row>56</xdr:row>
      <xdr:rowOff>107043</xdr:rowOff>
    </xdr:to>
    <xdr:sp macro="" textlink="">
      <xdr:nvSpPr>
        <xdr:cNvPr id="211" name="円/楕円 210"/>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91820</xdr:rowOff>
    </xdr:from>
    <xdr:ext cx="762000" cy="259045"/>
    <xdr:sp macro="" textlink="">
      <xdr:nvSpPr>
        <xdr:cNvPr id="212" name="テキスト ボックス 211"/>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5443</xdr:rowOff>
    </xdr:from>
    <xdr:to>
      <xdr:col>3</xdr:col>
      <xdr:colOff>193675</xdr:colOff>
      <xdr:row>56</xdr:row>
      <xdr:rowOff>107043</xdr:rowOff>
    </xdr:to>
    <xdr:sp macro="" textlink="">
      <xdr:nvSpPr>
        <xdr:cNvPr id="213" name="円/楕円 212"/>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91820</xdr:rowOff>
    </xdr:from>
    <xdr:ext cx="762000" cy="259045"/>
    <xdr:sp macro="" textlink="">
      <xdr:nvSpPr>
        <xdr:cNvPr id="214" name="テキスト ボックス 213"/>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15" name="円/楕円 214"/>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16" name="テキスト ボックス 215"/>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介護保険事業への繰出金の増額</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によって、前年度より</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ポイントの増となって</a:t>
          </a:r>
          <a:r>
            <a:rPr kumimoji="1" lang="ja-JP" altLang="en-US" sz="1300">
              <a:solidFill>
                <a:schemeClr val="dk1"/>
              </a:solidFill>
              <a:effectLst/>
              <a:latin typeface="+mn-lt"/>
              <a:ea typeface="+mn-ea"/>
              <a:cs typeface="+mn-cs"/>
            </a:rPr>
            <a:t>いる。また、</a:t>
          </a:r>
          <a:r>
            <a:rPr kumimoji="1" lang="ja-JP" altLang="ja-JP" sz="1300">
              <a:solidFill>
                <a:schemeClr val="dk1"/>
              </a:solidFill>
              <a:effectLst/>
              <a:latin typeface="+mn-lt"/>
              <a:ea typeface="+mn-ea"/>
              <a:cs typeface="+mn-cs"/>
            </a:rPr>
            <a:t>類似団体平均値を上回っている状況</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ため、今後は、特別会計の事業の精査により普通会計の負担額を減らしていくよう努める。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152400</xdr:rowOff>
    </xdr:to>
    <xdr:cxnSp macro="">
      <xdr:nvCxnSpPr>
        <xdr:cNvPr id="249" name="直線コネクタ 248"/>
        <xdr:cNvCxnSpPr/>
      </xdr:nvCxnSpPr>
      <xdr:spPr>
        <a:xfrm>
          <a:off x="15671800" y="9728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114300</xdr:rowOff>
    </xdr:from>
    <xdr:to>
      <xdr:col>22</xdr:col>
      <xdr:colOff>565150</xdr:colOff>
      <xdr:row>56</xdr:row>
      <xdr:rowOff>127000</xdr:rowOff>
    </xdr:to>
    <xdr:cxnSp macro="">
      <xdr:nvCxnSpPr>
        <xdr:cNvPr id="252" name="直線コネクタ 251"/>
        <xdr:cNvCxnSpPr/>
      </xdr:nvCxnSpPr>
      <xdr:spPr>
        <a:xfrm>
          <a:off x="14782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63500</xdr:rowOff>
    </xdr:from>
    <xdr:to>
      <xdr:col>21</xdr:col>
      <xdr:colOff>361950</xdr:colOff>
      <xdr:row>56</xdr:row>
      <xdr:rowOff>114300</xdr:rowOff>
    </xdr:to>
    <xdr:cxnSp macro="">
      <xdr:nvCxnSpPr>
        <xdr:cNvPr id="255" name="直線コネクタ 254"/>
        <xdr:cNvCxnSpPr/>
      </xdr:nvCxnSpPr>
      <xdr:spPr>
        <a:xfrm>
          <a:off x="13893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82550</xdr:rowOff>
    </xdr:from>
    <xdr:to>
      <xdr:col>20</xdr:col>
      <xdr:colOff>158750</xdr:colOff>
      <xdr:row>56</xdr:row>
      <xdr:rowOff>63500</xdr:rowOff>
    </xdr:to>
    <xdr:cxnSp macro="">
      <xdr:nvCxnSpPr>
        <xdr:cNvPr id="258" name="直線コネクタ 257"/>
        <xdr:cNvCxnSpPr/>
      </xdr:nvCxnSpPr>
      <xdr:spPr>
        <a:xfrm>
          <a:off x="13004800" y="9512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2" name="テキスト ボックス 261"/>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101600</xdr:rowOff>
    </xdr:from>
    <xdr:to>
      <xdr:col>24</xdr:col>
      <xdr:colOff>82550</xdr:colOff>
      <xdr:row>57</xdr:row>
      <xdr:rowOff>31750</xdr:rowOff>
    </xdr:to>
    <xdr:sp macro="" textlink="">
      <xdr:nvSpPr>
        <xdr:cNvPr id="268" name="円/楕円 267"/>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73677</xdr:rowOff>
    </xdr:from>
    <xdr:ext cx="762000" cy="259045"/>
    <xdr:sp macro="" textlink="">
      <xdr:nvSpPr>
        <xdr:cNvPr id="269"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0" name="円/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71" name="テキスト ボックス 270"/>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63500</xdr:rowOff>
    </xdr:from>
    <xdr:to>
      <xdr:col>21</xdr:col>
      <xdr:colOff>412750</xdr:colOff>
      <xdr:row>56</xdr:row>
      <xdr:rowOff>165100</xdr:rowOff>
    </xdr:to>
    <xdr:sp macro="" textlink="">
      <xdr:nvSpPr>
        <xdr:cNvPr id="272" name="円/楕円 271"/>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73" name="テキスト ボックス 272"/>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12700</xdr:rowOff>
    </xdr:from>
    <xdr:to>
      <xdr:col>20</xdr:col>
      <xdr:colOff>209550</xdr:colOff>
      <xdr:row>56</xdr:row>
      <xdr:rowOff>114300</xdr:rowOff>
    </xdr:to>
    <xdr:sp macro="" textlink="">
      <xdr:nvSpPr>
        <xdr:cNvPr id="274" name="円/楕円 273"/>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75" name="テキスト ボックス 274"/>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31750</xdr:rowOff>
    </xdr:from>
    <xdr:to>
      <xdr:col>19</xdr:col>
      <xdr:colOff>6350</xdr:colOff>
      <xdr:row>55</xdr:row>
      <xdr:rowOff>133350</xdr:rowOff>
    </xdr:to>
    <xdr:sp macro="" textlink="">
      <xdr:nvSpPr>
        <xdr:cNvPr id="276" name="円/楕円 275"/>
        <xdr:cNvSpPr/>
      </xdr:nvSpPr>
      <xdr:spPr>
        <a:xfrm>
          <a:off x="12954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143527</xdr:rowOff>
    </xdr:from>
    <xdr:ext cx="762000" cy="259045"/>
    <xdr:sp macro="" textlink="">
      <xdr:nvSpPr>
        <xdr:cNvPr id="277" name="テキスト ボックス 276"/>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デジタル無線整備事業の終了による</a:t>
          </a:r>
          <a:r>
            <a:rPr kumimoji="1" lang="ja-JP" altLang="ja-JP" sz="1300">
              <a:solidFill>
                <a:schemeClr val="dk1"/>
              </a:solidFill>
              <a:effectLst/>
              <a:latin typeface="+mn-lt"/>
              <a:ea typeface="+mn-ea"/>
              <a:cs typeface="+mn-cs"/>
            </a:rPr>
            <a:t>消防組合負担金の</a:t>
          </a:r>
          <a:r>
            <a:rPr kumimoji="1" lang="ja-JP" altLang="en-US" sz="1300">
              <a:solidFill>
                <a:schemeClr val="dk1"/>
              </a:solidFill>
              <a:effectLst/>
              <a:latin typeface="+mn-lt"/>
              <a:ea typeface="+mn-ea"/>
              <a:cs typeface="+mn-cs"/>
            </a:rPr>
            <a:t>減額等</a:t>
          </a:r>
          <a:r>
            <a:rPr kumimoji="1" lang="ja-JP" altLang="ja-JP" sz="1300">
              <a:solidFill>
                <a:schemeClr val="dk1"/>
              </a:solidFill>
              <a:effectLst/>
              <a:latin typeface="+mn-lt"/>
              <a:ea typeface="+mn-ea"/>
              <a:cs typeface="+mn-cs"/>
            </a:rPr>
            <a:t>によって、前年度よりも</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a:t>
          </a:r>
          <a:r>
            <a:rPr kumimoji="1" lang="ja-JP" altLang="en-US" sz="1300">
              <a:solidFill>
                <a:schemeClr val="dk1"/>
              </a:solidFill>
              <a:effectLst/>
              <a:latin typeface="+mn-lt"/>
              <a:ea typeface="+mn-ea"/>
              <a:cs typeface="+mn-cs"/>
            </a:rPr>
            <a:t>いる。また、</a:t>
          </a:r>
          <a:r>
            <a:rPr kumimoji="1" lang="ja-JP" altLang="ja-JP" sz="1300">
              <a:solidFill>
                <a:schemeClr val="dk1"/>
              </a:solidFill>
              <a:effectLst/>
              <a:latin typeface="+mn-lt"/>
              <a:ea typeface="+mn-ea"/>
              <a:cs typeface="+mn-cs"/>
            </a:rPr>
            <a:t>類似団体平均値を上回っている状況</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ため、今後は、事業の選択、見直し等により効果的な補助事業の実施及び適正な補助の執行に努める。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100330</xdr:rowOff>
    </xdr:to>
    <xdr:cxnSp macro="">
      <xdr:nvCxnSpPr>
        <xdr:cNvPr id="309" name="直線コネクタ 308"/>
        <xdr:cNvCxnSpPr/>
      </xdr:nvCxnSpPr>
      <xdr:spPr>
        <a:xfrm flipV="1">
          <a:off x="15671800" y="6413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54610</xdr:rowOff>
    </xdr:from>
    <xdr:to>
      <xdr:col>22</xdr:col>
      <xdr:colOff>565150</xdr:colOff>
      <xdr:row>37</xdr:row>
      <xdr:rowOff>100330</xdr:rowOff>
    </xdr:to>
    <xdr:cxnSp macro="">
      <xdr:nvCxnSpPr>
        <xdr:cNvPr id="312" name="直線コネクタ 311"/>
        <xdr:cNvCxnSpPr/>
      </xdr:nvCxnSpPr>
      <xdr:spPr>
        <a:xfrm>
          <a:off x="14782800" y="639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39370</xdr:rowOff>
    </xdr:from>
    <xdr:to>
      <xdr:col>21</xdr:col>
      <xdr:colOff>361950</xdr:colOff>
      <xdr:row>37</xdr:row>
      <xdr:rowOff>54610</xdr:rowOff>
    </xdr:to>
    <xdr:cxnSp macro="">
      <xdr:nvCxnSpPr>
        <xdr:cNvPr id="315" name="直線コネクタ 314"/>
        <xdr:cNvCxnSpPr/>
      </xdr:nvCxnSpPr>
      <xdr:spPr>
        <a:xfrm>
          <a:off x="13893800" y="638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157480</xdr:rowOff>
    </xdr:from>
    <xdr:to>
      <xdr:col>20</xdr:col>
      <xdr:colOff>158750</xdr:colOff>
      <xdr:row>37</xdr:row>
      <xdr:rowOff>39370</xdr:rowOff>
    </xdr:to>
    <xdr:cxnSp macro="">
      <xdr:nvCxnSpPr>
        <xdr:cNvPr id="318" name="直線コネクタ 317"/>
        <xdr:cNvCxnSpPr/>
      </xdr:nvCxnSpPr>
      <xdr:spPr>
        <a:xfrm>
          <a:off x="13004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8" name="円/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49530</xdr:rowOff>
    </xdr:from>
    <xdr:to>
      <xdr:col>22</xdr:col>
      <xdr:colOff>615950</xdr:colOff>
      <xdr:row>37</xdr:row>
      <xdr:rowOff>151130</xdr:rowOff>
    </xdr:to>
    <xdr:sp macro="" textlink="">
      <xdr:nvSpPr>
        <xdr:cNvPr id="330" name="円/楕円 329"/>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135907</xdr:rowOff>
    </xdr:from>
    <xdr:ext cx="736600" cy="259045"/>
    <xdr:sp macro="" textlink="">
      <xdr:nvSpPr>
        <xdr:cNvPr id="331" name="テキスト ボックス 330"/>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3810</xdr:rowOff>
    </xdr:from>
    <xdr:to>
      <xdr:col>21</xdr:col>
      <xdr:colOff>412750</xdr:colOff>
      <xdr:row>37</xdr:row>
      <xdr:rowOff>105410</xdr:rowOff>
    </xdr:to>
    <xdr:sp macro="" textlink="">
      <xdr:nvSpPr>
        <xdr:cNvPr id="332" name="円/楕円 331"/>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90187</xdr:rowOff>
    </xdr:from>
    <xdr:ext cx="762000" cy="259045"/>
    <xdr:sp macro="" textlink="">
      <xdr:nvSpPr>
        <xdr:cNvPr id="333" name="テキスト ボックス 332"/>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160020</xdr:rowOff>
    </xdr:from>
    <xdr:to>
      <xdr:col>20</xdr:col>
      <xdr:colOff>209550</xdr:colOff>
      <xdr:row>37</xdr:row>
      <xdr:rowOff>90170</xdr:rowOff>
    </xdr:to>
    <xdr:sp macro="" textlink="">
      <xdr:nvSpPr>
        <xdr:cNvPr id="334" name="円/楕円 333"/>
        <xdr:cNvSpPr/>
      </xdr:nvSpPr>
      <xdr:spPr>
        <a:xfrm>
          <a:off x="13843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74947</xdr:rowOff>
    </xdr:from>
    <xdr:ext cx="762000" cy="259045"/>
    <xdr:sp macro="" textlink="">
      <xdr:nvSpPr>
        <xdr:cNvPr id="335" name="テキスト ボックス 334"/>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106680</xdr:rowOff>
    </xdr:from>
    <xdr:to>
      <xdr:col>19</xdr:col>
      <xdr:colOff>6350</xdr:colOff>
      <xdr:row>37</xdr:row>
      <xdr:rowOff>36830</xdr:rowOff>
    </xdr:to>
    <xdr:sp macro="" textlink="">
      <xdr:nvSpPr>
        <xdr:cNvPr id="336" name="円/楕円 335"/>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21607</xdr:rowOff>
    </xdr:from>
    <xdr:ext cx="762000" cy="259045"/>
    <xdr:sp macro="" textlink="">
      <xdr:nvSpPr>
        <xdr:cNvPr id="337" name="テキスト ボックス 336"/>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年度から地方債発行額の抑制に取り組んできた結果、ここ数年、改善傾向となっている</a:t>
          </a:r>
          <a:r>
            <a:rPr kumimoji="1" lang="ja-JP" altLang="en-US" sz="1300">
              <a:solidFill>
                <a:schemeClr val="dk1"/>
              </a:solidFill>
              <a:effectLst/>
              <a:latin typeface="+mn-lt"/>
              <a:ea typeface="+mn-ea"/>
              <a:cs typeface="+mn-cs"/>
            </a:rPr>
            <a:t>。しかしながら、</a:t>
          </a:r>
          <a:r>
            <a:rPr kumimoji="1" lang="ja-JP" altLang="ja-JP" sz="1300">
              <a:solidFill>
                <a:schemeClr val="dk1"/>
              </a:solidFill>
              <a:effectLst/>
              <a:latin typeface="+mn-lt"/>
              <a:ea typeface="+mn-ea"/>
              <a:cs typeface="+mn-cs"/>
            </a:rPr>
            <a:t>類似団体平均を上回っている状況</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ため、</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引き続き地方債発行額の抑制に努める。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8128</xdr:rowOff>
    </xdr:to>
    <xdr:cxnSp macro="">
      <xdr:nvCxnSpPr>
        <xdr:cNvPr id="367" name="直線コネクタ 366"/>
        <xdr:cNvCxnSpPr/>
      </xdr:nvCxnSpPr>
      <xdr:spPr>
        <a:xfrm flipV="1">
          <a:off x="3987800" y="133629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40132</xdr:rowOff>
    </xdr:to>
    <xdr:cxnSp macro="">
      <xdr:nvCxnSpPr>
        <xdr:cNvPr id="370" name="直線コネクタ 369"/>
        <xdr:cNvCxnSpPr/>
      </xdr:nvCxnSpPr>
      <xdr:spPr>
        <a:xfrm flipV="1">
          <a:off x="3098800" y="13381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44704</xdr:rowOff>
    </xdr:to>
    <xdr:cxnSp macro="">
      <xdr:nvCxnSpPr>
        <xdr:cNvPr id="373" name="直線コネクタ 372"/>
        <xdr:cNvCxnSpPr/>
      </xdr:nvCxnSpPr>
      <xdr:spPr>
        <a:xfrm flipV="1">
          <a:off x="2209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30987</xdr:rowOff>
    </xdr:from>
    <xdr:to>
      <xdr:col>3</xdr:col>
      <xdr:colOff>142875</xdr:colOff>
      <xdr:row>78</xdr:row>
      <xdr:rowOff>44704</xdr:rowOff>
    </xdr:to>
    <xdr:cxnSp macro="">
      <xdr:nvCxnSpPr>
        <xdr:cNvPr id="376" name="直線コネクタ 375"/>
        <xdr:cNvCxnSpPr/>
      </xdr:nvCxnSpPr>
      <xdr:spPr>
        <a:xfrm>
          <a:off x="1320800" y="134040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6" name="円/楕円 385"/>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7"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88" name="円/楕円 387"/>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43705</xdr:rowOff>
    </xdr:from>
    <xdr:ext cx="736600" cy="259045"/>
    <xdr:sp macro="" textlink="">
      <xdr:nvSpPr>
        <xdr:cNvPr id="389" name="テキスト ボックス 388"/>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90" name="円/楕円 389"/>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91" name="テキスト ボックス 390"/>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92" name="円/楕円 391"/>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80281</xdr:rowOff>
    </xdr:from>
    <xdr:ext cx="762000" cy="259045"/>
    <xdr:sp macro="" textlink="">
      <xdr:nvSpPr>
        <xdr:cNvPr id="393" name="テキスト ボックス 392"/>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94" name="円/楕円 393"/>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95" name="テキスト ボックス 394"/>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人件費、扶助費の増によって前年度より</a:t>
          </a:r>
          <a:r>
            <a:rPr kumimoji="1" lang="en-US" altLang="ja-JP" sz="1300">
              <a:latin typeface="ＭＳ Ｐゴシック"/>
            </a:rPr>
            <a:t>1.7</a:t>
          </a:r>
          <a:r>
            <a:rPr kumimoji="1" lang="ja-JP" altLang="en-US" sz="1300">
              <a:latin typeface="ＭＳ Ｐゴシック"/>
            </a:rPr>
            <a:t>ポイントの増となっている。また、</a:t>
          </a:r>
          <a:r>
            <a:rPr kumimoji="1" lang="ja-JP" altLang="ja-JP" sz="1300">
              <a:solidFill>
                <a:schemeClr val="dk1"/>
              </a:solidFill>
              <a:effectLst/>
              <a:latin typeface="+mn-lt"/>
              <a:ea typeface="+mn-ea"/>
              <a:cs typeface="+mn-cs"/>
            </a:rPr>
            <a:t>類似団体平均値を上回っている状況が続いているため、今後は、後年度における財政負担等を十分に検討し、事業費の平準化・抑制に努める。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14987</xdr:rowOff>
    </xdr:from>
    <xdr:to>
      <xdr:col>24</xdr:col>
      <xdr:colOff>31750</xdr:colOff>
      <xdr:row>77</xdr:row>
      <xdr:rowOff>92711</xdr:rowOff>
    </xdr:to>
    <xdr:cxnSp macro="">
      <xdr:nvCxnSpPr>
        <xdr:cNvPr id="426" name="直線コネクタ 425"/>
        <xdr:cNvCxnSpPr/>
      </xdr:nvCxnSpPr>
      <xdr:spPr>
        <a:xfrm>
          <a:off x="15671800" y="1321663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168148</xdr:rowOff>
    </xdr:from>
    <xdr:to>
      <xdr:col>22</xdr:col>
      <xdr:colOff>565150</xdr:colOff>
      <xdr:row>77</xdr:row>
      <xdr:rowOff>14987</xdr:rowOff>
    </xdr:to>
    <xdr:cxnSp macro="">
      <xdr:nvCxnSpPr>
        <xdr:cNvPr id="429" name="直線コネクタ 428"/>
        <xdr:cNvCxnSpPr/>
      </xdr:nvCxnSpPr>
      <xdr:spPr>
        <a:xfrm>
          <a:off x="14782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168148</xdr:rowOff>
    </xdr:from>
    <xdr:to>
      <xdr:col>21</xdr:col>
      <xdr:colOff>361950</xdr:colOff>
      <xdr:row>77</xdr:row>
      <xdr:rowOff>1270</xdr:rowOff>
    </xdr:to>
    <xdr:cxnSp macro="">
      <xdr:nvCxnSpPr>
        <xdr:cNvPr id="432" name="直線コネクタ 431"/>
        <xdr:cNvCxnSpPr/>
      </xdr:nvCxnSpPr>
      <xdr:spPr>
        <a:xfrm flipV="1">
          <a:off x="13893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77</xdr:row>
      <xdr:rowOff>1270</xdr:rowOff>
    </xdr:to>
    <xdr:cxnSp macro="">
      <xdr:nvCxnSpPr>
        <xdr:cNvPr id="435" name="直線コネクタ 434"/>
        <xdr:cNvCxnSpPr/>
      </xdr:nvCxnSpPr>
      <xdr:spPr>
        <a:xfrm>
          <a:off x="13004800" y="129971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39" name="テキスト ボックス 438"/>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45" name="円/楕円 444"/>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13988</xdr:rowOff>
    </xdr:from>
    <xdr:ext cx="762000" cy="259045"/>
    <xdr:sp macro="" textlink="">
      <xdr:nvSpPr>
        <xdr:cNvPr id="446"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135637</xdr:rowOff>
    </xdr:from>
    <xdr:to>
      <xdr:col>22</xdr:col>
      <xdr:colOff>615950</xdr:colOff>
      <xdr:row>77</xdr:row>
      <xdr:rowOff>65787</xdr:rowOff>
    </xdr:to>
    <xdr:sp macro="" textlink="">
      <xdr:nvSpPr>
        <xdr:cNvPr id="447" name="円/楕円 446"/>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50564</xdr:rowOff>
    </xdr:from>
    <xdr:ext cx="736600" cy="259045"/>
    <xdr:sp macro="" textlink="">
      <xdr:nvSpPr>
        <xdr:cNvPr id="448" name="テキスト ボックス 447"/>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117348</xdr:rowOff>
    </xdr:from>
    <xdr:to>
      <xdr:col>21</xdr:col>
      <xdr:colOff>412750</xdr:colOff>
      <xdr:row>77</xdr:row>
      <xdr:rowOff>47498</xdr:rowOff>
    </xdr:to>
    <xdr:sp macro="" textlink="">
      <xdr:nvSpPr>
        <xdr:cNvPr id="449" name="円/楕円 448"/>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50" name="テキスト ボックス 449"/>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121920</xdr:rowOff>
    </xdr:from>
    <xdr:to>
      <xdr:col>20</xdr:col>
      <xdr:colOff>209550</xdr:colOff>
      <xdr:row>77</xdr:row>
      <xdr:rowOff>52070</xdr:rowOff>
    </xdr:to>
    <xdr:sp macro="" textlink="">
      <xdr:nvSpPr>
        <xdr:cNvPr id="451" name="円/楕円 450"/>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52" name="テキスト ボックス 451"/>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53" name="円/楕円 452"/>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54" name="テキスト ボックス 453"/>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鹿児島県鹿屋市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35571</xdr:rowOff>
    </xdr:from>
    <xdr:to>
      <xdr:col>4</xdr:col>
      <xdr:colOff>1117600</xdr:colOff>
      <xdr:row>14</xdr:row>
      <xdr:rowOff>116169</xdr:rowOff>
    </xdr:to>
    <xdr:cxnSp macro="">
      <xdr:nvCxnSpPr>
        <xdr:cNvPr id="52" name="直線コネクタ 51"/>
        <xdr:cNvCxnSpPr/>
      </xdr:nvCxnSpPr>
      <xdr:spPr bwMode="auto">
        <a:xfrm flipV="1">
          <a:off x="5003800" y="2483496"/>
          <a:ext cx="647700" cy="80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23096</xdr:rowOff>
    </xdr:from>
    <xdr:to>
      <xdr:col>4</xdr:col>
      <xdr:colOff>469900</xdr:colOff>
      <xdr:row>14</xdr:row>
      <xdr:rowOff>116169</xdr:rowOff>
    </xdr:to>
    <xdr:cxnSp macro="">
      <xdr:nvCxnSpPr>
        <xdr:cNvPr id="55" name="直線コネクタ 54"/>
        <xdr:cNvCxnSpPr/>
      </xdr:nvCxnSpPr>
      <xdr:spPr bwMode="auto">
        <a:xfrm>
          <a:off x="4305300" y="2471021"/>
          <a:ext cx="698500" cy="9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112576</xdr:rowOff>
    </xdr:from>
    <xdr:to>
      <xdr:col>3</xdr:col>
      <xdr:colOff>904875</xdr:colOff>
      <xdr:row>14</xdr:row>
      <xdr:rowOff>23096</xdr:rowOff>
    </xdr:to>
    <xdr:cxnSp macro="">
      <xdr:nvCxnSpPr>
        <xdr:cNvPr id="58" name="直線コネクタ 57"/>
        <xdr:cNvCxnSpPr/>
      </xdr:nvCxnSpPr>
      <xdr:spPr bwMode="auto">
        <a:xfrm>
          <a:off x="3606800" y="2389051"/>
          <a:ext cx="698500" cy="8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80115</xdr:rowOff>
    </xdr:from>
    <xdr:to>
      <xdr:col>3</xdr:col>
      <xdr:colOff>206375</xdr:colOff>
      <xdr:row>13</xdr:row>
      <xdr:rowOff>112576</xdr:rowOff>
    </xdr:to>
    <xdr:cxnSp macro="">
      <xdr:nvCxnSpPr>
        <xdr:cNvPr id="61" name="直線コネクタ 60"/>
        <xdr:cNvCxnSpPr/>
      </xdr:nvCxnSpPr>
      <xdr:spPr bwMode="auto">
        <a:xfrm>
          <a:off x="2908300" y="2356590"/>
          <a:ext cx="698500" cy="3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135907</xdr:rowOff>
    </xdr:from>
    <xdr:ext cx="762000" cy="259045"/>
    <xdr:sp macro="" textlink="">
      <xdr:nvSpPr>
        <xdr:cNvPr id="65" name="テキスト ボックス 64"/>
        <xdr:cNvSpPr txBox="1"/>
      </xdr:nvSpPr>
      <xdr:spPr>
        <a:xfrm>
          <a:off x="2527300" y="25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156221</xdr:rowOff>
    </xdr:from>
    <xdr:to>
      <xdr:col>5</xdr:col>
      <xdr:colOff>34925</xdr:colOff>
      <xdr:row>14</xdr:row>
      <xdr:rowOff>86371</xdr:rowOff>
    </xdr:to>
    <xdr:sp macro="" textlink="">
      <xdr:nvSpPr>
        <xdr:cNvPr id="71" name="円/楕円 70"/>
        <xdr:cNvSpPr/>
      </xdr:nvSpPr>
      <xdr:spPr bwMode="auto">
        <a:xfrm>
          <a:off x="5600700" y="243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1298</xdr:rowOff>
    </xdr:from>
    <xdr:ext cx="762000" cy="259045"/>
    <xdr:sp macro="" textlink="">
      <xdr:nvSpPr>
        <xdr:cNvPr id="72" name="人口1人当たり決算額の推移該当値テキスト130"/>
        <xdr:cNvSpPr txBox="1"/>
      </xdr:nvSpPr>
      <xdr:spPr>
        <a:xfrm>
          <a:off x="5740400" y="227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74,508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65369</xdr:rowOff>
    </xdr:from>
    <xdr:to>
      <xdr:col>4</xdr:col>
      <xdr:colOff>520700</xdr:colOff>
      <xdr:row>14</xdr:row>
      <xdr:rowOff>166969</xdr:rowOff>
    </xdr:to>
    <xdr:sp macro="" textlink="">
      <xdr:nvSpPr>
        <xdr:cNvPr id="73" name="円/楕円 72"/>
        <xdr:cNvSpPr/>
      </xdr:nvSpPr>
      <xdr:spPr bwMode="auto">
        <a:xfrm>
          <a:off x="4953000" y="2513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5696</xdr:rowOff>
    </xdr:from>
    <xdr:ext cx="736600" cy="259045"/>
    <xdr:sp macro="" textlink="">
      <xdr:nvSpPr>
        <xdr:cNvPr id="74" name="テキスト ボックス 73"/>
        <xdr:cNvSpPr txBox="1"/>
      </xdr:nvSpPr>
      <xdr:spPr>
        <a:xfrm>
          <a:off x="4622800" y="228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72,040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143746</xdr:rowOff>
    </xdr:from>
    <xdr:to>
      <xdr:col>3</xdr:col>
      <xdr:colOff>955675</xdr:colOff>
      <xdr:row>14</xdr:row>
      <xdr:rowOff>73896</xdr:rowOff>
    </xdr:to>
    <xdr:sp macro="" textlink="">
      <xdr:nvSpPr>
        <xdr:cNvPr id="75" name="円/楕円 74"/>
        <xdr:cNvSpPr/>
      </xdr:nvSpPr>
      <xdr:spPr bwMode="auto">
        <a:xfrm>
          <a:off x="4254500" y="242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84073</xdr:rowOff>
    </xdr:from>
    <xdr:ext cx="762000" cy="259045"/>
    <xdr:sp macro="" textlink="">
      <xdr:nvSpPr>
        <xdr:cNvPr id="76" name="テキスト ボックス 75"/>
        <xdr:cNvSpPr txBox="1"/>
      </xdr:nvSpPr>
      <xdr:spPr>
        <a:xfrm>
          <a:off x="3924300" y="218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74,890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61776</xdr:rowOff>
    </xdr:from>
    <xdr:to>
      <xdr:col>3</xdr:col>
      <xdr:colOff>257175</xdr:colOff>
      <xdr:row>13</xdr:row>
      <xdr:rowOff>163376</xdr:rowOff>
    </xdr:to>
    <xdr:sp macro="" textlink="">
      <xdr:nvSpPr>
        <xdr:cNvPr id="77" name="円/楕円 76"/>
        <xdr:cNvSpPr/>
      </xdr:nvSpPr>
      <xdr:spPr bwMode="auto">
        <a:xfrm>
          <a:off x="3556000" y="2338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2103</xdr:rowOff>
    </xdr:from>
    <xdr:ext cx="762000" cy="259045"/>
    <xdr:sp macro="" textlink="">
      <xdr:nvSpPr>
        <xdr:cNvPr id="78" name="テキスト ボックス 77"/>
        <xdr:cNvSpPr txBox="1"/>
      </xdr:nvSpPr>
      <xdr:spPr>
        <a:xfrm>
          <a:off x="3225800" y="210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77,400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29315</xdr:rowOff>
    </xdr:from>
    <xdr:to>
      <xdr:col>2</xdr:col>
      <xdr:colOff>692150</xdr:colOff>
      <xdr:row>13</xdr:row>
      <xdr:rowOff>130915</xdr:rowOff>
    </xdr:to>
    <xdr:sp macro="" textlink="">
      <xdr:nvSpPr>
        <xdr:cNvPr id="79" name="円/楕円 78"/>
        <xdr:cNvSpPr/>
      </xdr:nvSpPr>
      <xdr:spPr bwMode="auto">
        <a:xfrm>
          <a:off x="2857500" y="230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141092</xdr:rowOff>
    </xdr:from>
    <xdr:ext cx="762000" cy="259045"/>
    <xdr:sp macro="" textlink="">
      <xdr:nvSpPr>
        <xdr:cNvPr id="80" name="テキスト ボックス 79"/>
        <xdr:cNvSpPr txBox="1"/>
      </xdr:nvSpPr>
      <xdr:spPr>
        <a:xfrm>
          <a:off x="2527300" y="207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280652</xdr:rowOff>
    </xdr:from>
    <xdr:to>
      <xdr:col>4</xdr:col>
      <xdr:colOff>1117600</xdr:colOff>
      <xdr:row>35</xdr:row>
      <xdr:rowOff>40687</xdr:rowOff>
    </xdr:to>
    <xdr:cxnSp macro="">
      <xdr:nvCxnSpPr>
        <xdr:cNvPr id="115" name="直線コネクタ 114"/>
        <xdr:cNvCxnSpPr/>
      </xdr:nvCxnSpPr>
      <xdr:spPr bwMode="auto">
        <a:xfrm>
          <a:off x="5003800" y="6548102"/>
          <a:ext cx="647700" cy="102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205900</xdr:rowOff>
    </xdr:from>
    <xdr:to>
      <xdr:col>4</xdr:col>
      <xdr:colOff>469900</xdr:colOff>
      <xdr:row>34</xdr:row>
      <xdr:rowOff>280652</xdr:rowOff>
    </xdr:to>
    <xdr:cxnSp macro="">
      <xdr:nvCxnSpPr>
        <xdr:cNvPr id="118" name="直線コネクタ 117"/>
        <xdr:cNvCxnSpPr/>
      </xdr:nvCxnSpPr>
      <xdr:spPr bwMode="auto">
        <a:xfrm>
          <a:off x="4305300" y="6473350"/>
          <a:ext cx="698500" cy="74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156587</xdr:rowOff>
    </xdr:from>
    <xdr:to>
      <xdr:col>3</xdr:col>
      <xdr:colOff>904875</xdr:colOff>
      <xdr:row>34</xdr:row>
      <xdr:rowOff>205900</xdr:rowOff>
    </xdr:to>
    <xdr:cxnSp macro="">
      <xdr:nvCxnSpPr>
        <xdr:cNvPr id="121" name="直線コネクタ 120"/>
        <xdr:cNvCxnSpPr/>
      </xdr:nvCxnSpPr>
      <xdr:spPr bwMode="auto">
        <a:xfrm>
          <a:off x="3606800" y="6424037"/>
          <a:ext cx="698500" cy="49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156587</xdr:rowOff>
    </xdr:from>
    <xdr:to>
      <xdr:col>3</xdr:col>
      <xdr:colOff>206375</xdr:colOff>
      <xdr:row>34</xdr:row>
      <xdr:rowOff>186567</xdr:rowOff>
    </xdr:to>
    <xdr:cxnSp macro="">
      <xdr:nvCxnSpPr>
        <xdr:cNvPr id="124" name="直線コネクタ 123"/>
        <xdr:cNvCxnSpPr/>
      </xdr:nvCxnSpPr>
      <xdr:spPr bwMode="auto">
        <a:xfrm flipV="1">
          <a:off x="2908300" y="6424037"/>
          <a:ext cx="698500" cy="29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265023</xdr:rowOff>
    </xdr:from>
    <xdr:ext cx="762000" cy="259045"/>
    <xdr:sp macro="" textlink="">
      <xdr:nvSpPr>
        <xdr:cNvPr id="128" name="テキスト ボックス 127"/>
        <xdr:cNvSpPr txBox="1"/>
      </xdr:nvSpPr>
      <xdr:spPr>
        <a:xfrm>
          <a:off x="2527300" y="65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332787</xdr:rowOff>
    </xdr:from>
    <xdr:to>
      <xdr:col>5</xdr:col>
      <xdr:colOff>34925</xdr:colOff>
      <xdr:row>35</xdr:row>
      <xdr:rowOff>91487</xdr:rowOff>
    </xdr:to>
    <xdr:sp macro="" textlink="">
      <xdr:nvSpPr>
        <xdr:cNvPr id="134" name="円/楕円 133"/>
        <xdr:cNvSpPr/>
      </xdr:nvSpPr>
      <xdr:spPr bwMode="auto">
        <a:xfrm>
          <a:off x="5600700" y="660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177864</xdr:rowOff>
    </xdr:from>
    <xdr:ext cx="762000" cy="259045"/>
    <xdr:sp macro="" textlink="">
      <xdr:nvSpPr>
        <xdr:cNvPr id="135" name="人口1人当たり決算額の推移該当値テキスト445"/>
        <xdr:cNvSpPr txBox="1"/>
      </xdr:nvSpPr>
      <xdr:spPr>
        <a:xfrm>
          <a:off x="5740400" y="644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19,393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229852</xdr:rowOff>
    </xdr:from>
    <xdr:to>
      <xdr:col>4</xdr:col>
      <xdr:colOff>520700</xdr:colOff>
      <xdr:row>34</xdr:row>
      <xdr:rowOff>331452</xdr:rowOff>
    </xdr:to>
    <xdr:sp macro="" textlink="">
      <xdr:nvSpPr>
        <xdr:cNvPr id="136" name="円/楕円 135"/>
        <xdr:cNvSpPr/>
      </xdr:nvSpPr>
      <xdr:spPr bwMode="auto">
        <a:xfrm>
          <a:off x="4953000" y="6497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341629</xdr:rowOff>
    </xdr:from>
    <xdr:ext cx="736600" cy="259045"/>
    <xdr:sp macro="" textlink="">
      <xdr:nvSpPr>
        <xdr:cNvPr id="137" name="テキスト ボックス 136"/>
        <xdr:cNvSpPr txBox="1"/>
      </xdr:nvSpPr>
      <xdr:spPr>
        <a:xfrm>
          <a:off x="4622800" y="6266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155100</xdr:rowOff>
    </xdr:from>
    <xdr:to>
      <xdr:col>3</xdr:col>
      <xdr:colOff>955675</xdr:colOff>
      <xdr:row>34</xdr:row>
      <xdr:rowOff>256700</xdr:rowOff>
    </xdr:to>
    <xdr:sp macro="" textlink="">
      <xdr:nvSpPr>
        <xdr:cNvPr id="138" name="円/楕円 137"/>
        <xdr:cNvSpPr/>
      </xdr:nvSpPr>
      <xdr:spPr bwMode="auto">
        <a:xfrm>
          <a:off x="4254500" y="642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266877</xdr:rowOff>
    </xdr:from>
    <xdr:ext cx="762000" cy="259045"/>
    <xdr:sp macro="" textlink="">
      <xdr:nvSpPr>
        <xdr:cNvPr id="139" name="テキスト ボックス 138"/>
        <xdr:cNvSpPr txBox="1"/>
      </xdr:nvSpPr>
      <xdr:spPr>
        <a:xfrm>
          <a:off x="3924300" y="61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24,834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105787</xdr:rowOff>
    </xdr:from>
    <xdr:to>
      <xdr:col>3</xdr:col>
      <xdr:colOff>257175</xdr:colOff>
      <xdr:row>34</xdr:row>
      <xdr:rowOff>207387</xdr:rowOff>
    </xdr:to>
    <xdr:sp macro="" textlink="">
      <xdr:nvSpPr>
        <xdr:cNvPr id="140" name="円/楕円 139"/>
        <xdr:cNvSpPr/>
      </xdr:nvSpPr>
      <xdr:spPr bwMode="auto">
        <a:xfrm>
          <a:off x="3556000" y="637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217564</xdr:rowOff>
    </xdr:from>
    <xdr:ext cx="762000" cy="259045"/>
    <xdr:sp macro="" textlink="">
      <xdr:nvSpPr>
        <xdr:cNvPr id="141" name="テキスト ボックス 140"/>
        <xdr:cNvSpPr txBox="1"/>
      </xdr:nvSpPr>
      <xdr:spPr>
        <a:xfrm>
          <a:off x="3225800" y="614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26,344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135767</xdr:rowOff>
    </xdr:from>
    <xdr:to>
      <xdr:col>2</xdr:col>
      <xdr:colOff>692150</xdr:colOff>
      <xdr:row>34</xdr:row>
      <xdr:rowOff>237367</xdr:rowOff>
    </xdr:to>
    <xdr:sp macro="" textlink="">
      <xdr:nvSpPr>
        <xdr:cNvPr id="142" name="円/楕円 141"/>
        <xdr:cNvSpPr/>
      </xdr:nvSpPr>
      <xdr:spPr bwMode="auto">
        <a:xfrm>
          <a:off x="2857500" y="640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247544</xdr:rowOff>
    </xdr:from>
    <xdr:ext cx="762000" cy="259045"/>
    <xdr:sp macro="" textlink="">
      <xdr:nvSpPr>
        <xdr:cNvPr id="143" name="テキスト ボックス 142"/>
        <xdr:cNvSpPr txBox="1"/>
      </xdr:nvSpPr>
      <xdr:spPr>
        <a:xfrm>
          <a:off x="2527300" y="617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残高</a:t>
          </a:r>
          <a:r>
            <a:rPr lang="ja-JP" altLang="ja-JP" sz="1100" b="0" i="0" baseline="0">
              <a:solidFill>
                <a:schemeClr val="dk1"/>
              </a:solidFill>
              <a:effectLst/>
              <a:latin typeface="+mn-lt"/>
              <a:ea typeface="+mn-ea"/>
              <a:cs typeface="+mn-cs"/>
            </a:rPr>
            <a:t>は、三位一体改革等の影響による財源不足を補うため一旦は減少したが、行財政改革の推進等により近年は増加し</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、合併算定替の終了による普通交付税の減額など、今後予想される厳しい財政状況に備えている。なお、平成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は年度当初一時的に減少した残高となっていたが、年度内の復元努力（積立金）などにより、決算の基金残高は前年度並みを確保している。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・実質収支額等の状況について、平成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年度は、小中学校の耐震化事業や防災行政無線整備事業などの臨時財政需要があったことから、実質単年度収支は赤字となっているが、財政調整基金等の取り崩しにより、実質収支は黒字となっている。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連結実質赤字比率は、一般会計及び特別会計の実質収支が黒字であり、公営企業会計では資金不足が生じていないことから全ての会計で黒字となっている。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国民健康保険事業特別会計、介護保険事業特別会計、後期高齢者医療特別会計においては今後の医療費の伸び、簡易水道事業においては水道事業との統合による施設整備、公共下水道事業においては施設維持補修経費等の増など、いずれも一般会計からの繰出が必要な状況であることから、今後の厳しい財政状況を踏まえ、特別会計においても</a:t>
          </a:r>
          <a:r>
            <a:rPr lang="ja-JP" altLang="ja-JP" sz="1300">
              <a:solidFill>
                <a:schemeClr val="dk1"/>
              </a:solidFill>
              <a:effectLst/>
              <a:latin typeface="+mn-lt"/>
              <a:ea typeface="+mn-ea"/>
              <a:cs typeface="+mn-cs"/>
            </a:rPr>
            <a:t>歳入確保や徹底した歳出抑制に努める。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実質公債費比率は一般会計においては、毎年の地方債発行額を償還額以内とする抑制措置の実施などにより、平成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年度は</a:t>
          </a:r>
          <a:r>
            <a:rPr lang="en-US" altLang="ja-JP" sz="1300" b="0" i="0" baseline="0">
              <a:solidFill>
                <a:schemeClr val="dk1"/>
              </a:solidFill>
              <a:effectLst/>
              <a:latin typeface="+mn-lt"/>
              <a:ea typeface="+mn-ea"/>
              <a:cs typeface="+mn-cs"/>
            </a:rPr>
            <a:t>10.4%</a:t>
          </a:r>
          <a:r>
            <a:rPr lang="ja-JP" altLang="ja-JP" sz="1300" b="0" i="0" baseline="0">
              <a:solidFill>
                <a:schemeClr val="dk1"/>
              </a:solidFill>
              <a:effectLst/>
              <a:latin typeface="+mn-lt"/>
              <a:ea typeface="+mn-ea"/>
              <a:cs typeface="+mn-cs"/>
            </a:rPr>
            <a:t>となり、</a:t>
          </a:r>
          <a:r>
            <a:rPr lang="ja-JP" altLang="en-US" sz="1300" b="0" i="0" baseline="0">
              <a:solidFill>
                <a:schemeClr val="dk1"/>
              </a:solidFill>
              <a:effectLst/>
              <a:latin typeface="+mn-lt"/>
              <a:ea typeface="+mn-ea"/>
              <a:cs typeface="+mn-cs"/>
            </a:rPr>
            <a:t>年々改善している。</a:t>
          </a:r>
          <a:endParaRPr lang="ja-JP" altLang="ja-JP" sz="1300">
            <a:effectLst/>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しかし、一部事務組合の発行した地方債の償還や今後の大型事業の実施などから、負担金や地方債発行額の増加が見込まれる。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今後においても地方債発行の抑制措置を継続するとともに、交付税措置率の高い、有利な地方債の発行に努める。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将来負担比率は年々改善され、平成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年度は</a:t>
          </a:r>
          <a:r>
            <a:rPr lang="en-US" altLang="ja-JP" sz="1300" b="0" i="0" baseline="0">
              <a:solidFill>
                <a:schemeClr val="dk1"/>
              </a:solidFill>
              <a:effectLst/>
              <a:latin typeface="+mn-lt"/>
              <a:ea typeface="+mn-ea"/>
              <a:cs typeface="+mn-cs"/>
            </a:rPr>
            <a:t>14.0%</a:t>
          </a:r>
          <a:r>
            <a:rPr lang="ja-JP" altLang="ja-JP" sz="1300" b="0" i="0" baseline="0">
              <a:solidFill>
                <a:schemeClr val="dk1"/>
              </a:solidFill>
              <a:effectLst/>
              <a:latin typeface="+mn-lt"/>
              <a:ea typeface="+mn-ea"/>
              <a:cs typeface="+mn-cs"/>
            </a:rPr>
            <a:t>となっている。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地方債の借入抑制や繰上償還による地方債残高の減、職員数削減による退職手当負担見込額の減のほか、近年の経済対策に係る交付金等を活用した事業実施などにより基金積立を増額できたことなどから分子は減少してき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しかし、</a:t>
          </a:r>
          <a:r>
            <a:rPr lang="ja-JP" altLang="en-US" sz="1300" b="0" i="0" baseline="0">
              <a:solidFill>
                <a:schemeClr val="dk1"/>
              </a:solidFill>
              <a:effectLst/>
              <a:latin typeface="+mn-lt"/>
              <a:ea typeface="+mn-ea"/>
              <a:cs typeface="+mn-cs"/>
            </a:rPr>
            <a:t>間近</a:t>
          </a:r>
          <a:r>
            <a:rPr lang="ja-JP" altLang="ja-JP" sz="1300" b="0" i="0" baseline="0">
              <a:solidFill>
                <a:schemeClr val="dk1"/>
              </a:solidFill>
              <a:effectLst/>
              <a:latin typeface="+mn-lt"/>
              <a:ea typeface="+mn-ea"/>
              <a:cs typeface="+mn-cs"/>
            </a:rPr>
            <a:t>に迫った国営畑地かんがい事業の償還開始や今後の厳しい財政状況に対応するための基金取崩も予想されることから、引き続き行財政改革を推進し、中長期的</a:t>
          </a:r>
          <a:r>
            <a:rPr lang="ja-JP" altLang="en-US" sz="1300" b="0" i="0" baseline="0">
              <a:solidFill>
                <a:schemeClr val="dk1"/>
              </a:solidFill>
              <a:effectLst/>
              <a:latin typeface="+mn-lt"/>
              <a:ea typeface="+mn-ea"/>
              <a:cs typeface="+mn-cs"/>
            </a:rPr>
            <a:t>にわたり、持続可能な財政状況の確保に努める。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47597889</v>
      </c>
      <c r="BO4" s="379"/>
      <c r="BP4" s="379"/>
      <c r="BQ4" s="379"/>
      <c r="BR4" s="379"/>
      <c r="BS4" s="379"/>
      <c r="BT4" s="379"/>
      <c r="BU4" s="380"/>
      <c r="BV4" s="378">
        <v>46451888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5.9</v>
      </c>
      <c r="CU4" s="556"/>
      <c r="CV4" s="556"/>
      <c r="CW4" s="556"/>
      <c r="CX4" s="556"/>
      <c r="CY4" s="556"/>
      <c r="CZ4" s="556"/>
      <c r="DA4" s="557"/>
      <c r="DB4" s="555">
        <v>7.1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46014976</v>
      </c>
      <c r="BO5" s="384"/>
      <c r="BP5" s="384"/>
      <c r="BQ5" s="384"/>
      <c r="BR5" s="384"/>
      <c r="BS5" s="384"/>
      <c r="BT5" s="384"/>
      <c r="BU5" s="385"/>
      <c r="BV5" s="383">
        <v>44507459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92.5</v>
      </c>
      <c r="CU5" s="354"/>
      <c r="CV5" s="354"/>
      <c r="CW5" s="354"/>
      <c r="CX5" s="354"/>
      <c r="CY5" s="354"/>
      <c r="CZ5" s="354"/>
      <c r="DA5" s="355"/>
      <c r="DB5" s="353">
        <v>91.2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1582913</v>
      </c>
      <c r="BO6" s="384"/>
      <c r="BP6" s="384"/>
      <c r="BQ6" s="384"/>
      <c r="BR6" s="384"/>
      <c r="BS6" s="384"/>
      <c r="BT6" s="384"/>
      <c r="BU6" s="385"/>
      <c r="BV6" s="383">
        <v>1944429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98.8</v>
      </c>
      <c r="CU6" s="530"/>
      <c r="CV6" s="530"/>
      <c r="CW6" s="530"/>
      <c r="CX6" s="530"/>
      <c r="CY6" s="530"/>
      <c r="CZ6" s="530"/>
      <c r="DA6" s="531"/>
      <c r="DB6" s="529">
        <v>97.7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83057</v>
      </c>
      <c r="BO7" s="384"/>
      <c r="BP7" s="384"/>
      <c r="BQ7" s="384"/>
      <c r="BR7" s="384"/>
      <c r="BS7" s="384"/>
      <c r="BT7" s="384"/>
      <c r="BU7" s="385"/>
      <c r="BV7" s="383">
        <v>128225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25547838</v>
      </c>
      <c r="CU7" s="384"/>
      <c r="CV7" s="384"/>
      <c r="CW7" s="384"/>
      <c r="CX7" s="384"/>
      <c r="CY7" s="384"/>
      <c r="CZ7" s="384"/>
      <c r="DA7" s="385"/>
      <c r="DB7" s="383">
        <v>25673822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1499856</v>
      </c>
      <c r="BO8" s="384"/>
      <c r="BP8" s="384"/>
      <c r="BQ8" s="384"/>
      <c r="BR8" s="384"/>
      <c r="BS8" s="384"/>
      <c r="BT8" s="384"/>
      <c r="BU8" s="385"/>
      <c r="BV8" s="383">
        <v>1816204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0.45</v>
      </c>
      <c r="CU8" s="493"/>
      <c r="CV8" s="493"/>
      <c r="CW8" s="493"/>
      <c r="CX8" s="493"/>
      <c r="CY8" s="493"/>
      <c r="CZ8" s="493"/>
      <c r="DA8" s="494"/>
      <c r="DB8" s="492">
        <v>0.44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105070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-316348</v>
      </c>
      <c r="BO9" s="384"/>
      <c r="BP9" s="384"/>
      <c r="BQ9" s="384"/>
      <c r="BR9" s="384"/>
      <c r="BS9" s="384"/>
      <c r="BT9" s="384"/>
      <c r="BU9" s="385"/>
      <c r="BV9" s="383">
        <v>367668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13.8</v>
      </c>
      <c r="CU9" s="354"/>
      <c r="CV9" s="354"/>
      <c r="CW9" s="354"/>
      <c r="CX9" s="354"/>
      <c r="CY9" s="354"/>
      <c r="CZ9" s="354"/>
      <c r="DA9" s="355"/>
      <c r="DB9" s="353">
        <v>14.4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106208</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1605363</v>
      </c>
      <c r="BO10" s="384"/>
      <c r="BP10" s="384"/>
      <c r="BQ10" s="384"/>
      <c r="BR10" s="384"/>
      <c r="BS10" s="384"/>
      <c r="BT10" s="384"/>
      <c r="BU10" s="385"/>
      <c r="BV10" s="383">
        <v>1136567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105313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1601209</v>
      </c>
      <c r="BO12" s="384"/>
      <c r="BP12" s="384"/>
      <c r="BQ12" s="384"/>
      <c r="BR12" s="384"/>
      <c r="BS12" s="384"/>
      <c r="BT12" s="384"/>
      <c r="BU12" s="385"/>
      <c r="BV12" s="383">
        <v>590076</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104960</v>
      </c>
      <c r="S13" s="485"/>
      <c r="T13" s="485"/>
      <c r="U13" s="485"/>
      <c r="V13" s="486"/>
      <c r="W13" s="472" t="s">
        <v>123</v>
      </c>
      <c r="X13" s="396"/>
      <c r="Y13" s="396"/>
      <c r="Z13" s="396"/>
      <c r="AA13" s="396"/>
      <c r="AB13" s="397"/>
      <c r="AC13" s="359">
        <v>5967</v>
      </c>
      <c r="AD13" s="360"/>
      <c r="AE13" s="360"/>
      <c r="AF13" s="360"/>
      <c r="AG13" s="361"/>
      <c r="AH13" s="359">
        <v>7261</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-312194</v>
      </c>
      <c r="BO13" s="384"/>
      <c r="BP13" s="384"/>
      <c r="BQ13" s="384"/>
      <c r="BR13" s="384"/>
      <c r="BS13" s="384"/>
      <c r="BT13" s="384"/>
      <c r="BU13" s="385"/>
      <c r="BV13" s="383">
        <v>914159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10.4</v>
      </c>
      <c r="CU13" s="354"/>
      <c r="CV13" s="354"/>
      <c r="CW13" s="354"/>
      <c r="CX13" s="354"/>
      <c r="CY13" s="354"/>
      <c r="CZ13" s="354"/>
      <c r="DA13" s="355"/>
      <c r="DB13" s="353">
        <v>11.4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105607</v>
      </c>
      <c r="S14" s="485"/>
      <c r="T14" s="485"/>
      <c r="U14" s="485"/>
      <c r="V14" s="486"/>
      <c r="W14" s="487"/>
      <c r="X14" s="399"/>
      <c r="Y14" s="399"/>
      <c r="Z14" s="399"/>
      <c r="AA14" s="399"/>
      <c r="AB14" s="400"/>
      <c r="AC14" s="477">
        <v>13.1</v>
      </c>
      <c r="AD14" s="478"/>
      <c r="AE14" s="478"/>
      <c r="AF14" s="478"/>
      <c r="AG14" s="479"/>
      <c r="AH14" s="477">
        <v>14.7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14</v>
      </c>
      <c r="CU14" s="456"/>
      <c r="CV14" s="456"/>
      <c r="CW14" s="456"/>
      <c r="CX14" s="456"/>
      <c r="CY14" s="456"/>
      <c r="CZ14" s="456"/>
      <c r="DA14" s="457"/>
      <c r="DB14" s="488">
        <v>24.1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105261</v>
      </c>
      <c r="S15" s="485"/>
      <c r="T15" s="485"/>
      <c r="U15" s="485"/>
      <c r="V15" s="486"/>
      <c r="W15" s="472" t="s">
        <v>129</v>
      </c>
      <c r="X15" s="396"/>
      <c r="Y15" s="396"/>
      <c r="Z15" s="396"/>
      <c r="AA15" s="396"/>
      <c r="AB15" s="397"/>
      <c r="AC15" s="359">
        <v>8373</v>
      </c>
      <c r="AD15" s="360"/>
      <c r="AE15" s="360"/>
      <c r="AF15" s="360"/>
      <c r="AG15" s="361"/>
      <c r="AH15" s="359">
        <v>9465</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9050296</v>
      </c>
      <c r="BO15" s="379"/>
      <c r="BP15" s="379"/>
      <c r="BQ15" s="379"/>
      <c r="BR15" s="379"/>
      <c r="BS15" s="379"/>
      <c r="BT15" s="379"/>
      <c r="BU15" s="380"/>
      <c r="BV15" s="378">
        <v>8695894</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18.399999999999999</v>
      </c>
      <c r="AD16" s="478"/>
      <c r="AE16" s="478"/>
      <c r="AF16" s="478"/>
      <c r="AG16" s="479"/>
      <c r="AH16" s="477">
        <v>19.100000000000001</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19429079</v>
      </c>
      <c r="BO16" s="384"/>
      <c r="BP16" s="384"/>
      <c r="BQ16" s="384"/>
      <c r="BR16" s="384"/>
      <c r="BS16" s="384"/>
      <c r="BT16" s="384"/>
      <c r="BU16" s="385"/>
      <c r="BV16" s="383">
        <v>19310234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31201</v>
      </c>
      <c r="AD17" s="360"/>
      <c r="AE17" s="360"/>
      <c r="AF17" s="360"/>
      <c r="AG17" s="361"/>
      <c r="AH17" s="359">
        <v>31409</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11586099</v>
      </c>
      <c r="BO17" s="384"/>
      <c r="BP17" s="384"/>
      <c r="BQ17" s="384"/>
      <c r="BR17" s="384"/>
      <c r="BS17" s="384"/>
      <c r="BT17" s="384"/>
      <c r="BU17" s="385"/>
      <c r="BV17" s="383">
        <v>11193283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448.38</v>
      </c>
      <c r="M18" s="448"/>
      <c r="N18" s="448"/>
      <c r="O18" s="448"/>
      <c r="P18" s="448"/>
      <c r="Q18" s="448"/>
      <c r="R18" s="449"/>
      <c r="S18" s="449"/>
      <c r="T18" s="449"/>
      <c r="U18" s="449"/>
      <c r="V18" s="450"/>
      <c r="W18" s="464"/>
      <c r="X18" s="465"/>
      <c r="Y18" s="465"/>
      <c r="Z18" s="465"/>
      <c r="AA18" s="465"/>
      <c r="AB18" s="473"/>
      <c r="AC18" s="347">
        <v>68.5</v>
      </c>
      <c r="AD18" s="348"/>
      <c r="AE18" s="348"/>
      <c r="AF18" s="348"/>
      <c r="AG18" s="451"/>
      <c r="AH18" s="347">
        <v>63.5</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24071782</v>
      </c>
      <c r="BO18" s="384"/>
      <c r="BP18" s="384"/>
      <c r="BQ18" s="384"/>
      <c r="BR18" s="384"/>
      <c r="BS18" s="384"/>
      <c r="BT18" s="384"/>
      <c r="BU18" s="385"/>
      <c r="BV18" s="383">
        <v>23877008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234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32203177</v>
      </c>
      <c r="BO19" s="384"/>
      <c r="BP19" s="384"/>
      <c r="BQ19" s="384"/>
      <c r="BR19" s="384"/>
      <c r="BS19" s="384"/>
      <c r="BT19" s="384"/>
      <c r="BU19" s="385"/>
      <c r="BV19" s="383">
        <v>31691582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44404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40304305</v>
      </c>
      <c r="BO23" s="384"/>
      <c r="BP23" s="384"/>
      <c r="BQ23" s="384"/>
      <c r="BR23" s="384"/>
      <c r="BS23" s="384"/>
      <c r="BT23" s="384"/>
      <c r="BU23" s="385"/>
      <c r="BV23" s="383">
        <v>40426736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8100</v>
      </c>
      <c r="R24" s="360"/>
      <c r="S24" s="360"/>
      <c r="T24" s="360"/>
      <c r="U24" s="360"/>
      <c r="V24" s="361"/>
      <c r="W24" s="425"/>
      <c r="X24" s="416"/>
      <c r="Y24" s="417"/>
      <c r="Z24" s="356" t="s">
        <v>152</v>
      </c>
      <c r="AA24" s="357"/>
      <c r="AB24" s="357"/>
      <c r="AC24" s="357"/>
      <c r="AD24" s="357"/>
      <c r="AE24" s="357"/>
      <c r="AF24" s="357"/>
      <c r="AG24" s="358"/>
      <c r="AH24" s="359">
        <v>660</v>
      </c>
      <c r="AI24" s="360"/>
      <c r="AJ24" s="360"/>
      <c r="AK24" s="360"/>
      <c r="AL24" s="361"/>
      <c r="AM24" s="359">
        <v>2173380</v>
      </c>
      <c r="AN24" s="360"/>
      <c r="AO24" s="360"/>
      <c r="AP24" s="360"/>
      <c r="AQ24" s="360"/>
      <c r="AR24" s="361"/>
      <c r="AS24" s="359">
        <v>3293</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27858273</v>
      </c>
      <c r="BO24" s="384"/>
      <c r="BP24" s="384"/>
      <c r="BQ24" s="384"/>
      <c r="BR24" s="384"/>
      <c r="BS24" s="384"/>
      <c r="BT24" s="384"/>
      <c r="BU24" s="385"/>
      <c r="BV24" s="383">
        <v>28601023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2</v>
      </c>
      <c r="M25" s="360"/>
      <c r="N25" s="360"/>
      <c r="O25" s="360"/>
      <c r="P25" s="361"/>
      <c r="Q25" s="359">
        <v>6650</v>
      </c>
      <c r="R25" s="360"/>
      <c r="S25" s="360"/>
      <c r="T25" s="360"/>
      <c r="U25" s="360"/>
      <c r="V25" s="361"/>
      <c r="W25" s="425"/>
      <c r="X25" s="416"/>
      <c r="Y25" s="417"/>
      <c r="Z25" s="356" t="s">
        <v>155</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2729312</v>
      </c>
      <c r="BO25" s="379"/>
      <c r="BP25" s="379"/>
      <c r="BQ25" s="379"/>
      <c r="BR25" s="379"/>
      <c r="BS25" s="379"/>
      <c r="BT25" s="379"/>
      <c r="BU25" s="380"/>
      <c r="BV25" s="378">
        <v>4430842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6175</v>
      </c>
      <c r="R26" s="360"/>
      <c r="S26" s="360"/>
      <c r="T26" s="360"/>
      <c r="U26" s="360"/>
      <c r="V26" s="361"/>
      <c r="W26" s="425"/>
      <c r="X26" s="416"/>
      <c r="Y26" s="417"/>
      <c r="Z26" s="356" t="s">
        <v>158</v>
      </c>
      <c r="AA26" s="438"/>
      <c r="AB26" s="438"/>
      <c r="AC26" s="438"/>
      <c r="AD26" s="438"/>
      <c r="AE26" s="438"/>
      <c r="AF26" s="438"/>
      <c r="AG26" s="439"/>
      <c r="AH26" s="359">
        <v>13</v>
      </c>
      <c r="AI26" s="360"/>
      <c r="AJ26" s="360"/>
      <c r="AK26" s="360"/>
      <c r="AL26" s="361"/>
      <c r="AM26" s="359">
        <v>44980</v>
      </c>
      <c r="AN26" s="360"/>
      <c r="AO26" s="360"/>
      <c r="AP26" s="360"/>
      <c r="AQ26" s="360"/>
      <c r="AR26" s="361"/>
      <c r="AS26" s="359">
        <v>3460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4500</v>
      </c>
      <c r="R27" s="360"/>
      <c r="S27" s="360"/>
      <c r="T27" s="360"/>
      <c r="U27" s="360"/>
      <c r="V27" s="361"/>
      <c r="W27" s="425"/>
      <c r="X27" s="416"/>
      <c r="Y27" s="417"/>
      <c r="Z27" s="356" t="s">
        <v>161</v>
      </c>
      <c r="AA27" s="357"/>
      <c r="AB27" s="357"/>
      <c r="AC27" s="357"/>
      <c r="AD27" s="357"/>
      <c r="AE27" s="357"/>
      <c r="AF27" s="357"/>
      <c r="AG27" s="358"/>
      <c r="AH27" s="359">
        <v>63</v>
      </c>
      <c r="AI27" s="360"/>
      <c r="AJ27" s="360"/>
      <c r="AK27" s="360"/>
      <c r="AL27" s="361"/>
      <c r="AM27" s="359">
        <v>240282</v>
      </c>
      <c r="AN27" s="360"/>
      <c r="AO27" s="360"/>
      <c r="AP27" s="360"/>
      <c r="AQ27" s="360"/>
      <c r="AR27" s="361"/>
      <c r="AS27" s="359">
        <v>3814</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720000</v>
      </c>
      <c r="BO27" s="387"/>
      <c r="BP27" s="387"/>
      <c r="BQ27" s="387"/>
      <c r="BR27" s="387"/>
      <c r="BS27" s="387"/>
      <c r="BT27" s="387"/>
      <c r="BU27" s="388"/>
      <c r="BV27" s="386">
        <v>720000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3960</v>
      </c>
      <c r="R28" s="360"/>
      <c r="S28" s="360"/>
      <c r="T28" s="360"/>
      <c r="U28" s="360"/>
      <c r="V28" s="361"/>
      <c r="W28" s="425"/>
      <c r="X28" s="416"/>
      <c r="Y28" s="417"/>
      <c r="Z28" s="356" t="s">
        <v>164</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6315303</v>
      </c>
      <c r="BO28" s="379"/>
      <c r="BP28" s="379"/>
      <c r="BQ28" s="379"/>
      <c r="BR28" s="379"/>
      <c r="BS28" s="379"/>
      <c r="BT28" s="379"/>
      <c r="BU28" s="380"/>
      <c r="BV28" s="378">
        <v>6311149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26</v>
      </c>
      <c r="M29" s="360"/>
      <c r="N29" s="360"/>
      <c r="O29" s="360"/>
      <c r="P29" s="361"/>
      <c r="Q29" s="359">
        <v>3700</v>
      </c>
      <c r="R29" s="360"/>
      <c r="S29" s="360"/>
      <c r="T29" s="360"/>
      <c r="U29" s="360"/>
      <c r="V29" s="361"/>
      <c r="W29" s="426"/>
      <c r="X29" s="427"/>
      <c r="Y29" s="428"/>
      <c r="Z29" s="356" t="s">
        <v>168</v>
      </c>
      <c r="AA29" s="357"/>
      <c r="AB29" s="357"/>
      <c r="AC29" s="357"/>
      <c r="AD29" s="357"/>
      <c r="AE29" s="357"/>
      <c r="AF29" s="357"/>
      <c r="AG29" s="358"/>
      <c r="AH29" s="359">
        <v>723</v>
      </c>
      <c r="AI29" s="360"/>
      <c r="AJ29" s="360"/>
      <c r="AK29" s="360"/>
      <c r="AL29" s="361"/>
      <c r="AM29" s="359">
        <v>2413662</v>
      </c>
      <c r="AN29" s="360"/>
      <c r="AO29" s="360"/>
      <c r="AP29" s="360"/>
      <c r="AQ29" s="360"/>
      <c r="AR29" s="361"/>
      <c r="AS29" s="359">
        <v>3338</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1936037</v>
      </c>
      <c r="BO29" s="384"/>
      <c r="BP29" s="384"/>
      <c r="BQ29" s="384"/>
      <c r="BR29" s="384"/>
      <c r="BS29" s="384"/>
      <c r="BT29" s="384"/>
      <c r="BU29" s="385"/>
      <c r="BV29" s="383">
        <v>2084596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4185360</v>
      </c>
      <c r="BO30" s="387"/>
      <c r="BP30" s="387"/>
      <c r="BQ30" s="387"/>
      <c r="BR30" s="387"/>
      <c r="BS30" s="387"/>
      <c r="BT30" s="387"/>
      <c r="BU30" s="388"/>
      <c r="BV30" s="386">
        <v>4096461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鹿児島県市町村総合事務組合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鹿屋市農業公社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下水道特別会計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大隅肝属広域事務組合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まちづくり鹿屋</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輝北簡易水道事業特別会計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曽於北部衛生処理組合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鹿屋市勤労者サービスセンター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肝付東部衛生処理組合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大隅肝属地区消防組合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鹿児島県後期高齢者医療広域連合(一般会計)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鹿児島県後期高齢者医療広域連合(特別会計)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10250065</v>
      </c>
      <c r="S5" s="639"/>
      <c r="T5" s="639"/>
      <c r="U5" s="639"/>
      <c r="V5" s="639"/>
      <c r="W5" s="639"/>
      <c r="X5" s="639"/>
      <c r="Y5" s="686"/>
      <c r="Z5" s="699">
        <v>21.5</v>
      </c>
      <c r="AA5" s="699"/>
      <c r="AB5" s="699"/>
      <c r="AC5" s="699"/>
      <c r="AD5" s="700">
        <v>9807514</v>
      </c>
      <c r="AE5" s="700"/>
      <c r="AF5" s="700"/>
      <c r="AG5" s="700"/>
      <c r="AH5" s="700"/>
      <c r="AI5" s="700"/>
      <c r="AJ5" s="700"/>
      <c r="AK5" s="700"/>
      <c r="AL5" s="687">
        <v>40.200000000000003</v>
      </c>
      <c r="AM5" s="656"/>
      <c r="AN5" s="656"/>
      <c r="AO5" s="688"/>
      <c r="AP5" s="675" t="s">
        <v>206</v>
      </c>
      <c r="AQ5" s="676"/>
      <c r="AR5" s="676"/>
      <c r="AS5" s="676"/>
      <c r="AT5" s="676"/>
      <c r="AU5" s="676"/>
      <c r="AV5" s="676"/>
      <c r="AW5" s="676"/>
      <c r="AX5" s="676"/>
      <c r="AY5" s="676"/>
      <c r="AZ5" s="676"/>
      <c r="BA5" s="676"/>
      <c r="BB5" s="676"/>
      <c r="BC5" s="676"/>
      <c r="BD5" s="676"/>
      <c r="BE5" s="676"/>
      <c r="BF5" s="677"/>
      <c r="BG5" s="588">
        <v>9807514</v>
      </c>
      <c r="BH5" s="589"/>
      <c r="BI5" s="589"/>
      <c r="BJ5" s="589"/>
      <c r="BK5" s="589"/>
      <c r="BL5" s="589"/>
      <c r="BM5" s="589"/>
      <c r="BN5" s="590"/>
      <c r="BO5" s="641">
        <v>95.7</v>
      </c>
      <c r="BP5" s="641"/>
      <c r="BQ5" s="641"/>
      <c r="BR5" s="641"/>
      <c r="BS5" s="642">
        <v>86426</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458326</v>
      </c>
      <c r="S6" s="589"/>
      <c r="T6" s="589"/>
      <c r="U6" s="589"/>
      <c r="V6" s="589"/>
      <c r="W6" s="589"/>
      <c r="X6" s="589"/>
      <c r="Y6" s="590"/>
      <c r="Z6" s="641">
        <v>1</v>
      </c>
      <c r="AA6" s="641"/>
      <c r="AB6" s="641"/>
      <c r="AC6" s="641"/>
      <c r="AD6" s="642">
        <v>458326</v>
      </c>
      <c r="AE6" s="642"/>
      <c r="AF6" s="642"/>
      <c r="AG6" s="642"/>
      <c r="AH6" s="642"/>
      <c r="AI6" s="642"/>
      <c r="AJ6" s="642"/>
      <c r="AK6" s="642"/>
      <c r="AL6" s="611">
        <v>1.9</v>
      </c>
      <c r="AM6" s="643"/>
      <c r="AN6" s="643"/>
      <c r="AO6" s="644"/>
      <c r="AP6" s="585" t="s">
        <v>211</v>
      </c>
      <c r="AQ6" s="586"/>
      <c r="AR6" s="586"/>
      <c r="AS6" s="586"/>
      <c r="AT6" s="586"/>
      <c r="AU6" s="586"/>
      <c r="AV6" s="586"/>
      <c r="AW6" s="586"/>
      <c r="AX6" s="586"/>
      <c r="AY6" s="586"/>
      <c r="AZ6" s="586"/>
      <c r="BA6" s="586"/>
      <c r="BB6" s="586"/>
      <c r="BC6" s="586"/>
      <c r="BD6" s="586"/>
      <c r="BE6" s="586"/>
      <c r="BF6" s="587"/>
      <c r="BG6" s="588">
        <v>9807514</v>
      </c>
      <c r="BH6" s="589"/>
      <c r="BI6" s="589"/>
      <c r="BJ6" s="589"/>
      <c r="BK6" s="589"/>
      <c r="BL6" s="589"/>
      <c r="BM6" s="589"/>
      <c r="BN6" s="590"/>
      <c r="BO6" s="641">
        <v>95.7</v>
      </c>
      <c r="BP6" s="641"/>
      <c r="BQ6" s="641"/>
      <c r="BR6" s="641"/>
      <c r="BS6" s="642">
        <v>86426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317314</v>
      </c>
      <c r="CS6" s="589"/>
      <c r="CT6" s="589"/>
      <c r="CU6" s="589"/>
      <c r="CV6" s="589"/>
      <c r="CW6" s="589"/>
      <c r="CX6" s="589"/>
      <c r="CY6" s="590"/>
      <c r="CZ6" s="641">
        <v>0.7</v>
      </c>
      <c r="DA6" s="641"/>
      <c r="DB6" s="641"/>
      <c r="DC6" s="641"/>
      <c r="DD6" s="594" t="s">
        <v>213</v>
      </c>
      <c r="DE6" s="589"/>
      <c r="DF6" s="589"/>
      <c r="DG6" s="589"/>
      <c r="DH6" s="589"/>
      <c r="DI6" s="589"/>
      <c r="DJ6" s="589"/>
      <c r="DK6" s="589"/>
      <c r="DL6" s="589"/>
      <c r="DM6" s="589"/>
      <c r="DN6" s="589"/>
      <c r="DO6" s="589"/>
      <c r="DP6" s="590"/>
      <c r="DQ6" s="594">
        <v>317314</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15918</v>
      </c>
      <c r="S7" s="589"/>
      <c r="T7" s="589"/>
      <c r="U7" s="589"/>
      <c r="V7" s="589"/>
      <c r="W7" s="589"/>
      <c r="X7" s="589"/>
      <c r="Y7" s="590"/>
      <c r="Z7" s="641">
        <v>0</v>
      </c>
      <c r="AA7" s="641"/>
      <c r="AB7" s="641"/>
      <c r="AC7" s="641"/>
      <c r="AD7" s="642">
        <v>15918</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4365833</v>
      </c>
      <c r="BH7" s="589"/>
      <c r="BI7" s="589"/>
      <c r="BJ7" s="589"/>
      <c r="BK7" s="589"/>
      <c r="BL7" s="589"/>
      <c r="BM7" s="589"/>
      <c r="BN7" s="590"/>
      <c r="BO7" s="641">
        <v>42.6</v>
      </c>
      <c r="BP7" s="641"/>
      <c r="BQ7" s="641"/>
      <c r="BR7" s="641"/>
      <c r="BS7" s="642">
        <v>86426</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6354227</v>
      </c>
      <c r="CS7" s="589"/>
      <c r="CT7" s="589"/>
      <c r="CU7" s="589"/>
      <c r="CV7" s="589"/>
      <c r="CW7" s="589"/>
      <c r="CX7" s="589"/>
      <c r="CY7" s="590"/>
      <c r="CZ7" s="641">
        <v>13.8</v>
      </c>
      <c r="DA7" s="641"/>
      <c r="DB7" s="641"/>
      <c r="DC7" s="641"/>
      <c r="DD7" s="594">
        <v>169191</v>
      </c>
      <c r="DE7" s="589"/>
      <c r="DF7" s="589"/>
      <c r="DG7" s="589"/>
      <c r="DH7" s="589"/>
      <c r="DI7" s="589"/>
      <c r="DJ7" s="589"/>
      <c r="DK7" s="589"/>
      <c r="DL7" s="589"/>
      <c r="DM7" s="589"/>
      <c r="DN7" s="589"/>
      <c r="DO7" s="589"/>
      <c r="DP7" s="590"/>
      <c r="DQ7" s="594">
        <v>5814109</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45432</v>
      </c>
      <c r="S8" s="589"/>
      <c r="T8" s="589"/>
      <c r="U8" s="589"/>
      <c r="V8" s="589"/>
      <c r="W8" s="589"/>
      <c r="X8" s="589"/>
      <c r="Y8" s="590"/>
      <c r="Z8" s="641">
        <v>0.1</v>
      </c>
      <c r="AA8" s="641"/>
      <c r="AB8" s="641"/>
      <c r="AC8" s="641"/>
      <c r="AD8" s="642">
        <v>45432</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153071</v>
      </c>
      <c r="BH8" s="589"/>
      <c r="BI8" s="589"/>
      <c r="BJ8" s="589"/>
      <c r="BK8" s="589"/>
      <c r="BL8" s="589"/>
      <c r="BM8" s="589"/>
      <c r="BN8" s="590"/>
      <c r="BO8" s="641">
        <v>1.5</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17644041</v>
      </c>
      <c r="CS8" s="589"/>
      <c r="CT8" s="589"/>
      <c r="CU8" s="589"/>
      <c r="CV8" s="589"/>
      <c r="CW8" s="589"/>
      <c r="CX8" s="589"/>
      <c r="CY8" s="590"/>
      <c r="CZ8" s="641">
        <v>38.299999999999997</v>
      </c>
      <c r="DA8" s="641"/>
      <c r="DB8" s="641"/>
      <c r="DC8" s="641"/>
      <c r="DD8" s="594">
        <v>33663</v>
      </c>
      <c r="DE8" s="589"/>
      <c r="DF8" s="589"/>
      <c r="DG8" s="589"/>
      <c r="DH8" s="589"/>
      <c r="DI8" s="589"/>
      <c r="DJ8" s="589"/>
      <c r="DK8" s="589"/>
      <c r="DL8" s="589"/>
      <c r="DM8" s="589"/>
      <c r="DN8" s="589"/>
      <c r="DO8" s="589"/>
      <c r="DP8" s="590"/>
      <c r="DQ8" s="594">
        <v>7939155</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31105</v>
      </c>
      <c r="S9" s="589"/>
      <c r="T9" s="589"/>
      <c r="U9" s="589"/>
      <c r="V9" s="589"/>
      <c r="W9" s="589"/>
      <c r="X9" s="589"/>
      <c r="Y9" s="590"/>
      <c r="Z9" s="641">
        <v>0.1</v>
      </c>
      <c r="AA9" s="641"/>
      <c r="AB9" s="641"/>
      <c r="AC9" s="641"/>
      <c r="AD9" s="642">
        <v>31105</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3458803</v>
      </c>
      <c r="BH9" s="589"/>
      <c r="BI9" s="589"/>
      <c r="BJ9" s="589"/>
      <c r="BK9" s="589"/>
      <c r="BL9" s="589"/>
      <c r="BM9" s="589"/>
      <c r="BN9" s="590"/>
      <c r="BO9" s="641">
        <v>33.700000000000003</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3251833</v>
      </c>
      <c r="CS9" s="589"/>
      <c r="CT9" s="589"/>
      <c r="CU9" s="589"/>
      <c r="CV9" s="589"/>
      <c r="CW9" s="589"/>
      <c r="CX9" s="589"/>
      <c r="CY9" s="590"/>
      <c r="CZ9" s="641">
        <v>7.1</v>
      </c>
      <c r="DA9" s="641"/>
      <c r="DB9" s="641"/>
      <c r="DC9" s="641"/>
      <c r="DD9" s="594">
        <v>402016</v>
      </c>
      <c r="DE9" s="589"/>
      <c r="DF9" s="589"/>
      <c r="DG9" s="589"/>
      <c r="DH9" s="589"/>
      <c r="DI9" s="589"/>
      <c r="DJ9" s="589"/>
      <c r="DK9" s="589"/>
      <c r="DL9" s="589"/>
      <c r="DM9" s="589"/>
      <c r="DN9" s="589"/>
      <c r="DO9" s="589"/>
      <c r="DP9" s="590"/>
      <c r="DQ9" s="594">
        <v>2722595</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1101265</v>
      </c>
      <c r="S10" s="589"/>
      <c r="T10" s="589"/>
      <c r="U10" s="589"/>
      <c r="V10" s="589"/>
      <c r="W10" s="589"/>
      <c r="X10" s="589"/>
      <c r="Y10" s="590"/>
      <c r="Z10" s="641">
        <v>2.2999999999999998</v>
      </c>
      <c r="AA10" s="641"/>
      <c r="AB10" s="641"/>
      <c r="AC10" s="641"/>
      <c r="AD10" s="642">
        <v>1101265</v>
      </c>
      <c r="AE10" s="642"/>
      <c r="AF10" s="642"/>
      <c r="AG10" s="642"/>
      <c r="AH10" s="642"/>
      <c r="AI10" s="642"/>
      <c r="AJ10" s="642"/>
      <c r="AK10" s="642"/>
      <c r="AL10" s="611">
        <v>4.5</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225585</v>
      </c>
      <c r="BH10" s="589"/>
      <c r="BI10" s="589"/>
      <c r="BJ10" s="589"/>
      <c r="BK10" s="589"/>
      <c r="BL10" s="589"/>
      <c r="BM10" s="589"/>
      <c r="BN10" s="590"/>
      <c r="BO10" s="641">
        <v>2.2000000000000002</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124049</v>
      </c>
      <c r="CS10" s="589"/>
      <c r="CT10" s="589"/>
      <c r="CU10" s="589"/>
      <c r="CV10" s="589"/>
      <c r="CW10" s="589"/>
      <c r="CX10" s="589"/>
      <c r="CY10" s="590"/>
      <c r="CZ10" s="641">
        <v>0.3</v>
      </c>
      <c r="DA10" s="641"/>
      <c r="DB10" s="641"/>
      <c r="DC10" s="641"/>
      <c r="DD10" s="594">
        <v>1849</v>
      </c>
      <c r="DE10" s="589"/>
      <c r="DF10" s="589"/>
      <c r="DG10" s="589"/>
      <c r="DH10" s="589"/>
      <c r="DI10" s="589"/>
      <c r="DJ10" s="589"/>
      <c r="DK10" s="589"/>
      <c r="DL10" s="589"/>
      <c r="DM10" s="589"/>
      <c r="DN10" s="589"/>
      <c r="DO10" s="589"/>
      <c r="DP10" s="590"/>
      <c r="DQ10" s="594">
        <v>93428</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9159</v>
      </c>
      <c r="S11" s="589"/>
      <c r="T11" s="589"/>
      <c r="U11" s="589"/>
      <c r="V11" s="589"/>
      <c r="W11" s="589"/>
      <c r="X11" s="589"/>
      <c r="Y11" s="590"/>
      <c r="Z11" s="641">
        <v>0</v>
      </c>
      <c r="AA11" s="641"/>
      <c r="AB11" s="641"/>
      <c r="AC11" s="641"/>
      <c r="AD11" s="642">
        <v>9159</v>
      </c>
      <c r="AE11" s="642"/>
      <c r="AF11" s="642"/>
      <c r="AG11" s="642"/>
      <c r="AH11" s="642"/>
      <c r="AI11" s="642"/>
      <c r="AJ11" s="642"/>
      <c r="AK11" s="642"/>
      <c r="AL11" s="611">
        <v>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528374</v>
      </c>
      <c r="BH11" s="589"/>
      <c r="BI11" s="589"/>
      <c r="BJ11" s="589"/>
      <c r="BK11" s="589"/>
      <c r="BL11" s="589"/>
      <c r="BM11" s="589"/>
      <c r="BN11" s="590"/>
      <c r="BO11" s="641">
        <v>5.2</v>
      </c>
      <c r="BP11" s="641"/>
      <c r="BQ11" s="641"/>
      <c r="BR11" s="641"/>
      <c r="BS11" s="594">
        <v>86426</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2317012</v>
      </c>
      <c r="CS11" s="589"/>
      <c r="CT11" s="589"/>
      <c r="CU11" s="589"/>
      <c r="CV11" s="589"/>
      <c r="CW11" s="589"/>
      <c r="CX11" s="589"/>
      <c r="CY11" s="590"/>
      <c r="CZ11" s="641">
        <v>5</v>
      </c>
      <c r="DA11" s="641"/>
      <c r="DB11" s="641"/>
      <c r="DC11" s="641"/>
      <c r="DD11" s="594">
        <v>775618</v>
      </c>
      <c r="DE11" s="589"/>
      <c r="DF11" s="589"/>
      <c r="DG11" s="589"/>
      <c r="DH11" s="589"/>
      <c r="DI11" s="589"/>
      <c r="DJ11" s="589"/>
      <c r="DK11" s="589"/>
      <c r="DL11" s="589"/>
      <c r="DM11" s="589"/>
      <c r="DN11" s="589"/>
      <c r="DO11" s="589"/>
      <c r="DP11" s="590"/>
      <c r="DQ11" s="594">
        <v>1566924</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4342742</v>
      </c>
      <c r="BH12" s="589"/>
      <c r="BI12" s="589"/>
      <c r="BJ12" s="589"/>
      <c r="BK12" s="589"/>
      <c r="BL12" s="589"/>
      <c r="BM12" s="589"/>
      <c r="BN12" s="590"/>
      <c r="BO12" s="641">
        <v>42.4</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722436</v>
      </c>
      <c r="CS12" s="589"/>
      <c r="CT12" s="589"/>
      <c r="CU12" s="589"/>
      <c r="CV12" s="589"/>
      <c r="CW12" s="589"/>
      <c r="CX12" s="589"/>
      <c r="CY12" s="590"/>
      <c r="CZ12" s="641">
        <v>1.6</v>
      </c>
      <c r="DA12" s="641"/>
      <c r="DB12" s="641"/>
      <c r="DC12" s="641"/>
      <c r="DD12" s="594">
        <v>45406</v>
      </c>
      <c r="DE12" s="589"/>
      <c r="DF12" s="589"/>
      <c r="DG12" s="589"/>
      <c r="DH12" s="589"/>
      <c r="DI12" s="589"/>
      <c r="DJ12" s="589"/>
      <c r="DK12" s="589"/>
      <c r="DL12" s="589"/>
      <c r="DM12" s="589"/>
      <c r="DN12" s="589"/>
      <c r="DO12" s="589"/>
      <c r="DP12" s="590"/>
      <c r="DQ12" s="594">
        <v>690512</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30758</v>
      </c>
      <c r="S13" s="589"/>
      <c r="T13" s="589"/>
      <c r="U13" s="589"/>
      <c r="V13" s="589"/>
      <c r="W13" s="589"/>
      <c r="X13" s="589"/>
      <c r="Y13" s="590"/>
      <c r="Z13" s="641">
        <v>0.1</v>
      </c>
      <c r="AA13" s="641"/>
      <c r="AB13" s="641"/>
      <c r="AC13" s="641"/>
      <c r="AD13" s="642">
        <v>30758</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4269476</v>
      </c>
      <c r="BH13" s="589"/>
      <c r="BI13" s="589"/>
      <c r="BJ13" s="589"/>
      <c r="BK13" s="589"/>
      <c r="BL13" s="589"/>
      <c r="BM13" s="589"/>
      <c r="BN13" s="590"/>
      <c r="BO13" s="641">
        <v>41.7</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2965824</v>
      </c>
      <c r="CS13" s="589"/>
      <c r="CT13" s="589"/>
      <c r="CU13" s="589"/>
      <c r="CV13" s="589"/>
      <c r="CW13" s="589"/>
      <c r="CX13" s="589"/>
      <c r="CY13" s="590"/>
      <c r="CZ13" s="641">
        <v>6.4</v>
      </c>
      <c r="DA13" s="641"/>
      <c r="DB13" s="641"/>
      <c r="DC13" s="641"/>
      <c r="DD13" s="594">
        <v>1516379</v>
      </c>
      <c r="DE13" s="589"/>
      <c r="DF13" s="589"/>
      <c r="DG13" s="589"/>
      <c r="DH13" s="589"/>
      <c r="DI13" s="589"/>
      <c r="DJ13" s="589"/>
      <c r="DK13" s="589"/>
      <c r="DL13" s="589"/>
      <c r="DM13" s="589"/>
      <c r="DN13" s="589"/>
      <c r="DO13" s="589"/>
      <c r="DP13" s="590"/>
      <c r="DQ13" s="594">
        <v>2040731</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299380</v>
      </c>
      <c r="BH14" s="589"/>
      <c r="BI14" s="589"/>
      <c r="BJ14" s="589"/>
      <c r="BK14" s="589"/>
      <c r="BL14" s="589"/>
      <c r="BM14" s="589"/>
      <c r="BN14" s="590"/>
      <c r="BO14" s="641">
        <v>2.9</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1951818</v>
      </c>
      <c r="CS14" s="589"/>
      <c r="CT14" s="589"/>
      <c r="CU14" s="589"/>
      <c r="CV14" s="589"/>
      <c r="CW14" s="589"/>
      <c r="CX14" s="589"/>
      <c r="CY14" s="590"/>
      <c r="CZ14" s="641">
        <v>4.2</v>
      </c>
      <c r="DA14" s="641"/>
      <c r="DB14" s="641"/>
      <c r="DC14" s="641"/>
      <c r="DD14" s="594">
        <v>810873</v>
      </c>
      <c r="DE14" s="589"/>
      <c r="DF14" s="589"/>
      <c r="DG14" s="589"/>
      <c r="DH14" s="589"/>
      <c r="DI14" s="589"/>
      <c r="DJ14" s="589"/>
      <c r="DK14" s="589"/>
      <c r="DL14" s="589"/>
      <c r="DM14" s="589"/>
      <c r="DN14" s="589"/>
      <c r="DO14" s="589"/>
      <c r="DP14" s="590"/>
      <c r="DQ14" s="594">
        <v>1316364</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38656</v>
      </c>
      <c r="S15" s="589"/>
      <c r="T15" s="589"/>
      <c r="U15" s="589"/>
      <c r="V15" s="589"/>
      <c r="W15" s="589"/>
      <c r="X15" s="589"/>
      <c r="Y15" s="590"/>
      <c r="Z15" s="641">
        <v>0.1</v>
      </c>
      <c r="AA15" s="641"/>
      <c r="AB15" s="641"/>
      <c r="AC15" s="641"/>
      <c r="AD15" s="642">
        <v>38656</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799559</v>
      </c>
      <c r="BH15" s="589"/>
      <c r="BI15" s="589"/>
      <c r="BJ15" s="589"/>
      <c r="BK15" s="589"/>
      <c r="BL15" s="589"/>
      <c r="BM15" s="589"/>
      <c r="BN15" s="590"/>
      <c r="BO15" s="641">
        <v>7.8</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5508615</v>
      </c>
      <c r="CS15" s="589"/>
      <c r="CT15" s="589"/>
      <c r="CU15" s="589"/>
      <c r="CV15" s="589"/>
      <c r="CW15" s="589"/>
      <c r="CX15" s="589"/>
      <c r="CY15" s="590"/>
      <c r="CZ15" s="641">
        <v>12</v>
      </c>
      <c r="DA15" s="641"/>
      <c r="DB15" s="641"/>
      <c r="DC15" s="641"/>
      <c r="DD15" s="594">
        <v>2173831</v>
      </c>
      <c r="DE15" s="589"/>
      <c r="DF15" s="589"/>
      <c r="DG15" s="589"/>
      <c r="DH15" s="589"/>
      <c r="DI15" s="589"/>
      <c r="DJ15" s="589"/>
      <c r="DK15" s="589"/>
      <c r="DL15" s="589"/>
      <c r="DM15" s="589"/>
      <c r="DN15" s="589"/>
      <c r="DO15" s="589"/>
      <c r="DP15" s="590"/>
      <c r="DQ15" s="594">
        <v>3622215</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13674713</v>
      </c>
      <c r="S16" s="589"/>
      <c r="T16" s="589"/>
      <c r="U16" s="589"/>
      <c r="V16" s="589"/>
      <c r="W16" s="589"/>
      <c r="X16" s="589"/>
      <c r="Y16" s="590"/>
      <c r="Z16" s="641">
        <v>28.7</v>
      </c>
      <c r="AA16" s="641"/>
      <c r="AB16" s="641"/>
      <c r="AC16" s="641"/>
      <c r="AD16" s="642">
        <v>12313471</v>
      </c>
      <c r="AE16" s="642"/>
      <c r="AF16" s="642"/>
      <c r="AG16" s="642"/>
      <c r="AH16" s="642"/>
      <c r="AI16" s="642"/>
      <c r="AJ16" s="642"/>
      <c r="AK16" s="642"/>
      <c r="AL16" s="611">
        <v>50.5</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91607</v>
      </c>
      <c r="CS16" s="589"/>
      <c r="CT16" s="589"/>
      <c r="CU16" s="589"/>
      <c r="CV16" s="589"/>
      <c r="CW16" s="589"/>
      <c r="CX16" s="589"/>
      <c r="CY16" s="590"/>
      <c r="CZ16" s="641">
        <v>0.2</v>
      </c>
      <c r="DA16" s="641"/>
      <c r="DB16" s="641"/>
      <c r="DC16" s="641"/>
      <c r="DD16" s="594" t="s">
        <v>219</v>
      </c>
      <c r="DE16" s="589"/>
      <c r="DF16" s="589"/>
      <c r="DG16" s="589"/>
      <c r="DH16" s="589"/>
      <c r="DI16" s="589"/>
      <c r="DJ16" s="589"/>
      <c r="DK16" s="589"/>
      <c r="DL16" s="589"/>
      <c r="DM16" s="589"/>
      <c r="DN16" s="589"/>
      <c r="DO16" s="589"/>
      <c r="DP16" s="590"/>
      <c r="DQ16" s="594">
        <v>68139</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12313471</v>
      </c>
      <c r="S17" s="589"/>
      <c r="T17" s="589"/>
      <c r="U17" s="589"/>
      <c r="V17" s="589"/>
      <c r="W17" s="589"/>
      <c r="X17" s="589"/>
      <c r="Y17" s="590"/>
      <c r="Z17" s="641">
        <v>25.9</v>
      </c>
      <c r="AA17" s="641"/>
      <c r="AB17" s="641"/>
      <c r="AC17" s="641"/>
      <c r="AD17" s="642">
        <v>12313471</v>
      </c>
      <c r="AE17" s="642"/>
      <c r="AF17" s="642"/>
      <c r="AG17" s="642"/>
      <c r="AH17" s="642"/>
      <c r="AI17" s="642"/>
      <c r="AJ17" s="642"/>
      <c r="AK17" s="642"/>
      <c r="AL17" s="611">
        <v>50.5</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4766200</v>
      </c>
      <c r="CS17" s="589"/>
      <c r="CT17" s="589"/>
      <c r="CU17" s="589"/>
      <c r="CV17" s="589"/>
      <c r="CW17" s="589"/>
      <c r="CX17" s="589"/>
      <c r="CY17" s="590"/>
      <c r="CZ17" s="641">
        <v>10.4</v>
      </c>
      <c r="DA17" s="641"/>
      <c r="DB17" s="641"/>
      <c r="DC17" s="641"/>
      <c r="DD17" s="594" t="s">
        <v>219</v>
      </c>
      <c r="DE17" s="589"/>
      <c r="DF17" s="589"/>
      <c r="DG17" s="589"/>
      <c r="DH17" s="589"/>
      <c r="DI17" s="589"/>
      <c r="DJ17" s="589"/>
      <c r="DK17" s="589"/>
      <c r="DL17" s="589"/>
      <c r="DM17" s="589"/>
      <c r="DN17" s="589"/>
      <c r="DO17" s="589"/>
      <c r="DP17" s="590"/>
      <c r="DQ17" s="594">
        <v>4428778</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1361242</v>
      </c>
      <c r="S18" s="589"/>
      <c r="T18" s="589"/>
      <c r="U18" s="589"/>
      <c r="V18" s="589"/>
      <c r="W18" s="589"/>
      <c r="X18" s="589"/>
      <c r="Y18" s="590"/>
      <c r="Z18" s="641">
        <v>2.9</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442551</v>
      </c>
      <c r="BH19" s="589"/>
      <c r="BI19" s="589"/>
      <c r="BJ19" s="589"/>
      <c r="BK19" s="589"/>
      <c r="BL19" s="589"/>
      <c r="BM19" s="589"/>
      <c r="BN19" s="590"/>
      <c r="BO19" s="641">
        <v>4.3</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25655397</v>
      </c>
      <c r="S20" s="589"/>
      <c r="T20" s="589"/>
      <c r="U20" s="589"/>
      <c r="V20" s="589"/>
      <c r="W20" s="589"/>
      <c r="X20" s="589"/>
      <c r="Y20" s="590"/>
      <c r="Z20" s="641">
        <v>53.9</v>
      </c>
      <c r="AA20" s="641"/>
      <c r="AB20" s="641"/>
      <c r="AC20" s="641"/>
      <c r="AD20" s="642">
        <v>23851604</v>
      </c>
      <c r="AE20" s="642"/>
      <c r="AF20" s="642"/>
      <c r="AG20" s="642"/>
      <c r="AH20" s="642"/>
      <c r="AI20" s="642"/>
      <c r="AJ20" s="642"/>
      <c r="AK20" s="642"/>
      <c r="AL20" s="611">
        <v>97.9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442551</v>
      </c>
      <c r="BH20" s="589"/>
      <c r="BI20" s="589"/>
      <c r="BJ20" s="589"/>
      <c r="BK20" s="589"/>
      <c r="BL20" s="589"/>
      <c r="BM20" s="589"/>
      <c r="BN20" s="590"/>
      <c r="BO20" s="641">
        <v>4.3</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46014976</v>
      </c>
      <c r="CS20" s="589"/>
      <c r="CT20" s="589"/>
      <c r="CU20" s="589"/>
      <c r="CV20" s="589"/>
      <c r="CW20" s="589"/>
      <c r="CX20" s="589"/>
      <c r="CY20" s="590"/>
      <c r="CZ20" s="641">
        <v>100</v>
      </c>
      <c r="DA20" s="641"/>
      <c r="DB20" s="641"/>
      <c r="DC20" s="641"/>
      <c r="DD20" s="594">
        <v>5928826</v>
      </c>
      <c r="DE20" s="589"/>
      <c r="DF20" s="589"/>
      <c r="DG20" s="589"/>
      <c r="DH20" s="589"/>
      <c r="DI20" s="589"/>
      <c r="DJ20" s="589"/>
      <c r="DK20" s="589"/>
      <c r="DL20" s="589"/>
      <c r="DM20" s="589"/>
      <c r="DN20" s="589"/>
      <c r="DO20" s="589"/>
      <c r="DP20" s="590"/>
      <c r="DQ20" s="594">
        <v>30620264</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19163</v>
      </c>
      <c r="S21" s="589"/>
      <c r="T21" s="589"/>
      <c r="U21" s="589"/>
      <c r="V21" s="589"/>
      <c r="W21" s="589"/>
      <c r="X21" s="589"/>
      <c r="Y21" s="590"/>
      <c r="Z21" s="641">
        <v>0</v>
      </c>
      <c r="AA21" s="641"/>
      <c r="AB21" s="641"/>
      <c r="AC21" s="641"/>
      <c r="AD21" s="642">
        <v>19163</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651721</v>
      </c>
      <c r="S22" s="589"/>
      <c r="T22" s="589"/>
      <c r="U22" s="589"/>
      <c r="V22" s="589"/>
      <c r="W22" s="589"/>
      <c r="X22" s="589"/>
      <c r="Y22" s="590"/>
      <c r="Z22" s="641">
        <v>1.4</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540856</v>
      </c>
      <c r="S23" s="589"/>
      <c r="T23" s="589"/>
      <c r="U23" s="589"/>
      <c r="V23" s="589"/>
      <c r="W23" s="589"/>
      <c r="X23" s="589"/>
      <c r="Y23" s="590"/>
      <c r="Z23" s="641">
        <v>1.1000000000000001</v>
      </c>
      <c r="AA23" s="641"/>
      <c r="AB23" s="641"/>
      <c r="AC23" s="641"/>
      <c r="AD23" s="642">
        <v>32169</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442551</v>
      </c>
      <c r="BH23" s="589"/>
      <c r="BI23" s="589"/>
      <c r="BJ23" s="589"/>
      <c r="BK23" s="589"/>
      <c r="BL23" s="589"/>
      <c r="BM23" s="589"/>
      <c r="BN23" s="590"/>
      <c r="BO23" s="641">
        <v>4.3</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243876</v>
      </c>
      <c r="S24" s="589"/>
      <c r="T24" s="589"/>
      <c r="U24" s="589"/>
      <c r="V24" s="589"/>
      <c r="W24" s="589"/>
      <c r="X24" s="589"/>
      <c r="Y24" s="590"/>
      <c r="Z24" s="641">
        <v>0.5</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23478368</v>
      </c>
      <c r="CS24" s="639"/>
      <c r="CT24" s="639"/>
      <c r="CU24" s="639"/>
      <c r="CV24" s="639"/>
      <c r="CW24" s="639"/>
      <c r="CX24" s="639"/>
      <c r="CY24" s="686"/>
      <c r="CZ24" s="690">
        <v>51</v>
      </c>
      <c r="DA24" s="691"/>
      <c r="DB24" s="691"/>
      <c r="DC24" s="692"/>
      <c r="DD24" s="685">
        <v>14231319</v>
      </c>
      <c r="DE24" s="639"/>
      <c r="DF24" s="639"/>
      <c r="DG24" s="639"/>
      <c r="DH24" s="639"/>
      <c r="DI24" s="639"/>
      <c r="DJ24" s="639"/>
      <c r="DK24" s="686"/>
      <c r="DL24" s="685">
        <v>13970962</v>
      </c>
      <c r="DM24" s="639"/>
      <c r="DN24" s="639"/>
      <c r="DO24" s="639"/>
      <c r="DP24" s="639"/>
      <c r="DQ24" s="639"/>
      <c r="DR24" s="639"/>
      <c r="DS24" s="639"/>
      <c r="DT24" s="639"/>
      <c r="DU24" s="639"/>
      <c r="DV24" s="686"/>
      <c r="DW24" s="687">
        <v>53.7</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7647653</v>
      </c>
      <c r="S25" s="589"/>
      <c r="T25" s="589"/>
      <c r="U25" s="589"/>
      <c r="V25" s="589"/>
      <c r="W25" s="589"/>
      <c r="X25" s="589"/>
      <c r="Y25" s="590"/>
      <c r="Z25" s="641">
        <v>16.100000000000001</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6660640</v>
      </c>
      <c r="CS25" s="607"/>
      <c r="CT25" s="607"/>
      <c r="CU25" s="607"/>
      <c r="CV25" s="607"/>
      <c r="CW25" s="607"/>
      <c r="CX25" s="607"/>
      <c r="CY25" s="608"/>
      <c r="CZ25" s="591">
        <v>14.5</v>
      </c>
      <c r="DA25" s="609"/>
      <c r="DB25" s="609"/>
      <c r="DC25" s="610"/>
      <c r="DD25" s="594">
        <v>6359322</v>
      </c>
      <c r="DE25" s="607"/>
      <c r="DF25" s="607"/>
      <c r="DG25" s="607"/>
      <c r="DH25" s="607"/>
      <c r="DI25" s="607"/>
      <c r="DJ25" s="607"/>
      <c r="DK25" s="608"/>
      <c r="DL25" s="594">
        <v>6315546</v>
      </c>
      <c r="DM25" s="607"/>
      <c r="DN25" s="607"/>
      <c r="DO25" s="607"/>
      <c r="DP25" s="607"/>
      <c r="DQ25" s="607"/>
      <c r="DR25" s="607"/>
      <c r="DS25" s="607"/>
      <c r="DT25" s="607"/>
      <c r="DU25" s="607"/>
      <c r="DV25" s="608"/>
      <c r="DW25" s="611">
        <v>24.3</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v>387169</v>
      </c>
      <c r="S26" s="589"/>
      <c r="T26" s="589"/>
      <c r="U26" s="589"/>
      <c r="V26" s="589"/>
      <c r="W26" s="589"/>
      <c r="X26" s="589"/>
      <c r="Y26" s="590"/>
      <c r="Z26" s="641">
        <v>0.8</v>
      </c>
      <c r="AA26" s="641"/>
      <c r="AB26" s="641"/>
      <c r="AC26" s="641"/>
      <c r="AD26" s="642">
        <v>387169</v>
      </c>
      <c r="AE26" s="642"/>
      <c r="AF26" s="642"/>
      <c r="AG26" s="642"/>
      <c r="AH26" s="642"/>
      <c r="AI26" s="642"/>
      <c r="AJ26" s="642"/>
      <c r="AK26" s="642"/>
      <c r="AL26" s="611">
        <v>1.6</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4273527</v>
      </c>
      <c r="CS26" s="589"/>
      <c r="CT26" s="589"/>
      <c r="CU26" s="589"/>
      <c r="CV26" s="589"/>
      <c r="CW26" s="589"/>
      <c r="CX26" s="589"/>
      <c r="CY26" s="590"/>
      <c r="CZ26" s="591">
        <v>9.3000000000000007</v>
      </c>
      <c r="DA26" s="609"/>
      <c r="DB26" s="609"/>
      <c r="DC26" s="610"/>
      <c r="DD26" s="594">
        <v>4022472</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3500460</v>
      </c>
      <c r="S27" s="589"/>
      <c r="T27" s="589"/>
      <c r="U27" s="589"/>
      <c r="V27" s="589"/>
      <c r="W27" s="589"/>
      <c r="X27" s="589"/>
      <c r="Y27" s="590"/>
      <c r="Z27" s="641">
        <v>7.4</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10250065</v>
      </c>
      <c r="BH27" s="589"/>
      <c r="BI27" s="589"/>
      <c r="BJ27" s="589"/>
      <c r="BK27" s="589"/>
      <c r="BL27" s="589"/>
      <c r="BM27" s="589"/>
      <c r="BN27" s="590"/>
      <c r="BO27" s="641">
        <v>100</v>
      </c>
      <c r="BP27" s="641"/>
      <c r="BQ27" s="641"/>
      <c r="BR27" s="641"/>
      <c r="BS27" s="594">
        <v>86426</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12051528</v>
      </c>
      <c r="CS27" s="607"/>
      <c r="CT27" s="607"/>
      <c r="CU27" s="607"/>
      <c r="CV27" s="607"/>
      <c r="CW27" s="607"/>
      <c r="CX27" s="607"/>
      <c r="CY27" s="608"/>
      <c r="CZ27" s="591">
        <v>26.2</v>
      </c>
      <c r="DA27" s="609"/>
      <c r="DB27" s="609"/>
      <c r="DC27" s="610"/>
      <c r="DD27" s="594">
        <v>3443219</v>
      </c>
      <c r="DE27" s="607"/>
      <c r="DF27" s="607"/>
      <c r="DG27" s="607"/>
      <c r="DH27" s="607"/>
      <c r="DI27" s="607"/>
      <c r="DJ27" s="607"/>
      <c r="DK27" s="608"/>
      <c r="DL27" s="594">
        <v>3226638</v>
      </c>
      <c r="DM27" s="607"/>
      <c r="DN27" s="607"/>
      <c r="DO27" s="607"/>
      <c r="DP27" s="607"/>
      <c r="DQ27" s="607"/>
      <c r="DR27" s="607"/>
      <c r="DS27" s="607"/>
      <c r="DT27" s="607"/>
      <c r="DU27" s="607"/>
      <c r="DV27" s="608"/>
      <c r="DW27" s="611">
        <v>12.4</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116170</v>
      </c>
      <c r="S28" s="589"/>
      <c r="T28" s="589"/>
      <c r="U28" s="589"/>
      <c r="V28" s="589"/>
      <c r="W28" s="589"/>
      <c r="X28" s="589"/>
      <c r="Y28" s="590"/>
      <c r="Z28" s="641">
        <v>0.2</v>
      </c>
      <c r="AA28" s="641"/>
      <c r="AB28" s="641"/>
      <c r="AC28" s="641"/>
      <c r="AD28" s="642">
        <v>80971</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4766200</v>
      </c>
      <c r="CS28" s="589"/>
      <c r="CT28" s="589"/>
      <c r="CU28" s="589"/>
      <c r="CV28" s="589"/>
      <c r="CW28" s="589"/>
      <c r="CX28" s="589"/>
      <c r="CY28" s="590"/>
      <c r="CZ28" s="591">
        <v>10.4</v>
      </c>
      <c r="DA28" s="609"/>
      <c r="DB28" s="609"/>
      <c r="DC28" s="610"/>
      <c r="DD28" s="594">
        <v>4428778</v>
      </c>
      <c r="DE28" s="589"/>
      <c r="DF28" s="589"/>
      <c r="DG28" s="589"/>
      <c r="DH28" s="589"/>
      <c r="DI28" s="589"/>
      <c r="DJ28" s="589"/>
      <c r="DK28" s="590"/>
      <c r="DL28" s="594">
        <v>4428778</v>
      </c>
      <c r="DM28" s="589"/>
      <c r="DN28" s="589"/>
      <c r="DO28" s="589"/>
      <c r="DP28" s="589"/>
      <c r="DQ28" s="589"/>
      <c r="DR28" s="589"/>
      <c r="DS28" s="589"/>
      <c r="DT28" s="589"/>
      <c r="DU28" s="589"/>
      <c r="DV28" s="590"/>
      <c r="DW28" s="611">
        <v>17</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29605</v>
      </c>
      <c r="S29" s="589"/>
      <c r="T29" s="589"/>
      <c r="U29" s="589"/>
      <c r="V29" s="589"/>
      <c r="W29" s="589"/>
      <c r="X29" s="589"/>
      <c r="Y29" s="590"/>
      <c r="Z29" s="641">
        <v>0.1</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4766200</v>
      </c>
      <c r="CS29" s="607"/>
      <c r="CT29" s="607"/>
      <c r="CU29" s="607"/>
      <c r="CV29" s="607"/>
      <c r="CW29" s="607"/>
      <c r="CX29" s="607"/>
      <c r="CY29" s="608"/>
      <c r="CZ29" s="591">
        <v>10.4</v>
      </c>
      <c r="DA29" s="609"/>
      <c r="DB29" s="609"/>
      <c r="DC29" s="610"/>
      <c r="DD29" s="594">
        <v>4428778</v>
      </c>
      <c r="DE29" s="607"/>
      <c r="DF29" s="607"/>
      <c r="DG29" s="607"/>
      <c r="DH29" s="607"/>
      <c r="DI29" s="607"/>
      <c r="DJ29" s="607"/>
      <c r="DK29" s="608"/>
      <c r="DL29" s="594">
        <v>4428778</v>
      </c>
      <c r="DM29" s="607"/>
      <c r="DN29" s="607"/>
      <c r="DO29" s="607"/>
      <c r="DP29" s="607"/>
      <c r="DQ29" s="607"/>
      <c r="DR29" s="607"/>
      <c r="DS29" s="607"/>
      <c r="DT29" s="607"/>
      <c r="DU29" s="607"/>
      <c r="DV29" s="608"/>
      <c r="DW29" s="611">
        <v>17</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2260039</v>
      </c>
      <c r="S30" s="589"/>
      <c r="T30" s="589"/>
      <c r="U30" s="589"/>
      <c r="V30" s="589"/>
      <c r="W30" s="589"/>
      <c r="X30" s="589"/>
      <c r="Y30" s="590"/>
      <c r="Z30" s="641">
        <v>4.7</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97.9</v>
      </c>
      <c r="BH30" s="655"/>
      <c r="BI30" s="655"/>
      <c r="BJ30" s="655"/>
      <c r="BK30" s="655"/>
      <c r="BL30" s="655"/>
      <c r="BM30" s="656">
        <v>91.4</v>
      </c>
      <c r="BN30" s="655"/>
      <c r="BO30" s="655"/>
      <c r="BP30" s="655"/>
      <c r="BQ30" s="657"/>
      <c r="BR30" s="654">
        <v>97.7</v>
      </c>
      <c r="BS30" s="655"/>
      <c r="BT30" s="655"/>
      <c r="BU30" s="655"/>
      <c r="BV30" s="655"/>
      <c r="BW30" s="655"/>
      <c r="BX30" s="656">
        <v>90.9</v>
      </c>
      <c r="BY30" s="655"/>
      <c r="BZ30" s="655"/>
      <c r="CA30" s="655"/>
      <c r="CB30" s="657"/>
      <c r="CD30" s="660"/>
      <c r="CE30" s="661"/>
      <c r="CF30" s="625" t="s">
        <v>291</v>
      </c>
      <c r="CG30" s="622"/>
      <c r="CH30" s="622"/>
      <c r="CI30" s="622"/>
      <c r="CJ30" s="622"/>
      <c r="CK30" s="622"/>
      <c r="CL30" s="622"/>
      <c r="CM30" s="622"/>
      <c r="CN30" s="622"/>
      <c r="CO30" s="622"/>
      <c r="CP30" s="622"/>
      <c r="CQ30" s="623"/>
      <c r="CR30" s="588">
        <v>4275831</v>
      </c>
      <c r="CS30" s="589"/>
      <c r="CT30" s="589"/>
      <c r="CU30" s="589"/>
      <c r="CV30" s="589"/>
      <c r="CW30" s="589"/>
      <c r="CX30" s="589"/>
      <c r="CY30" s="590"/>
      <c r="CZ30" s="591">
        <v>9.3000000000000007</v>
      </c>
      <c r="DA30" s="609"/>
      <c r="DB30" s="609"/>
      <c r="DC30" s="610"/>
      <c r="DD30" s="594">
        <v>3938409</v>
      </c>
      <c r="DE30" s="589"/>
      <c r="DF30" s="589"/>
      <c r="DG30" s="589"/>
      <c r="DH30" s="589"/>
      <c r="DI30" s="589"/>
      <c r="DJ30" s="589"/>
      <c r="DK30" s="590"/>
      <c r="DL30" s="594">
        <v>3938409</v>
      </c>
      <c r="DM30" s="589"/>
      <c r="DN30" s="589"/>
      <c r="DO30" s="589"/>
      <c r="DP30" s="589"/>
      <c r="DQ30" s="589"/>
      <c r="DR30" s="589"/>
      <c r="DS30" s="589"/>
      <c r="DT30" s="589"/>
      <c r="DU30" s="589"/>
      <c r="DV30" s="590"/>
      <c r="DW30" s="611">
        <v>15.1</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1944429</v>
      </c>
      <c r="S31" s="589"/>
      <c r="T31" s="589"/>
      <c r="U31" s="589"/>
      <c r="V31" s="589"/>
      <c r="W31" s="589"/>
      <c r="X31" s="589"/>
      <c r="Y31" s="590"/>
      <c r="Z31" s="641">
        <v>4.0999999999999996</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98.4</v>
      </c>
      <c r="BH31" s="607"/>
      <c r="BI31" s="607"/>
      <c r="BJ31" s="607"/>
      <c r="BK31" s="607"/>
      <c r="BL31" s="607"/>
      <c r="BM31" s="643">
        <v>93.6</v>
      </c>
      <c r="BN31" s="653"/>
      <c r="BO31" s="653"/>
      <c r="BP31" s="653"/>
      <c r="BQ31" s="617"/>
      <c r="BR31" s="652">
        <v>98.4</v>
      </c>
      <c r="BS31" s="607"/>
      <c r="BT31" s="607"/>
      <c r="BU31" s="607"/>
      <c r="BV31" s="607"/>
      <c r="BW31" s="607"/>
      <c r="BX31" s="643">
        <v>93</v>
      </c>
      <c r="BY31" s="653"/>
      <c r="BZ31" s="653"/>
      <c r="CA31" s="653"/>
      <c r="CB31" s="617"/>
      <c r="CD31" s="660"/>
      <c r="CE31" s="661"/>
      <c r="CF31" s="625" t="s">
        <v>295</v>
      </c>
      <c r="CG31" s="622"/>
      <c r="CH31" s="622"/>
      <c r="CI31" s="622"/>
      <c r="CJ31" s="622"/>
      <c r="CK31" s="622"/>
      <c r="CL31" s="622"/>
      <c r="CM31" s="622"/>
      <c r="CN31" s="622"/>
      <c r="CO31" s="622"/>
      <c r="CP31" s="622"/>
      <c r="CQ31" s="623"/>
      <c r="CR31" s="588">
        <v>490369</v>
      </c>
      <c r="CS31" s="607"/>
      <c r="CT31" s="607"/>
      <c r="CU31" s="607"/>
      <c r="CV31" s="607"/>
      <c r="CW31" s="607"/>
      <c r="CX31" s="607"/>
      <c r="CY31" s="608"/>
      <c r="CZ31" s="591">
        <v>1.1000000000000001</v>
      </c>
      <c r="DA31" s="609"/>
      <c r="DB31" s="609"/>
      <c r="DC31" s="610"/>
      <c r="DD31" s="594">
        <v>490369</v>
      </c>
      <c r="DE31" s="607"/>
      <c r="DF31" s="607"/>
      <c r="DG31" s="607"/>
      <c r="DH31" s="607"/>
      <c r="DI31" s="607"/>
      <c r="DJ31" s="607"/>
      <c r="DK31" s="608"/>
      <c r="DL31" s="594">
        <v>490369</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447951</v>
      </c>
      <c r="S32" s="589"/>
      <c r="T32" s="589"/>
      <c r="U32" s="589"/>
      <c r="V32" s="589"/>
      <c r="W32" s="589"/>
      <c r="X32" s="589"/>
      <c r="Y32" s="590"/>
      <c r="Z32" s="641">
        <v>0.9</v>
      </c>
      <c r="AA32" s="641"/>
      <c r="AB32" s="641"/>
      <c r="AC32" s="641"/>
      <c r="AD32" s="642">
        <v>650</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97.1</v>
      </c>
      <c r="BH32" s="573"/>
      <c r="BI32" s="573"/>
      <c r="BJ32" s="573"/>
      <c r="BK32" s="573"/>
      <c r="BL32" s="573"/>
      <c r="BM32" s="636">
        <v>88.3</v>
      </c>
      <c r="BN32" s="573"/>
      <c r="BO32" s="573"/>
      <c r="BP32" s="573"/>
      <c r="BQ32" s="630"/>
      <c r="BR32" s="651">
        <v>96.8</v>
      </c>
      <c r="BS32" s="573"/>
      <c r="BT32" s="573"/>
      <c r="BU32" s="573"/>
      <c r="BV32" s="573"/>
      <c r="BW32" s="573"/>
      <c r="BX32" s="636">
        <v>87.6</v>
      </c>
      <c r="BY32" s="573"/>
      <c r="BZ32" s="573"/>
      <c r="CA32" s="573"/>
      <c r="CB32" s="630"/>
      <c r="CD32" s="662"/>
      <c r="CE32" s="663"/>
      <c r="CF32" s="625" t="s">
        <v>298</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4153400</v>
      </c>
      <c r="S33" s="589"/>
      <c r="T33" s="589"/>
      <c r="U33" s="589"/>
      <c r="V33" s="589"/>
      <c r="W33" s="589"/>
      <c r="X33" s="589"/>
      <c r="Y33" s="590"/>
      <c r="Z33" s="641">
        <v>8.6999999999999993</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16516175</v>
      </c>
      <c r="CS33" s="607"/>
      <c r="CT33" s="607"/>
      <c r="CU33" s="607"/>
      <c r="CV33" s="607"/>
      <c r="CW33" s="607"/>
      <c r="CX33" s="607"/>
      <c r="CY33" s="608"/>
      <c r="CZ33" s="591">
        <v>35.9</v>
      </c>
      <c r="DA33" s="609"/>
      <c r="DB33" s="609"/>
      <c r="DC33" s="610"/>
      <c r="DD33" s="594">
        <v>14307204</v>
      </c>
      <c r="DE33" s="607"/>
      <c r="DF33" s="607"/>
      <c r="DG33" s="607"/>
      <c r="DH33" s="607"/>
      <c r="DI33" s="607"/>
      <c r="DJ33" s="607"/>
      <c r="DK33" s="608"/>
      <c r="DL33" s="594">
        <v>10100820</v>
      </c>
      <c r="DM33" s="607"/>
      <c r="DN33" s="607"/>
      <c r="DO33" s="607"/>
      <c r="DP33" s="607"/>
      <c r="DQ33" s="607"/>
      <c r="DR33" s="607"/>
      <c r="DS33" s="607"/>
      <c r="DT33" s="607"/>
      <c r="DU33" s="607"/>
      <c r="DV33" s="608"/>
      <c r="DW33" s="611">
        <v>38.799999999999997</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5160562</v>
      </c>
      <c r="CS34" s="589"/>
      <c r="CT34" s="589"/>
      <c r="CU34" s="589"/>
      <c r="CV34" s="589"/>
      <c r="CW34" s="589"/>
      <c r="CX34" s="589"/>
      <c r="CY34" s="590"/>
      <c r="CZ34" s="591">
        <v>11.2</v>
      </c>
      <c r="DA34" s="609"/>
      <c r="DB34" s="609"/>
      <c r="DC34" s="610"/>
      <c r="DD34" s="594">
        <v>4293859</v>
      </c>
      <c r="DE34" s="589"/>
      <c r="DF34" s="589"/>
      <c r="DG34" s="589"/>
      <c r="DH34" s="589"/>
      <c r="DI34" s="589"/>
      <c r="DJ34" s="589"/>
      <c r="DK34" s="590"/>
      <c r="DL34" s="594">
        <v>3775909</v>
      </c>
      <c r="DM34" s="589"/>
      <c r="DN34" s="589"/>
      <c r="DO34" s="589"/>
      <c r="DP34" s="589"/>
      <c r="DQ34" s="589"/>
      <c r="DR34" s="589"/>
      <c r="DS34" s="589"/>
      <c r="DT34" s="589"/>
      <c r="DU34" s="589"/>
      <c r="DV34" s="590"/>
      <c r="DW34" s="611">
        <v>14.5</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1648200</v>
      </c>
      <c r="S35" s="589"/>
      <c r="T35" s="589"/>
      <c r="U35" s="589"/>
      <c r="V35" s="589"/>
      <c r="W35" s="589"/>
      <c r="X35" s="589"/>
      <c r="Y35" s="590"/>
      <c r="Z35" s="641">
        <v>3.5</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5259536</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178597</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242974</v>
      </c>
      <c r="CS35" s="607"/>
      <c r="CT35" s="607"/>
      <c r="CU35" s="607"/>
      <c r="CV35" s="607"/>
      <c r="CW35" s="607"/>
      <c r="CX35" s="607"/>
      <c r="CY35" s="608"/>
      <c r="CZ35" s="591">
        <v>0.5</v>
      </c>
      <c r="DA35" s="609"/>
      <c r="DB35" s="609"/>
      <c r="DC35" s="610"/>
      <c r="DD35" s="594">
        <v>187632</v>
      </c>
      <c r="DE35" s="607"/>
      <c r="DF35" s="607"/>
      <c r="DG35" s="607"/>
      <c r="DH35" s="607"/>
      <c r="DI35" s="607"/>
      <c r="DJ35" s="607"/>
      <c r="DK35" s="608"/>
      <c r="DL35" s="594">
        <v>186567</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47597889</v>
      </c>
      <c r="S36" s="629"/>
      <c r="T36" s="629"/>
      <c r="U36" s="629"/>
      <c r="V36" s="629"/>
      <c r="W36" s="629"/>
      <c r="X36" s="629"/>
      <c r="Y36" s="632"/>
      <c r="Z36" s="633">
        <v>100</v>
      </c>
      <c r="AA36" s="633"/>
      <c r="AB36" s="633"/>
      <c r="AC36" s="633"/>
      <c r="AD36" s="634">
        <v>24371726</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645427</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-601815</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3711852</v>
      </c>
      <c r="CS36" s="589"/>
      <c r="CT36" s="589"/>
      <c r="CU36" s="589"/>
      <c r="CV36" s="589"/>
      <c r="CW36" s="589"/>
      <c r="CX36" s="589"/>
      <c r="CY36" s="590"/>
      <c r="CZ36" s="591">
        <v>8.1</v>
      </c>
      <c r="DA36" s="609"/>
      <c r="DB36" s="609"/>
      <c r="DC36" s="610"/>
      <c r="DD36" s="594">
        <v>3276260</v>
      </c>
      <c r="DE36" s="589"/>
      <c r="DF36" s="589"/>
      <c r="DG36" s="589"/>
      <c r="DH36" s="589"/>
      <c r="DI36" s="589"/>
      <c r="DJ36" s="589"/>
      <c r="DK36" s="590"/>
      <c r="DL36" s="594">
        <v>2601313</v>
      </c>
      <c r="DM36" s="589"/>
      <c r="DN36" s="589"/>
      <c r="DO36" s="589"/>
      <c r="DP36" s="589"/>
      <c r="DQ36" s="589"/>
      <c r="DR36" s="589"/>
      <c r="DS36" s="589"/>
      <c r="DT36" s="589"/>
      <c r="DU36" s="589"/>
      <c r="DV36" s="590"/>
      <c r="DW36" s="611">
        <v>10</v>
      </c>
      <c r="DX36" s="612"/>
      <c r="DY36" s="612"/>
      <c r="DZ36" s="612"/>
      <c r="EA36" s="612"/>
      <c r="EB36" s="612"/>
      <c r="EC36" s="613"/>
    </row>
    <row r="37" spans="2:133" ht="11.25" customHeight="1">
      <c r="AQ37" s="614" t="s">
        <v>313</v>
      </c>
      <c r="AR37" s="615"/>
      <c r="AS37" s="615"/>
      <c r="AT37" s="615"/>
      <c r="AU37" s="615"/>
      <c r="AV37" s="615"/>
      <c r="AW37" s="615"/>
      <c r="AX37" s="615"/>
      <c r="AY37" s="616"/>
      <c r="AZ37" s="588">
        <v>5681</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16587</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1937554</v>
      </c>
      <c r="CS37" s="607"/>
      <c r="CT37" s="607"/>
      <c r="CU37" s="607"/>
      <c r="CV37" s="607"/>
      <c r="CW37" s="607"/>
      <c r="CX37" s="607"/>
      <c r="CY37" s="608"/>
      <c r="CZ37" s="591">
        <v>4.2</v>
      </c>
      <c r="DA37" s="609"/>
      <c r="DB37" s="609"/>
      <c r="DC37" s="610"/>
      <c r="DD37" s="594">
        <v>1937077</v>
      </c>
      <c r="DE37" s="607"/>
      <c r="DF37" s="607"/>
      <c r="DG37" s="607"/>
      <c r="DH37" s="607"/>
      <c r="DI37" s="607"/>
      <c r="DJ37" s="607"/>
      <c r="DK37" s="608"/>
      <c r="DL37" s="594">
        <v>1871627</v>
      </c>
      <c r="DM37" s="607"/>
      <c r="DN37" s="607"/>
      <c r="DO37" s="607"/>
      <c r="DP37" s="607"/>
      <c r="DQ37" s="607"/>
      <c r="DR37" s="607"/>
      <c r="DS37" s="607"/>
      <c r="DT37" s="607"/>
      <c r="DU37" s="607"/>
      <c r="DV37" s="608"/>
      <c r="DW37" s="611">
        <v>7.2</v>
      </c>
      <c r="DX37" s="612"/>
      <c r="DY37" s="612"/>
      <c r="DZ37" s="612"/>
      <c r="EA37" s="612"/>
      <c r="EB37" s="612"/>
      <c r="EC37" s="613"/>
    </row>
    <row r="38" spans="2:133" ht="11.25" customHeight="1">
      <c r="AQ38" s="614" t="s">
        <v>316</v>
      </c>
      <c r="AR38" s="615"/>
      <c r="AS38" s="615"/>
      <c r="AT38" s="615"/>
      <c r="AU38" s="615"/>
      <c r="AV38" s="615"/>
      <c r="AW38" s="615"/>
      <c r="AX38" s="615"/>
      <c r="AY38" s="616"/>
      <c r="AZ38" s="588" t="s">
        <v>219</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27967</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5253855</v>
      </c>
      <c r="CS38" s="589"/>
      <c r="CT38" s="589"/>
      <c r="CU38" s="589"/>
      <c r="CV38" s="589"/>
      <c r="CW38" s="589"/>
      <c r="CX38" s="589"/>
      <c r="CY38" s="590"/>
      <c r="CZ38" s="591">
        <v>11.4</v>
      </c>
      <c r="DA38" s="609"/>
      <c r="DB38" s="609"/>
      <c r="DC38" s="610"/>
      <c r="DD38" s="594">
        <v>4482630</v>
      </c>
      <c r="DE38" s="589"/>
      <c r="DF38" s="589"/>
      <c r="DG38" s="589"/>
      <c r="DH38" s="589"/>
      <c r="DI38" s="589"/>
      <c r="DJ38" s="589"/>
      <c r="DK38" s="590"/>
      <c r="DL38" s="594">
        <v>3537031</v>
      </c>
      <c r="DM38" s="589"/>
      <c r="DN38" s="589"/>
      <c r="DO38" s="589"/>
      <c r="DP38" s="589"/>
      <c r="DQ38" s="589"/>
      <c r="DR38" s="589"/>
      <c r="DS38" s="589"/>
      <c r="DT38" s="589"/>
      <c r="DU38" s="589"/>
      <c r="DV38" s="590"/>
      <c r="DW38" s="611">
        <v>13.6</v>
      </c>
      <c r="DX38" s="612"/>
      <c r="DY38" s="612"/>
      <c r="DZ38" s="612"/>
      <c r="EA38" s="612"/>
      <c r="EB38" s="612"/>
      <c r="EC38" s="613"/>
    </row>
    <row r="39" spans="2:133" ht="11.25" customHeight="1">
      <c r="AQ39" s="614" t="s">
        <v>319</v>
      </c>
      <c r="AR39" s="615"/>
      <c r="AS39" s="615"/>
      <c r="AT39" s="615"/>
      <c r="AU39" s="615"/>
      <c r="AV39" s="615"/>
      <c r="AW39" s="615"/>
      <c r="AX39" s="615"/>
      <c r="AY39" s="616"/>
      <c r="AZ39" s="588" t="s">
        <v>219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80</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2104636</v>
      </c>
      <c r="CS39" s="607"/>
      <c r="CT39" s="607"/>
      <c r="CU39" s="607"/>
      <c r="CV39" s="607"/>
      <c r="CW39" s="607"/>
      <c r="CX39" s="607"/>
      <c r="CY39" s="608"/>
      <c r="CZ39" s="591">
        <v>4.5999999999999996</v>
      </c>
      <c r="DA39" s="609"/>
      <c r="DB39" s="609"/>
      <c r="DC39" s="610"/>
      <c r="DD39" s="594">
        <v>2065523</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1509453</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130</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42296</v>
      </c>
      <c r="CS40" s="589"/>
      <c r="CT40" s="589"/>
      <c r="CU40" s="589"/>
      <c r="CV40" s="589"/>
      <c r="CW40" s="589"/>
      <c r="CX40" s="589"/>
      <c r="CY40" s="590"/>
      <c r="CZ40" s="591">
        <v>0.1</v>
      </c>
      <c r="DA40" s="609"/>
      <c r="DB40" s="609"/>
      <c r="DC40" s="610"/>
      <c r="DD40" s="594">
        <v>1300</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3098975</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287</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6020433</v>
      </c>
      <c r="CS42" s="589"/>
      <c r="CT42" s="589"/>
      <c r="CU42" s="589"/>
      <c r="CV42" s="589"/>
      <c r="CW42" s="589"/>
      <c r="CX42" s="589"/>
      <c r="CY42" s="590"/>
      <c r="CZ42" s="591">
        <v>13.1</v>
      </c>
      <c r="DA42" s="592"/>
      <c r="DB42" s="592"/>
      <c r="DC42" s="593"/>
      <c r="DD42" s="594">
        <v>2081741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334145</v>
      </c>
      <c r="CS43" s="607"/>
      <c r="CT43" s="607"/>
      <c r="CU43" s="607"/>
      <c r="CV43" s="607"/>
      <c r="CW43" s="607"/>
      <c r="CX43" s="607"/>
      <c r="CY43" s="608"/>
      <c r="CZ43" s="591">
        <v>0.7</v>
      </c>
      <c r="DA43" s="609"/>
      <c r="DB43" s="609"/>
      <c r="DC43" s="610"/>
      <c r="DD43" s="594">
        <v>334145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5928826</v>
      </c>
      <c r="CS44" s="589"/>
      <c r="CT44" s="589"/>
      <c r="CU44" s="589"/>
      <c r="CV44" s="589"/>
      <c r="CW44" s="589"/>
      <c r="CX44" s="589"/>
      <c r="CY44" s="590"/>
      <c r="CZ44" s="591">
        <v>12.9</v>
      </c>
      <c r="DA44" s="592"/>
      <c r="DB44" s="592"/>
      <c r="DC44" s="593"/>
      <c r="DD44" s="594">
        <v>2013602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2602825</v>
      </c>
      <c r="CS45" s="607"/>
      <c r="CT45" s="607"/>
      <c r="CU45" s="607"/>
      <c r="CV45" s="607"/>
      <c r="CW45" s="607"/>
      <c r="CX45" s="607"/>
      <c r="CY45" s="608"/>
      <c r="CZ45" s="591">
        <v>5.7</v>
      </c>
      <c r="DA45" s="609"/>
      <c r="DB45" s="609"/>
      <c r="DC45" s="610"/>
      <c r="DD45" s="594">
        <v>457202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3192053</v>
      </c>
      <c r="CS46" s="589"/>
      <c r="CT46" s="589"/>
      <c r="CU46" s="589"/>
      <c r="CV46" s="589"/>
      <c r="CW46" s="589"/>
      <c r="CX46" s="589"/>
      <c r="CY46" s="590"/>
      <c r="CZ46" s="591">
        <v>6.9</v>
      </c>
      <c r="DA46" s="592"/>
      <c r="DB46" s="592"/>
      <c r="DC46" s="593"/>
      <c r="DD46" s="594">
        <v>1535952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91607</v>
      </c>
      <c r="CS47" s="607"/>
      <c r="CT47" s="607"/>
      <c r="CU47" s="607"/>
      <c r="CV47" s="607"/>
      <c r="CW47" s="607"/>
      <c r="CX47" s="607"/>
      <c r="CY47" s="608"/>
      <c r="CZ47" s="591">
        <v>0.2</v>
      </c>
      <c r="DA47" s="609"/>
      <c r="DB47" s="609"/>
      <c r="DC47" s="610"/>
      <c r="DD47" s="594">
        <v>68139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46014976</v>
      </c>
      <c r="CS49" s="573"/>
      <c r="CT49" s="573"/>
      <c r="CU49" s="573"/>
      <c r="CV49" s="573"/>
      <c r="CW49" s="573"/>
      <c r="CX49" s="573"/>
      <c r="CY49" s="574"/>
      <c r="CZ49" s="575">
        <v>100</v>
      </c>
      <c r="DA49" s="576"/>
      <c r="DB49" s="576"/>
      <c r="DC49" s="577"/>
      <c r="DD49" s="578">
        <v>30620264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1" t="s">
        <v>341</v>
      </c>
      <c r="DK2" s="1112"/>
      <c r="DL2" s="1112"/>
      <c r="DM2" s="1112"/>
      <c r="DN2" s="1112"/>
      <c r="DO2" s="1113"/>
      <c r="DP2" s="200"/>
      <c r="DQ2" s="1111" t="s">
        <v>342</v>
      </c>
      <c r="DR2" s="1112"/>
      <c r="DS2" s="1112"/>
      <c r="DT2" s="1112"/>
      <c r="DU2" s="1112"/>
      <c r="DV2" s="1112"/>
      <c r="DW2" s="1112"/>
      <c r="DX2" s="1112"/>
      <c r="DY2" s="1112"/>
      <c r="DZ2" s="111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4" t="s">
        <v>343</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14"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9" t="s">
        <v>359</v>
      </c>
      <c r="DH5" s="1100"/>
      <c r="DI5" s="1100"/>
      <c r="DJ5" s="1100"/>
      <c r="DK5" s="1101"/>
      <c r="DL5" s="1099" t="s">
        <v>360</v>
      </c>
      <c r="DM5" s="1100"/>
      <c r="DN5" s="1100"/>
      <c r="DO5" s="1100"/>
      <c r="DP5" s="1101"/>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5"/>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2"/>
      <c r="DH6" s="1103"/>
      <c r="DI6" s="1103"/>
      <c r="DJ6" s="1103"/>
      <c r="DK6" s="1104"/>
      <c r="DL6" s="1102"/>
      <c r="DM6" s="1103"/>
      <c r="DN6" s="1103"/>
      <c r="DO6" s="1103"/>
      <c r="DP6" s="1104"/>
      <c r="DQ6" s="1000"/>
      <c r="DR6" s="1001"/>
      <c r="DS6" s="1001"/>
      <c r="DT6" s="1001"/>
      <c r="DU6" s="1002"/>
      <c r="DV6" s="1000"/>
      <c r="DW6" s="1001"/>
      <c r="DX6" s="1001"/>
      <c r="DY6" s="1001"/>
      <c r="DZ6" s="1014"/>
      <c r="EA6" s="205"/>
    </row>
    <row r="7" spans="1:131" s="206" customFormat="1" ht="26.25" customHeight="1" thickTop="1">
      <c r="A7" s="209">
        <v>1</v>
      </c>
      <c r="B7" s="1051" t="s">
        <v>362</v>
      </c>
      <c r="C7" s="1052"/>
      <c r="D7" s="1052"/>
      <c r="E7" s="1052"/>
      <c r="F7" s="1052"/>
      <c r="G7" s="1052"/>
      <c r="H7" s="1052"/>
      <c r="I7" s="1052"/>
      <c r="J7" s="1052"/>
      <c r="K7" s="1052"/>
      <c r="L7" s="1052"/>
      <c r="M7" s="1052"/>
      <c r="N7" s="1052"/>
      <c r="O7" s="1052"/>
      <c r="P7" s="1053"/>
      <c r="Q7" s="1105">
        <v>47598</v>
      </c>
      <c r="R7" s="1106"/>
      <c r="S7" s="1106"/>
      <c r="T7" s="1106"/>
      <c r="U7" s="1106"/>
      <c r="V7" s="1106">
        <v>46015</v>
      </c>
      <c r="W7" s="1106"/>
      <c r="X7" s="1106"/>
      <c r="Y7" s="1106"/>
      <c r="Z7" s="1106"/>
      <c r="AA7" s="1106">
        <v>1583</v>
      </c>
      <c r="AB7" s="1106"/>
      <c r="AC7" s="1106"/>
      <c r="AD7" s="1106"/>
      <c r="AE7" s="1107"/>
      <c r="AF7" s="1108">
        <v>1500</v>
      </c>
      <c r="AG7" s="1109"/>
      <c r="AH7" s="1109"/>
      <c r="AI7" s="1109"/>
      <c r="AJ7" s="1110"/>
      <c r="AK7" s="1092">
        <v>2251</v>
      </c>
      <c r="AL7" s="1093"/>
      <c r="AM7" s="1093"/>
      <c r="AN7" s="1093"/>
      <c r="AO7" s="1093"/>
      <c r="AP7" s="1093">
        <v>40304</v>
      </c>
      <c r="AQ7" s="1093"/>
      <c r="AR7" s="1093"/>
      <c r="AS7" s="1093"/>
      <c r="AT7" s="1093"/>
      <c r="AU7" s="1094"/>
      <c r="AV7" s="1094"/>
      <c r="AW7" s="1094"/>
      <c r="AX7" s="1094"/>
      <c r="AY7" s="1095"/>
      <c r="AZ7" s="203"/>
      <c r="BA7" s="203"/>
      <c r="BB7" s="203"/>
      <c r="BC7" s="203"/>
      <c r="BD7" s="203"/>
      <c r="BE7" s="204"/>
      <c r="BF7" s="204"/>
      <c r="BG7" s="204"/>
      <c r="BH7" s="204"/>
      <c r="BI7" s="204"/>
      <c r="BJ7" s="204"/>
      <c r="BK7" s="204"/>
      <c r="BL7" s="204"/>
      <c r="BM7" s="204"/>
      <c r="BN7" s="204"/>
      <c r="BO7" s="204"/>
      <c r="BP7" s="204"/>
      <c r="BQ7" s="210">
        <v>1</v>
      </c>
      <c r="BR7" s="211"/>
      <c r="BS7" s="1096" t="s">
        <v>546</v>
      </c>
      <c r="BT7" s="1097"/>
      <c r="BU7" s="1097"/>
      <c r="BV7" s="1097"/>
      <c r="BW7" s="1097"/>
      <c r="BX7" s="1097"/>
      <c r="BY7" s="1097"/>
      <c r="BZ7" s="1097"/>
      <c r="CA7" s="1097"/>
      <c r="CB7" s="1097"/>
      <c r="CC7" s="1097"/>
      <c r="CD7" s="1097"/>
      <c r="CE7" s="1097"/>
      <c r="CF7" s="1097"/>
      <c r="CG7" s="1098"/>
      <c r="CH7" s="1089">
        <v>-7</v>
      </c>
      <c r="CI7" s="1090"/>
      <c r="CJ7" s="1090"/>
      <c r="CK7" s="1090"/>
      <c r="CL7" s="1091"/>
      <c r="CM7" s="1089">
        <v>127</v>
      </c>
      <c r="CN7" s="1090"/>
      <c r="CO7" s="1090"/>
      <c r="CP7" s="1090"/>
      <c r="CQ7" s="1091"/>
      <c r="CR7" s="1089">
        <v>35</v>
      </c>
      <c r="CS7" s="1090"/>
      <c r="CT7" s="1090"/>
      <c r="CU7" s="1090"/>
      <c r="CV7" s="1091"/>
      <c r="CW7" s="1089">
        <v>16</v>
      </c>
      <c r="CX7" s="1090"/>
      <c r="CY7" s="1090"/>
      <c r="CZ7" s="1090"/>
      <c r="DA7" s="1091"/>
      <c r="DB7" s="985" t="s">
        <v>536</v>
      </c>
      <c r="DC7" s="986"/>
      <c r="DD7" s="986"/>
      <c r="DE7" s="986"/>
      <c r="DF7" s="987"/>
      <c r="DG7" s="985" t="s">
        <v>536</v>
      </c>
      <c r="DH7" s="986"/>
      <c r="DI7" s="986"/>
      <c r="DJ7" s="986"/>
      <c r="DK7" s="987"/>
      <c r="DL7" s="985" t="s">
        <v>536</v>
      </c>
      <c r="DM7" s="986"/>
      <c r="DN7" s="986"/>
      <c r="DO7" s="986"/>
      <c r="DP7" s="987"/>
      <c r="DQ7" s="985" t="s">
        <v>536</v>
      </c>
      <c r="DR7" s="986"/>
      <c r="DS7" s="986"/>
      <c r="DT7" s="986"/>
      <c r="DU7" s="987"/>
      <c r="DV7" s="1116"/>
      <c r="DW7" s="1117"/>
      <c r="DX7" s="1117"/>
      <c r="DY7" s="1117"/>
      <c r="DZ7" s="1118"/>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7"/>
      <c r="AL8" s="1088"/>
      <c r="AM8" s="1088"/>
      <c r="AN8" s="1088"/>
      <c r="AO8" s="1088"/>
      <c r="AP8" s="1088"/>
      <c r="AQ8" s="1088"/>
      <c r="AR8" s="1088"/>
      <c r="AS8" s="1088"/>
      <c r="AT8" s="1088"/>
      <c r="AU8" s="1085"/>
      <c r="AV8" s="1085"/>
      <c r="AW8" s="1085"/>
      <c r="AX8" s="1085"/>
      <c r="AY8" s="1086"/>
      <c r="AZ8" s="203"/>
      <c r="BA8" s="203"/>
      <c r="BB8" s="203"/>
      <c r="BC8" s="203"/>
      <c r="BD8" s="203"/>
      <c r="BE8" s="204"/>
      <c r="BF8" s="204"/>
      <c r="BG8" s="204"/>
      <c r="BH8" s="204"/>
      <c r="BI8" s="204"/>
      <c r="BJ8" s="204"/>
      <c r="BK8" s="204"/>
      <c r="BL8" s="204"/>
      <c r="BM8" s="204"/>
      <c r="BN8" s="204"/>
      <c r="BO8" s="204"/>
      <c r="BP8" s="204"/>
      <c r="BQ8" s="213">
        <v>2</v>
      </c>
      <c r="BR8" s="214"/>
      <c r="BS8" s="1010" t="s">
        <v>547</v>
      </c>
      <c r="BT8" s="1011"/>
      <c r="BU8" s="1011"/>
      <c r="BV8" s="1011"/>
      <c r="BW8" s="1011"/>
      <c r="BX8" s="1011"/>
      <c r="BY8" s="1011"/>
      <c r="BZ8" s="1011"/>
      <c r="CA8" s="1011"/>
      <c r="CB8" s="1011"/>
      <c r="CC8" s="1011"/>
      <c r="CD8" s="1011"/>
      <c r="CE8" s="1011"/>
      <c r="CF8" s="1011"/>
      <c r="CG8" s="1012"/>
      <c r="CH8" s="985">
        <v>-1</v>
      </c>
      <c r="CI8" s="986"/>
      <c r="CJ8" s="986"/>
      <c r="CK8" s="986"/>
      <c r="CL8" s="987"/>
      <c r="CM8" s="985">
        <v>44</v>
      </c>
      <c r="CN8" s="986"/>
      <c r="CO8" s="986"/>
      <c r="CP8" s="986"/>
      <c r="CQ8" s="987"/>
      <c r="CR8" s="985">
        <v>5</v>
      </c>
      <c r="CS8" s="986"/>
      <c r="CT8" s="986"/>
      <c r="CU8" s="986"/>
      <c r="CV8" s="987"/>
      <c r="CW8" s="985" t="s">
        <v>536</v>
      </c>
      <c r="CX8" s="986"/>
      <c r="CY8" s="986"/>
      <c r="CZ8" s="986"/>
      <c r="DA8" s="987"/>
      <c r="DB8" s="985" t="s">
        <v>536</v>
      </c>
      <c r="DC8" s="986"/>
      <c r="DD8" s="986"/>
      <c r="DE8" s="986"/>
      <c r="DF8" s="987"/>
      <c r="DG8" s="985" t="s">
        <v>536</v>
      </c>
      <c r="DH8" s="986"/>
      <c r="DI8" s="986"/>
      <c r="DJ8" s="986"/>
      <c r="DK8" s="987"/>
      <c r="DL8" s="985" t="s">
        <v>536</v>
      </c>
      <c r="DM8" s="986"/>
      <c r="DN8" s="986"/>
      <c r="DO8" s="986"/>
      <c r="DP8" s="987"/>
      <c r="DQ8" s="985" t="s">
        <v>536</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7"/>
      <c r="AL9" s="1088"/>
      <c r="AM9" s="1088"/>
      <c r="AN9" s="1088"/>
      <c r="AO9" s="1088"/>
      <c r="AP9" s="1088"/>
      <c r="AQ9" s="1088"/>
      <c r="AR9" s="1088"/>
      <c r="AS9" s="1088"/>
      <c r="AT9" s="1088"/>
      <c r="AU9" s="1085"/>
      <c r="AV9" s="1085"/>
      <c r="AW9" s="1085"/>
      <c r="AX9" s="1085"/>
      <c r="AY9" s="1086"/>
      <c r="AZ9" s="203"/>
      <c r="BA9" s="203"/>
      <c r="BB9" s="203"/>
      <c r="BC9" s="203"/>
      <c r="BD9" s="203"/>
      <c r="BE9" s="204"/>
      <c r="BF9" s="204"/>
      <c r="BG9" s="204"/>
      <c r="BH9" s="204"/>
      <c r="BI9" s="204"/>
      <c r="BJ9" s="204"/>
      <c r="BK9" s="204"/>
      <c r="BL9" s="204"/>
      <c r="BM9" s="204"/>
      <c r="BN9" s="204"/>
      <c r="BO9" s="204"/>
      <c r="BP9" s="204"/>
      <c r="BQ9" s="213">
        <v>3</v>
      </c>
      <c r="BR9" s="214"/>
      <c r="BS9" s="1010" t="s">
        <v>548</v>
      </c>
      <c r="BT9" s="1011"/>
      <c r="BU9" s="1011"/>
      <c r="BV9" s="1011"/>
      <c r="BW9" s="1011"/>
      <c r="BX9" s="1011"/>
      <c r="BY9" s="1011"/>
      <c r="BZ9" s="1011"/>
      <c r="CA9" s="1011"/>
      <c r="CB9" s="1011"/>
      <c r="CC9" s="1011"/>
      <c r="CD9" s="1011"/>
      <c r="CE9" s="1011"/>
      <c r="CF9" s="1011"/>
      <c r="CG9" s="1012"/>
      <c r="CH9" s="985">
        <v>-2</v>
      </c>
      <c r="CI9" s="986"/>
      <c r="CJ9" s="986"/>
      <c r="CK9" s="986"/>
      <c r="CL9" s="987"/>
      <c r="CM9" s="985">
        <v>46</v>
      </c>
      <c r="CN9" s="986"/>
      <c r="CO9" s="986"/>
      <c r="CP9" s="986"/>
      <c r="CQ9" s="987"/>
      <c r="CR9" s="985">
        <v>30</v>
      </c>
      <c r="CS9" s="986"/>
      <c r="CT9" s="986"/>
      <c r="CU9" s="986"/>
      <c r="CV9" s="987"/>
      <c r="CW9" s="985">
        <v>14</v>
      </c>
      <c r="CX9" s="986"/>
      <c r="CY9" s="986"/>
      <c r="CZ9" s="986"/>
      <c r="DA9" s="987"/>
      <c r="DB9" s="985" t="s">
        <v>536</v>
      </c>
      <c r="DC9" s="986"/>
      <c r="DD9" s="986"/>
      <c r="DE9" s="986"/>
      <c r="DF9" s="987"/>
      <c r="DG9" s="985" t="s">
        <v>536</v>
      </c>
      <c r="DH9" s="986"/>
      <c r="DI9" s="986"/>
      <c r="DJ9" s="986"/>
      <c r="DK9" s="987"/>
      <c r="DL9" s="985" t="s">
        <v>536</v>
      </c>
      <c r="DM9" s="986"/>
      <c r="DN9" s="986"/>
      <c r="DO9" s="986"/>
      <c r="DP9" s="987"/>
      <c r="DQ9" s="985" t="s">
        <v>536</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7"/>
      <c r="AL10" s="1088"/>
      <c r="AM10" s="1088"/>
      <c r="AN10" s="1088"/>
      <c r="AO10" s="1088"/>
      <c r="AP10" s="1088"/>
      <c r="AQ10" s="1088"/>
      <c r="AR10" s="1088"/>
      <c r="AS10" s="1088"/>
      <c r="AT10" s="1088"/>
      <c r="AU10" s="1085"/>
      <c r="AV10" s="1085"/>
      <c r="AW10" s="1085"/>
      <c r="AX10" s="1085"/>
      <c r="AY10" s="1086"/>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7"/>
      <c r="AL11" s="1088"/>
      <c r="AM11" s="1088"/>
      <c r="AN11" s="1088"/>
      <c r="AO11" s="1088"/>
      <c r="AP11" s="1088"/>
      <c r="AQ11" s="1088"/>
      <c r="AR11" s="1088"/>
      <c r="AS11" s="1088"/>
      <c r="AT11" s="1088"/>
      <c r="AU11" s="1085"/>
      <c r="AV11" s="1085"/>
      <c r="AW11" s="1085"/>
      <c r="AX11" s="1085"/>
      <c r="AY11" s="1086"/>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7"/>
      <c r="AL12" s="1088"/>
      <c r="AM12" s="1088"/>
      <c r="AN12" s="1088"/>
      <c r="AO12" s="1088"/>
      <c r="AP12" s="1088"/>
      <c r="AQ12" s="1088"/>
      <c r="AR12" s="1088"/>
      <c r="AS12" s="1088"/>
      <c r="AT12" s="1088"/>
      <c r="AU12" s="1085"/>
      <c r="AV12" s="1085"/>
      <c r="AW12" s="1085"/>
      <c r="AX12" s="1085"/>
      <c r="AY12" s="1086"/>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7"/>
      <c r="AL13" s="1088"/>
      <c r="AM13" s="1088"/>
      <c r="AN13" s="1088"/>
      <c r="AO13" s="1088"/>
      <c r="AP13" s="1088"/>
      <c r="AQ13" s="1088"/>
      <c r="AR13" s="1088"/>
      <c r="AS13" s="1088"/>
      <c r="AT13" s="1088"/>
      <c r="AU13" s="1085"/>
      <c r="AV13" s="1085"/>
      <c r="AW13" s="1085"/>
      <c r="AX13" s="1085"/>
      <c r="AY13" s="1086"/>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7"/>
      <c r="AL14" s="1088"/>
      <c r="AM14" s="1088"/>
      <c r="AN14" s="1088"/>
      <c r="AO14" s="1088"/>
      <c r="AP14" s="1088"/>
      <c r="AQ14" s="1088"/>
      <c r="AR14" s="1088"/>
      <c r="AS14" s="1088"/>
      <c r="AT14" s="1088"/>
      <c r="AU14" s="1085"/>
      <c r="AV14" s="1085"/>
      <c r="AW14" s="1085"/>
      <c r="AX14" s="1085"/>
      <c r="AY14" s="1086"/>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7"/>
      <c r="AL15" s="1088"/>
      <c r="AM15" s="1088"/>
      <c r="AN15" s="1088"/>
      <c r="AO15" s="1088"/>
      <c r="AP15" s="1088"/>
      <c r="AQ15" s="1088"/>
      <c r="AR15" s="1088"/>
      <c r="AS15" s="1088"/>
      <c r="AT15" s="1088"/>
      <c r="AU15" s="1085"/>
      <c r="AV15" s="1085"/>
      <c r="AW15" s="1085"/>
      <c r="AX15" s="1085"/>
      <c r="AY15" s="1086"/>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7"/>
      <c r="AL16" s="1088"/>
      <c r="AM16" s="1088"/>
      <c r="AN16" s="1088"/>
      <c r="AO16" s="1088"/>
      <c r="AP16" s="1088"/>
      <c r="AQ16" s="1088"/>
      <c r="AR16" s="1088"/>
      <c r="AS16" s="1088"/>
      <c r="AT16" s="1088"/>
      <c r="AU16" s="1085"/>
      <c r="AV16" s="1085"/>
      <c r="AW16" s="1085"/>
      <c r="AX16" s="1085"/>
      <c r="AY16" s="1086"/>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7"/>
      <c r="AL17" s="1088"/>
      <c r="AM17" s="1088"/>
      <c r="AN17" s="1088"/>
      <c r="AO17" s="1088"/>
      <c r="AP17" s="1088"/>
      <c r="AQ17" s="1088"/>
      <c r="AR17" s="1088"/>
      <c r="AS17" s="1088"/>
      <c r="AT17" s="1088"/>
      <c r="AU17" s="1085"/>
      <c r="AV17" s="1085"/>
      <c r="AW17" s="1085"/>
      <c r="AX17" s="1085"/>
      <c r="AY17" s="1086"/>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7"/>
      <c r="AL18" s="1088"/>
      <c r="AM18" s="1088"/>
      <c r="AN18" s="1088"/>
      <c r="AO18" s="1088"/>
      <c r="AP18" s="1088"/>
      <c r="AQ18" s="1088"/>
      <c r="AR18" s="1088"/>
      <c r="AS18" s="1088"/>
      <c r="AT18" s="1088"/>
      <c r="AU18" s="1085"/>
      <c r="AV18" s="1085"/>
      <c r="AW18" s="1085"/>
      <c r="AX18" s="1085"/>
      <c r="AY18" s="1086"/>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7"/>
      <c r="AL19" s="1088"/>
      <c r="AM19" s="1088"/>
      <c r="AN19" s="1088"/>
      <c r="AO19" s="1088"/>
      <c r="AP19" s="1088"/>
      <c r="AQ19" s="1088"/>
      <c r="AR19" s="1088"/>
      <c r="AS19" s="1088"/>
      <c r="AT19" s="1088"/>
      <c r="AU19" s="1085"/>
      <c r="AV19" s="1085"/>
      <c r="AW19" s="1085"/>
      <c r="AX19" s="1085"/>
      <c r="AY19" s="1086"/>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7"/>
      <c r="AL20" s="1088"/>
      <c r="AM20" s="1088"/>
      <c r="AN20" s="1088"/>
      <c r="AO20" s="1088"/>
      <c r="AP20" s="1088"/>
      <c r="AQ20" s="1088"/>
      <c r="AR20" s="1088"/>
      <c r="AS20" s="1088"/>
      <c r="AT20" s="1088"/>
      <c r="AU20" s="1085"/>
      <c r="AV20" s="1085"/>
      <c r="AW20" s="1085"/>
      <c r="AX20" s="1085"/>
      <c r="AY20" s="1086"/>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7"/>
      <c r="AL21" s="1088"/>
      <c r="AM21" s="1088"/>
      <c r="AN21" s="1088"/>
      <c r="AO21" s="1088"/>
      <c r="AP21" s="1088"/>
      <c r="AQ21" s="1088"/>
      <c r="AR21" s="1088"/>
      <c r="AS21" s="1088"/>
      <c r="AT21" s="1088"/>
      <c r="AU21" s="1085"/>
      <c r="AV21" s="1085"/>
      <c r="AW21" s="1085"/>
      <c r="AX21" s="1085"/>
      <c r="AY21" s="1086"/>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82"/>
      <c r="R22" s="1083"/>
      <c r="S22" s="1083"/>
      <c r="T22" s="1083"/>
      <c r="U22" s="1083"/>
      <c r="V22" s="1083"/>
      <c r="W22" s="1083"/>
      <c r="X22" s="1083"/>
      <c r="Y22" s="1083"/>
      <c r="Z22" s="1083"/>
      <c r="AA22" s="1083"/>
      <c r="AB22" s="1083"/>
      <c r="AC22" s="1083"/>
      <c r="AD22" s="1083"/>
      <c r="AE22" s="1084"/>
      <c r="AF22" s="1015"/>
      <c r="AG22" s="1016"/>
      <c r="AH22" s="1016"/>
      <c r="AI22" s="1016"/>
      <c r="AJ22" s="1017"/>
      <c r="AK22" s="1078"/>
      <c r="AL22" s="1079"/>
      <c r="AM22" s="1079"/>
      <c r="AN22" s="1079"/>
      <c r="AO22" s="1079"/>
      <c r="AP22" s="1079"/>
      <c r="AQ22" s="1079"/>
      <c r="AR22" s="1079"/>
      <c r="AS22" s="1079"/>
      <c r="AT22" s="1079"/>
      <c r="AU22" s="1080"/>
      <c r="AV22" s="1080"/>
      <c r="AW22" s="1080"/>
      <c r="AX22" s="1080"/>
      <c r="AY22" s="1081"/>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9">
        <v>47598</v>
      </c>
      <c r="R23" s="1070"/>
      <c r="S23" s="1070"/>
      <c r="T23" s="1070"/>
      <c r="U23" s="1070"/>
      <c r="V23" s="1070">
        <v>46015</v>
      </c>
      <c r="W23" s="1070"/>
      <c r="X23" s="1070"/>
      <c r="Y23" s="1070"/>
      <c r="Z23" s="1070"/>
      <c r="AA23" s="1070">
        <v>1583</v>
      </c>
      <c r="AB23" s="1070"/>
      <c r="AC23" s="1070"/>
      <c r="AD23" s="1070"/>
      <c r="AE23" s="1071"/>
      <c r="AF23" s="1072">
        <v>1500</v>
      </c>
      <c r="AG23" s="1070"/>
      <c r="AH23" s="1070"/>
      <c r="AI23" s="1070"/>
      <c r="AJ23" s="1073"/>
      <c r="AK23" s="1074"/>
      <c r="AL23" s="1075"/>
      <c r="AM23" s="1075"/>
      <c r="AN23" s="1075"/>
      <c r="AO23" s="1075"/>
      <c r="AP23" s="1070">
        <v>40304</v>
      </c>
      <c r="AQ23" s="1070"/>
      <c r="AR23" s="1070"/>
      <c r="AS23" s="1070"/>
      <c r="AT23" s="1070"/>
      <c r="AU23" s="1076"/>
      <c r="AV23" s="1076"/>
      <c r="AW23" s="1076"/>
      <c r="AX23" s="1076"/>
      <c r="AY23" s="1077"/>
      <c r="AZ23" s="1066" t="s">
        <v>219</v>
      </c>
      <c r="BA23" s="1067"/>
      <c r="BB23" s="1067"/>
      <c r="BC23" s="1067"/>
      <c r="BD23" s="1068"/>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5" t="s">
        <v>366</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4" t="s">
        <v>367</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60" t="s">
        <v>371</v>
      </c>
      <c r="AG26" s="1004"/>
      <c r="AH26" s="1004"/>
      <c r="AI26" s="1004"/>
      <c r="AJ26" s="1061"/>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2"/>
      <c r="AG27" s="1007"/>
      <c r="AH27" s="1007"/>
      <c r="AI27" s="1007"/>
      <c r="AJ27" s="1063"/>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51" t="s">
        <v>376</v>
      </c>
      <c r="C28" s="1052"/>
      <c r="D28" s="1052"/>
      <c r="E28" s="1052"/>
      <c r="F28" s="1052"/>
      <c r="G28" s="1052"/>
      <c r="H28" s="1052"/>
      <c r="I28" s="1052"/>
      <c r="J28" s="1052"/>
      <c r="K28" s="1052"/>
      <c r="L28" s="1052"/>
      <c r="M28" s="1052"/>
      <c r="N28" s="1052"/>
      <c r="O28" s="1052"/>
      <c r="P28" s="1053"/>
      <c r="Q28" s="1054">
        <v>12828</v>
      </c>
      <c r="R28" s="1055"/>
      <c r="S28" s="1055"/>
      <c r="T28" s="1055"/>
      <c r="U28" s="1055"/>
      <c r="V28" s="1055">
        <v>12649</v>
      </c>
      <c r="W28" s="1055"/>
      <c r="X28" s="1055"/>
      <c r="Y28" s="1055"/>
      <c r="Z28" s="1055"/>
      <c r="AA28" s="1055">
        <v>179</v>
      </c>
      <c r="AB28" s="1055"/>
      <c r="AC28" s="1055"/>
      <c r="AD28" s="1055"/>
      <c r="AE28" s="1056"/>
      <c r="AF28" s="1057">
        <v>179</v>
      </c>
      <c r="AG28" s="1055"/>
      <c r="AH28" s="1055"/>
      <c r="AI28" s="1055"/>
      <c r="AJ28" s="1058"/>
      <c r="AK28" s="1059">
        <v>1414</v>
      </c>
      <c r="AL28" s="1045"/>
      <c r="AM28" s="1045"/>
      <c r="AN28" s="1045"/>
      <c r="AO28" s="1045"/>
      <c r="AP28" s="1045" t="s">
        <v>536</v>
      </c>
      <c r="AQ28" s="1045"/>
      <c r="AR28" s="1045"/>
      <c r="AS28" s="1045"/>
      <c r="AT28" s="1045"/>
      <c r="AU28" s="1045" t="s">
        <v>536</v>
      </c>
      <c r="AV28" s="1045"/>
      <c r="AW28" s="1045"/>
      <c r="AX28" s="1045"/>
      <c r="AY28" s="1045"/>
      <c r="AZ28" s="1046" t="s">
        <v>481</v>
      </c>
      <c r="BA28" s="1047"/>
      <c r="BB28" s="1047"/>
      <c r="BC28" s="1047"/>
      <c r="BD28" s="1048"/>
      <c r="BE28" s="1049"/>
      <c r="BF28" s="1049"/>
      <c r="BG28" s="1049"/>
      <c r="BH28" s="1049"/>
      <c r="BI28" s="1050"/>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10594</v>
      </c>
      <c r="R29" s="1040"/>
      <c r="S29" s="1040"/>
      <c r="T29" s="1040"/>
      <c r="U29" s="1040"/>
      <c r="V29" s="1040">
        <v>10339</v>
      </c>
      <c r="W29" s="1040"/>
      <c r="X29" s="1040"/>
      <c r="Y29" s="1040"/>
      <c r="Z29" s="1040"/>
      <c r="AA29" s="1040">
        <v>255</v>
      </c>
      <c r="AB29" s="1040"/>
      <c r="AC29" s="1040"/>
      <c r="AD29" s="1040"/>
      <c r="AE29" s="1041"/>
      <c r="AF29" s="1015">
        <v>255</v>
      </c>
      <c r="AG29" s="1016"/>
      <c r="AH29" s="1016"/>
      <c r="AI29" s="1016"/>
      <c r="AJ29" s="1017"/>
      <c r="AK29" s="976">
        <v>1430</v>
      </c>
      <c r="AL29" s="967"/>
      <c r="AM29" s="967"/>
      <c r="AN29" s="967"/>
      <c r="AO29" s="967"/>
      <c r="AP29" s="967" t="s">
        <v>536</v>
      </c>
      <c r="AQ29" s="967"/>
      <c r="AR29" s="967"/>
      <c r="AS29" s="967"/>
      <c r="AT29" s="967"/>
      <c r="AU29" s="967" t="s">
        <v>536</v>
      </c>
      <c r="AV29" s="967"/>
      <c r="AW29" s="967"/>
      <c r="AX29" s="967"/>
      <c r="AY29" s="967"/>
      <c r="AZ29" s="1042" t="s">
        <v>481</v>
      </c>
      <c r="BA29" s="1043"/>
      <c r="BB29" s="1043"/>
      <c r="BC29" s="1043"/>
      <c r="BD29" s="1044"/>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1145</v>
      </c>
      <c r="R30" s="1040"/>
      <c r="S30" s="1040"/>
      <c r="T30" s="1040"/>
      <c r="U30" s="1040"/>
      <c r="V30" s="1040">
        <v>1137</v>
      </c>
      <c r="W30" s="1040"/>
      <c r="X30" s="1040"/>
      <c r="Y30" s="1040"/>
      <c r="Z30" s="1040"/>
      <c r="AA30" s="1040">
        <v>7</v>
      </c>
      <c r="AB30" s="1040"/>
      <c r="AC30" s="1040"/>
      <c r="AD30" s="1040"/>
      <c r="AE30" s="1041"/>
      <c r="AF30" s="1015">
        <v>7</v>
      </c>
      <c r="AG30" s="1016"/>
      <c r="AH30" s="1016"/>
      <c r="AI30" s="1016"/>
      <c r="AJ30" s="1017"/>
      <c r="AK30" s="976">
        <v>420</v>
      </c>
      <c r="AL30" s="967"/>
      <c r="AM30" s="967"/>
      <c r="AN30" s="967"/>
      <c r="AO30" s="967"/>
      <c r="AP30" s="967" t="s">
        <v>536</v>
      </c>
      <c r="AQ30" s="967"/>
      <c r="AR30" s="967"/>
      <c r="AS30" s="967"/>
      <c r="AT30" s="967"/>
      <c r="AU30" s="967" t="s">
        <v>536</v>
      </c>
      <c r="AV30" s="967"/>
      <c r="AW30" s="967"/>
      <c r="AX30" s="967"/>
      <c r="AY30" s="967"/>
      <c r="AZ30" s="1042" t="s">
        <v>481</v>
      </c>
      <c r="BA30" s="1043"/>
      <c r="BB30" s="1043"/>
      <c r="BC30" s="1043"/>
      <c r="BD30" s="1044"/>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1605</v>
      </c>
      <c r="R31" s="1040"/>
      <c r="S31" s="1040"/>
      <c r="T31" s="1040"/>
      <c r="U31" s="1040"/>
      <c r="V31" s="1040">
        <v>1263</v>
      </c>
      <c r="W31" s="1040"/>
      <c r="X31" s="1040"/>
      <c r="Y31" s="1040"/>
      <c r="Z31" s="1040"/>
      <c r="AA31" s="1040">
        <v>342</v>
      </c>
      <c r="AB31" s="1040"/>
      <c r="AC31" s="1040"/>
      <c r="AD31" s="1040"/>
      <c r="AE31" s="1041"/>
      <c r="AF31" s="1015">
        <v>1542</v>
      </c>
      <c r="AG31" s="1016"/>
      <c r="AH31" s="1016"/>
      <c r="AI31" s="1016"/>
      <c r="AJ31" s="1017"/>
      <c r="AK31" s="976" t="s">
        <v>536</v>
      </c>
      <c r="AL31" s="967"/>
      <c r="AM31" s="967"/>
      <c r="AN31" s="967"/>
      <c r="AO31" s="967"/>
      <c r="AP31" s="967">
        <v>2695</v>
      </c>
      <c r="AQ31" s="967"/>
      <c r="AR31" s="967"/>
      <c r="AS31" s="967"/>
      <c r="AT31" s="967"/>
      <c r="AU31" s="967">
        <v>54</v>
      </c>
      <c r="AV31" s="967"/>
      <c r="AW31" s="967"/>
      <c r="AX31" s="967"/>
      <c r="AY31" s="967"/>
      <c r="AZ31" s="1042" t="s">
        <v>481</v>
      </c>
      <c r="BA31" s="1043"/>
      <c r="BB31" s="1043"/>
      <c r="BC31" s="1043"/>
      <c r="BD31" s="1044"/>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1310</v>
      </c>
      <c r="R32" s="1040"/>
      <c r="S32" s="1040"/>
      <c r="T32" s="1040"/>
      <c r="U32" s="1040"/>
      <c r="V32" s="1040">
        <v>1282</v>
      </c>
      <c r="W32" s="1040"/>
      <c r="X32" s="1040"/>
      <c r="Y32" s="1040"/>
      <c r="Z32" s="1040"/>
      <c r="AA32" s="1040">
        <v>27</v>
      </c>
      <c r="AB32" s="1040"/>
      <c r="AC32" s="1040"/>
      <c r="AD32" s="1040"/>
      <c r="AE32" s="1041"/>
      <c r="AF32" s="1015">
        <v>23</v>
      </c>
      <c r="AG32" s="1016"/>
      <c r="AH32" s="1016"/>
      <c r="AI32" s="1016"/>
      <c r="AJ32" s="1017"/>
      <c r="AK32" s="976">
        <v>615</v>
      </c>
      <c r="AL32" s="967"/>
      <c r="AM32" s="967"/>
      <c r="AN32" s="967"/>
      <c r="AO32" s="967"/>
      <c r="AP32" s="967">
        <v>5812</v>
      </c>
      <c r="AQ32" s="967"/>
      <c r="AR32" s="967"/>
      <c r="AS32" s="967"/>
      <c r="AT32" s="967"/>
      <c r="AU32" s="967">
        <v>5324</v>
      </c>
      <c r="AV32" s="967"/>
      <c r="AW32" s="967"/>
      <c r="AX32" s="967"/>
      <c r="AY32" s="967"/>
      <c r="AZ32" s="1042" t="s">
        <v>481</v>
      </c>
      <c r="BA32" s="1043"/>
      <c r="BB32" s="1043"/>
      <c r="BC32" s="1043"/>
      <c r="BD32" s="1044"/>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45</v>
      </c>
      <c r="R33" s="1040"/>
      <c r="S33" s="1040"/>
      <c r="T33" s="1040"/>
      <c r="U33" s="1040"/>
      <c r="V33" s="1040">
        <v>44</v>
      </c>
      <c r="W33" s="1040"/>
      <c r="X33" s="1040"/>
      <c r="Y33" s="1040"/>
      <c r="Z33" s="1040"/>
      <c r="AA33" s="1040">
        <v>1</v>
      </c>
      <c r="AB33" s="1040"/>
      <c r="AC33" s="1040"/>
      <c r="AD33" s="1040"/>
      <c r="AE33" s="1041"/>
      <c r="AF33" s="1015">
        <v>1</v>
      </c>
      <c r="AG33" s="1016"/>
      <c r="AH33" s="1016"/>
      <c r="AI33" s="1016"/>
      <c r="AJ33" s="1017"/>
      <c r="AK33" s="976">
        <v>30</v>
      </c>
      <c r="AL33" s="967"/>
      <c r="AM33" s="967"/>
      <c r="AN33" s="967"/>
      <c r="AO33" s="967"/>
      <c r="AP33" s="967">
        <v>228</v>
      </c>
      <c r="AQ33" s="967"/>
      <c r="AR33" s="967"/>
      <c r="AS33" s="967"/>
      <c r="AT33" s="967"/>
      <c r="AU33" s="967">
        <v>206</v>
      </c>
      <c r="AV33" s="967"/>
      <c r="AW33" s="967"/>
      <c r="AX33" s="967"/>
      <c r="AY33" s="967"/>
      <c r="AZ33" s="1042" t="s">
        <v>481</v>
      </c>
      <c r="BA33" s="1043"/>
      <c r="BB33" s="1043"/>
      <c r="BC33" s="1043"/>
      <c r="BD33" s="1044"/>
      <c r="BE33" s="1028" t="s">
        <v>382</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384</v>
      </c>
      <c r="C34" s="1034"/>
      <c r="D34" s="1034"/>
      <c r="E34" s="1034"/>
      <c r="F34" s="1034"/>
      <c r="G34" s="1034"/>
      <c r="H34" s="1034"/>
      <c r="I34" s="1034"/>
      <c r="J34" s="1034"/>
      <c r="K34" s="1034"/>
      <c r="L34" s="1034"/>
      <c r="M34" s="1034"/>
      <c r="N34" s="1034"/>
      <c r="O34" s="1034"/>
      <c r="P34" s="1035"/>
      <c r="Q34" s="1039">
        <v>122</v>
      </c>
      <c r="R34" s="1040"/>
      <c r="S34" s="1040"/>
      <c r="T34" s="1040"/>
      <c r="U34" s="1040"/>
      <c r="V34" s="1040">
        <v>110</v>
      </c>
      <c r="W34" s="1040"/>
      <c r="X34" s="1040"/>
      <c r="Y34" s="1040"/>
      <c r="Z34" s="1040"/>
      <c r="AA34" s="1040">
        <v>11</v>
      </c>
      <c r="AB34" s="1040"/>
      <c r="AC34" s="1040"/>
      <c r="AD34" s="1040"/>
      <c r="AE34" s="1041"/>
      <c r="AF34" s="1015">
        <v>11</v>
      </c>
      <c r="AG34" s="1016"/>
      <c r="AH34" s="1016"/>
      <c r="AI34" s="1016"/>
      <c r="AJ34" s="1017"/>
      <c r="AK34" s="976" t="s">
        <v>536</v>
      </c>
      <c r="AL34" s="967"/>
      <c r="AM34" s="967"/>
      <c r="AN34" s="967"/>
      <c r="AO34" s="967"/>
      <c r="AP34" s="967">
        <v>471</v>
      </c>
      <c r="AQ34" s="967"/>
      <c r="AR34" s="967"/>
      <c r="AS34" s="967"/>
      <c r="AT34" s="967"/>
      <c r="AU34" s="967" t="s">
        <v>536</v>
      </c>
      <c r="AV34" s="967"/>
      <c r="AW34" s="967"/>
      <c r="AX34" s="967"/>
      <c r="AY34" s="967"/>
      <c r="AZ34" s="1042" t="s">
        <v>481</v>
      </c>
      <c r="BA34" s="1043"/>
      <c r="BB34" s="1043"/>
      <c r="BC34" s="1043"/>
      <c r="BD34" s="1044"/>
      <c r="BE34" s="1028" t="s">
        <v>382</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2018</v>
      </c>
      <c r="AG63" s="955"/>
      <c r="AH63" s="955"/>
      <c r="AI63" s="955"/>
      <c r="AJ63" s="1026"/>
      <c r="AK63" s="1027"/>
      <c r="AL63" s="959"/>
      <c r="AM63" s="959"/>
      <c r="AN63" s="959"/>
      <c r="AO63" s="959"/>
      <c r="AP63" s="955">
        <v>9206</v>
      </c>
      <c r="AQ63" s="955"/>
      <c r="AR63" s="955"/>
      <c r="AS63" s="955"/>
      <c r="AT63" s="955"/>
      <c r="AU63" s="955">
        <v>5584</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389</v>
      </c>
      <c r="R66" s="998"/>
      <c r="S66" s="998"/>
      <c r="T66" s="998"/>
      <c r="U66" s="999"/>
      <c r="V66" s="997" t="s">
        <v>390</v>
      </c>
      <c r="W66" s="998"/>
      <c r="X66" s="998"/>
      <c r="Y66" s="998"/>
      <c r="Z66" s="999"/>
      <c r="AA66" s="997" t="s">
        <v>391</v>
      </c>
      <c r="AB66" s="998"/>
      <c r="AC66" s="998"/>
      <c r="AD66" s="998"/>
      <c r="AE66" s="999"/>
      <c r="AF66" s="1003" t="s">
        <v>392</v>
      </c>
      <c r="AG66" s="1004"/>
      <c r="AH66" s="1004"/>
      <c r="AI66" s="1004"/>
      <c r="AJ66" s="1005"/>
      <c r="AK66" s="997" t="s">
        <v>393</v>
      </c>
      <c r="AL66" s="992"/>
      <c r="AM66" s="992"/>
      <c r="AN66" s="992"/>
      <c r="AO66" s="993"/>
      <c r="AP66" s="997" t="s">
        <v>394</v>
      </c>
      <c r="AQ66" s="998"/>
      <c r="AR66" s="998"/>
      <c r="AS66" s="998"/>
      <c r="AT66" s="999"/>
      <c r="AU66" s="997" t="s">
        <v>395</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537</v>
      </c>
      <c r="C68" s="982"/>
      <c r="D68" s="982"/>
      <c r="E68" s="982"/>
      <c r="F68" s="982"/>
      <c r="G68" s="982"/>
      <c r="H68" s="982"/>
      <c r="I68" s="982"/>
      <c r="J68" s="982"/>
      <c r="K68" s="982"/>
      <c r="L68" s="982"/>
      <c r="M68" s="982"/>
      <c r="N68" s="982"/>
      <c r="O68" s="982"/>
      <c r="P68" s="983"/>
      <c r="Q68" s="984">
        <v>15279</v>
      </c>
      <c r="R68" s="978"/>
      <c r="S68" s="978"/>
      <c r="T68" s="978"/>
      <c r="U68" s="978"/>
      <c r="V68" s="978">
        <v>14853</v>
      </c>
      <c r="W68" s="978"/>
      <c r="X68" s="978"/>
      <c r="Y68" s="978"/>
      <c r="Z68" s="978"/>
      <c r="AA68" s="978">
        <v>426</v>
      </c>
      <c r="AB68" s="978"/>
      <c r="AC68" s="978"/>
      <c r="AD68" s="978"/>
      <c r="AE68" s="978"/>
      <c r="AF68" s="978">
        <v>426</v>
      </c>
      <c r="AG68" s="978"/>
      <c r="AH68" s="978"/>
      <c r="AI68" s="978"/>
      <c r="AJ68" s="978"/>
      <c r="AK68" s="978">
        <v>145</v>
      </c>
      <c r="AL68" s="978"/>
      <c r="AM68" s="978"/>
      <c r="AN68" s="978"/>
      <c r="AO68" s="978"/>
      <c r="AP68" s="978" t="s">
        <v>536</v>
      </c>
      <c r="AQ68" s="978"/>
      <c r="AR68" s="978"/>
      <c r="AS68" s="978"/>
      <c r="AT68" s="978"/>
      <c r="AU68" s="978" t="s">
        <v>536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538</v>
      </c>
      <c r="C69" s="971"/>
      <c r="D69" s="971"/>
      <c r="E69" s="971"/>
      <c r="F69" s="971"/>
      <c r="G69" s="971"/>
      <c r="H69" s="971"/>
      <c r="I69" s="971"/>
      <c r="J69" s="971"/>
      <c r="K69" s="971"/>
      <c r="L69" s="971"/>
      <c r="M69" s="971"/>
      <c r="N69" s="971"/>
      <c r="O69" s="971"/>
      <c r="P69" s="972"/>
      <c r="Q69" s="973">
        <v>1985</v>
      </c>
      <c r="R69" s="967"/>
      <c r="S69" s="967"/>
      <c r="T69" s="967"/>
      <c r="U69" s="967"/>
      <c r="V69" s="967">
        <v>1952</v>
      </c>
      <c r="W69" s="967"/>
      <c r="X69" s="967"/>
      <c r="Y69" s="967"/>
      <c r="Z69" s="967"/>
      <c r="AA69" s="967">
        <v>33</v>
      </c>
      <c r="AB69" s="967"/>
      <c r="AC69" s="967"/>
      <c r="AD69" s="967"/>
      <c r="AE69" s="967"/>
      <c r="AF69" s="967">
        <v>33</v>
      </c>
      <c r="AG69" s="967"/>
      <c r="AH69" s="967"/>
      <c r="AI69" s="967"/>
      <c r="AJ69" s="967"/>
      <c r="AK69" s="967">
        <v>19</v>
      </c>
      <c r="AL69" s="967"/>
      <c r="AM69" s="967"/>
      <c r="AN69" s="967"/>
      <c r="AO69" s="967"/>
      <c r="AP69" s="967">
        <v>4660</v>
      </c>
      <c r="AQ69" s="967"/>
      <c r="AR69" s="967"/>
      <c r="AS69" s="967"/>
      <c r="AT69" s="967"/>
      <c r="AU69" s="967">
        <v>2754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539</v>
      </c>
      <c r="C70" s="971"/>
      <c r="D70" s="971"/>
      <c r="E70" s="971"/>
      <c r="F70" s="971"/>
      <c r="G70" s="971"/>
      <c r="H70" s="971"/>
      <c r="I70" s="971"/>
      <c r="J70" s="971"/>
      <c r="K70" s="971"/>
      <c r="L70" s="971"/>
      <c r="M70" s="971"/>
      <c r="N70" s="971"/>
      <c r="O70" s="971"/>
      <c r="P70" s="972"/>
      <c r="Q70" s="973">
        <v>157</v>
      </c>
      <c r="R70" s="967"/>
      <c r="S70" s="967"/>
      <c r="T70" s="967"/>
      <c r="U70" s="967"/>
      <c r="V70" s="967">
        <v>140</v>
      </c>
      <c r="W70" s="967"/>
      <c r="X70" s="967"/>
      <c r="Y70" s="967"/>
      <c r="Z70" s="967"/>
      <c r="AA70" s="967">
        <v>17</v>
      </c>
      <c r="AB70" s="967"/>
      <c r="AC70" s="967"/>
      <c r="AD70" s="967"/>
      <c r="AE70" s="967"/>
      <c r="AF70" s="967">
        <v>17</v>
      </c>
      <c r="AG70" s="967"/>
      <c r="AH70" s="967"/>
      <c r="AI70" s="967"/>
      <c r="AJ70" s="967"/>
      <c r="AK70" s="967" t="s">
        <v>536</v>
      </c>
      <c r="AL70" s="967"/>
      <c r="AM70" s="967"/>
      <c r="AN70" s="967"/>
      <c r="AO70" s="967"/>
      <c r="AP70" s="967" t="s">
        <v>536</v>
      </c>
      <c r="AQ70" s="967"/>
      <c r="AR70" s="967"/>
      <c r="AS70" s="967"/>
      <c r="AT70" s="967"/>
      <c r="AU70" s="967" t="s">
        <v>536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540</v>
      </c>
      <c r="C71" s="971"/>
      <c r="D71" s="971"/>
      <c r="E71" s="971"/>
      <c r="F71" s="971"/>
      <c r="G71" s="971"/>
      <c r="H71" s="971"/>
      <c r="I71" s="971"/>
      <c r="J71" s="971"/>
      <c r="K71" s="971"/>
      <c r="L71" s="971"/>
      <c r="M71" s="971"/>
      <c r="N71" s="971"/>
      <c r="O71" s="971"/>
      <c r="P71" s="972"/>
      <c r="Q71" s="973">
        <v>302</v>
      </c>
      <c r="R71" s="967"/>
      <c r="S71" s="967"/>
      <c r="T71" s="967"/>
      <c r="U71" s="967"/>
      <c r="V71" s="967">
        <v>273</v>
      </c>
      <c r="W71" s="967"/>
      <c r="X71" s="967"/>
      <c r="Y71" s="967"/>
      <c r="Z71" s="967"/>
      <c r="AA71" s="967">
        <v>30</v>
      </c>
      <c r="AB71" s="967"/>
      <c r="AC71" s="967"/>
      <c r="AD71" s="967"/>
      <c r="AE71" s="967"/>
      <c r="AF71" s="967">
        <v>30</v>
      </c>
      <c r="AG71" s="967"/>
      <c r="AH71" s="967"/>
      <c r="AI71" s="967"/>
      <c r="AJ71" s="967"/>
      <c r="AK71" s="967">
        <v>110</v>
      </c>
      <c r="AL71" s="967"/>
      <c r="AM71" s="967"/>
      <c r="AN71" s="967"/>
      <c r="AO71" s="967"/>
      <c r="AP71" s="967" t="s">
        <v>536</v>
      </c>
      <c r="AQ71" s="967"/>
      <c r="AR71" s="967"/>
      <c r="AS71" s="967"/>
      <c r="AT71" s="967"/>
      <c r="AU71" s="967" t="s">
        <v>536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541</v>
      </c>
      <c r="C72" s="971"/>
      <c r="D72" s="971"/>
      <c r="E72" s="971"/>
      <c r="F72" s="971"/>
      <c r="G72" s="971"/>
      <c r="H72" s="971"/>
      <c r="I72" s="971"/>
      <c r="J72" s="971"/>
      <c r="K72" s="971"/>
      <c r="L72" s="971"/>
      <c r="M72" s="971"/>
      <c r="N72" s="971"/>
      <c r="O72" s="971"/>
      <c r="P72" s="972"/>
      <c r="Q72" s="973">
        <v>2086</v>
      </c>
      <c r="R72" s="967"/>
      <c r="S72" s="967"/>
      <c r="T72" s="967"/>
      <c r="U72" s="967"/>
      <c r="V72" s="967">
        <v>2073</v>
      </c>
      <c r="W72" s="967"/>
      <c r="X72" s="967"/>
      <c r="Y72" s="967"/>
      <c r="Z72" s="967"/>
      <c r="AA72" s="967">
        <v>13</v>
      </c>
      <c r="AB72" s="967"/>
      <c r="AC72" s="967"/>
      <c r="AD72" s="967"/>
      <c r="AE72" s="967"/>
      <c r="AF72" s="967">
        <v>13</v>
      </c>
      <c r="AG72" s="967"/>
      <c r="AH72" s="967"/>
      <c r="AI72" s="967"/>
      <c r="AJ72" s="967"/>
      <c r="AK72" s="967">
        <v>189</v>
      </c>
      <c r="AL72" s="967"/>
      <c r="AM72" s="967"/>
      <c r="AN72" s="967"/>
      <c r="AO72" s="967"/>
      <c r="AP72" s="967">
        <v>1244</v>
      </c>
      <c r="AQ72" s="967"/>
      <c r="AR72" s="967"/>
      <c r="AS72" s="967"/>
      <c r="AT72" s="967"/>
      <c r="AU72" s="967">
        <v>720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3">
        <v>2162</v>
      </c>
      <c r="R73" s="967"/>
      <c r="S73" s="967"/>
      <c r="T73" s="967"/>
      <c r="U73" s="967"/>
      <c r="V73" s="967">
        <v>2158</v>
      </c>
      <c r="W73" s="967"/>
      <c r="X73" s="967"/>
      <c r="Y73" s="967"/>
      <c r="Z73" s="967"/>
      <c r="AA73" s="967">
        <v>3</v>
      </c>
      <c r="AB73" s="967"/>
      <c r="AC73" s="967"/>
      <c r="AD73" s="967"/>
      <c r="AE73" s="967"/>
      <c r="AF73" s="967">
        <v>3</v>
      </c>
      <c r="AG73" s="967"/>
      <c r="AH73" s="967"/>
      <c r="AI73" s="967"/>
      <c r="AJ73" s="967"/>
      <c r="AK73" s="967">
        <v>3</v>
      </c>
      <c r="AL73" s="967"/>
      <c r="AM73" s="967"/>
      <c r="AN73" s="967"/>
      <c r="AO73" s="967"/>
      <c r="AP73" s="967" t="s">
        <v>536</v>
      </c>
      <c r="AQ73" s="967"/>
      <c r="AR73" s="967"/>
      <c r="AS73" s="967"/>
      <c r="AT73" s="967"/>
      <c r="AU73" s="967" t="s">
        <v>536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543</v>
      </c>
      <c r="C74" s="971"/>
      <c r="D74" s="971"/>
      <c r="E74" s="971"/>
      <c r="F74" s="971"/>
      <c r="G74" s="971"/>
      <c r="H74" s="971"/>
      <c r="I74" s="971"/>
      <c r="J74" s="971"/>
      <c r="K74" s="971"/>
      <c r="L74" s="971"/>
      <c r="M74" s="971"/>
      <c r="N74" s="971"/>
      <c r="O74" s="971"/>
      <c r="P74" s="972"/>
      <c r="Q74" s="973">
        <v>270300</v>
      </c>
      <c r="R74" s="967"/>
      <c r="S74" s="967"/>
      <c r="T74" s="967"/>
      <c r="U74" s="967"/>
      <c r="V74" s="967">
        <v>259535</v>
      </c>
      <c r="W74" s="967"/>
      <c r="X74" s="967"/>
      <c r="Y74" s="967"/>
      <c r="Z74" s="967"/>
      <c r="AA74" s="967">
        <v>10765</v>
      </c>
      <c r="AB74" s="967"/>
      <c r="AC74" s="967"/>
      <c r="AD74" s="967"/>
      <c r="AE74" s="967"/>
      <c r="AF74" s="967">
        <v>10765</v>
      </c>
      <c r="AG74" s="967"/>
      <c r="AH74" s="967"/>
      <c r="AI74" s="967"/>
      <c r="AJ74" s="967"/>
      <c r="AK74" s="967">
        <v>3923</v>
      </c>
      <c r="AL74" s="967"/>
      <c r="AM74" s="967"/>
      <c r="AN74" s="967"/>
      <c r="AO74" s="967"/>
      <c r="AP74" s="967" t="s">
        <v>536</v>
      </c>
      <c r="AQ74" s="967"/>
      <c r="AR74" s="967"/>
      <c r="AS74" s="967"/>
      <c r="AT74" s="967"/>
      <c r="AU74" s="967" t="s">
        <v>536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11287</v>
      </c>
      <c r="AG88" s="955"/>
      <c r="AH88" s="955"/>
      <c r="AI88" s="955"/>
      <c r="AJ88" s="955"/>
      <c r="AK88" s="959"/>
      <c r="AL88" s="959"/>
      <c r="AM88" s="959"/>
      <c r="AN88" s="959"/>
      <c r="AO88" s="959"/>
      <c r="AP88" s="955">
        <v>5904</v>
      </c>
      <c r="AQ88" s="955"/>
      <c r="AR88" s="955"/>
      <c r="AS88" s="955"/>
      <c r="AT88" s="955"/>
      <c r="AU88" s="955">
        <v>3474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70</v>
      </c>
      <c r="CS102" s="947"/>
      <c r="CT102" s="947"/>
      <c r="CU102" s="947"/>
      <c r="CV102" s="948"/>
      <c r="CW102" s="946">
        <v>30</v>
      </c>
      <c r="CX102" s="947"/>
      <c r="CY102" s="947"/>
      <c r="CZ102" s="947"/>
      <c r="DA102" s="948"/>
      <c r="DB102" s="946" t="s">
        <v>544</v>
      </c>
      <c r="DC102" s="947"/>
      <c r="DD102" s="947"/>
      <c r="DE102" s="947"/>
      <c r="DF102" s="948"/>
      <c r="DG102" s="946" t="s">
        <v>545</v>
      </c>
      <c r="DH102" s="947"/>
      <c r="DI102" s="947"/>
      <c r="DJ102" s="947"/>
      <c r="DK102" s="948"/>
      <c r="DL102" s="946" t="s">
        <v>545</v>
      </c>
      <c r="DM102" s="947"/>
      <c r="DN102" s="947"/>
      <c r="DO102" s="947"/>
      <c r="DP102" s="948"/>
      <c r="DQ102" s="946" t="s">
        <v>545</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285</v>
      </c>
      <c r="AG109" s="888"/>
      <c r="AH109" s="888"/>
      <c r="AI109" s="888"/>
      <c r="AJ109" s="889"/>
      <c r="AK109" s="890" t="s">
        <v>284</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285</v>
      </c>
      <c r="BW109" s="888"/>
      <c r="BX109" s="888"/>
      <c r="BY109" s="888"/>
      <c r="BZ109" s="889"/>
      <c r="CA109" s="890" t="s">
        <v>284</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285</v>
      </c>
      <c r="DM109" s="888"/>
      <c r="DN109" s="888"/>
      <c r="DO109" s="888"/>
      <c r="DP109" s="889"/>
      <c r="DQ109" s="890" t="s">
        <v>284</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5056393</v>
      </c>
      <c r="AB110" s="873"/>
      <c r="AC110" s="873"/>
      <c r="AD110" s="873"/>
      <c r="AE110" s="874"/>
      <c r="AF110" s="875">
        <v>4908375</v>
      </c>
      <c r="AG110" s="873"/>
      <c r="AH110" s="873"/>
      <c r="AI110" s="873"/>
      <c r="AJ110" s="874"/>
      <c r="AK110" s="875">
        <v>4766200</v>
      </c>
      <c r="AL110" s="873"/>
      <c r="AM110" s="873"/>
      <c r="AN110" s="873"/>
      <c r="AO110" s="874"/>
      <c r="AP110" s="876">
        <v>21.3</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40385776</v>
      </c>
      <c r="BR110" s="800"/>
      <c r="BS110" s="800"/>
      <c r="BT110" s="800"/>
      <c r="BU110" s="800"/>
      <c r="BV110" s="800">
        <v>40426736</v>
      </c>
      <c r="BW110" s="800"/>
      <c r="BX110" s="800"/>
      <c r="BY110" s="800"/>
      <c r="BZ110" s="800"/>
      <c r="CA110" s="800">
        <v>40304305</v>
      </c>
      <c r="CB110" s="800"/>
      <c r="CC110" s="800"/>
      <c r="CD110" s="800"/>
      <c r="CE110" s="800"/>
      <c r="CF110" s="861">
        <v>180.5</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501308</v>
      </c>
      <c r="BR111" s="771"/>
      <c r="BS111" s="771"/>
      <c r="BT111" s="771"/>
      <c r="BU111" s="771"/>
      <c r="BV111" s="771">
        <v>425993</v>
      </c>
      <c r="BW111" s="771"/>
      <c r="BX111" s="771"/>
      <c r="BY111" s="771"/>
      <c r="BZ111" s="771"/>
      <c r="CA111" s="771">
        <v>354323</v>
      </c>
      <c r="CB111" s="771"/>
      <c r="CC111" s="771"/>
      <c r="CD111" s="771"/>
      <c r="CE111" s="771"/>
      <c r="CF111" s="848">
        <v>1.6</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6213050</v>
      </c>
      <c r="BR112" s="771"/>
      <c r="BS112" s="771"/>
      <c r="BT112" s="771"/>
      <c r="BU112" s="771"/>
      <c r="BV112" s="771">
        <v>5829291</v>
      </c>
      <c r="BW112" s="771"/>
      <c r="BX112" s="771"/>
      <c r="BY112" s="771"/>
      <c r="BZ112" s="771"/>
      <c r="CA112" s="771">
        <v>5583573</v>
      </c>
      <c r="CB112" s="771"/>
      <c r="CC112" s="771"/>
      <c r="CD112" s="771"/>
      <c r="CE112" s="771"/>
      <c r="CF112" s="848">
        <v>25</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554389</v>
      </c>
      <c r="AB113" s="909"/>
      <c r="AC113" s="909"/>
      <c r="AD113" s="909"/>
      <c r="AE113" s="910"/>
      <c r="AF113" s="911">
        <v>557309</v>
      </c>
      <c r="AG113" s="909"/>
      <c r="AH113" s="909"/>
      <c r="AI113" s="909"/>
      <c r="AJ113" s="910"/>
      <c r="AK113" s="911">
        <v>555775</v>
      </c>
      <c r="AL113" s="909"/>
      <c r="AM113" s="909"/>
      <c r="AN113" s="909"/>
      <c r="AO113" s="910"/>
      <c r="AP113" s="912">
        <v>2.5</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3805257</v>
      </c>
      <c r="BR113" s="771"/>
      <c r="BS113" s="771"/>
      <c r="BT113" s="771"/>
      <c r="BU113" s="771"/>
      <c r="BV113" s="771">
        <v>3768716</v>
      </c>
      <c r="BW113" s="771"/>
      <c r="BX113" s="771"/>
      <c r="BY113" s="771"/>
      <c r="BZ113" s="771"/>
      <c r="CA113" s="771">
        <v>3474006</v>
      </c>
      <c r="CB113" s="771"/>
      <c r="CC113" s="771"/>
      <c r="CD113" s="771"/>
      <c r="CE113" s="771"/>
      <c r="CF113" s="848">
        <v>15.6</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497663</v>
      </c>
      <c r="DH113" s="784"/>
      <c r="DI113" s="784"/>
      <c r="DJ113" s="784"/>
      <c r="DK113" s="785"/>
      <c r="DL113" s="786">
        <v>425993</v>
      </c>
      <c r="DM113" s="784"/>
      <c r="DN113" s="784"/>
      <c r="DO113" s="784"/>
      <c r="DP113" s="785"/>
      <c r="DQ113" s="786">
        <v>354323</v>
      </c>
      <c r="DR113" s="784"/>
      <c r="DS113" s="784"/>
      <c r="DT113" s="784"/>
      <c r="DU113" s="785"/>
      <c r="DV113" s="754">
        <v>1.6</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518385</v>
      </c>
      <c r="AB114" s="784"/>
      <c r="AC114" s="784"/>
      <c r="AD114" s="784"/>
      <c r="AE114" s="785"/>
      <c r="AF114" s="786">
        <v>444270</v>
      </c>
      <c r="AG114" s="784"/>
      <c r="AH114" s="784"/>
      <c r="AI114" s="784"/>
      <c r="AJ114" s="785"/>
      <c r="AK114" s="786">
        <v>426218</v>
      </c>
      <c r="AL114" s="784"/>
      <c r="AM114" s="784"/>
      <c r="AN114" s="784"/>
      <c r="AO114" s="785"/>
      <c r="AP114" s="754">
        <v>1.9</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6793731</v>
      </c>
      <c r="BR114" s="771"/>
      <c r="BS114" s="771"/>
      <c r="BT114" s="771"/>
      <c r="BU114" s="771"/>
      <c r="BV114" s="771">
        <v>5950927</v>
      </c>
      <c r="BW114" s="771"/>
      <c r="BX114" s="771"/>
      <c r="BY114" s="771"/>
      <c r="BZ114" s="771"/>
      <c r="CA114" s="771">
        <v>5444922</v>
      </c>
      <c r="CB114" s="771"/>
      <c r="CC114" s="771"/>
      <c r="CD114" s="771"/>
      <c r="CE114" s="771"/>
      <c r="CF114" s="848">
        <v>24.4</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1557</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88770</v>
      </c>
      <c r="AB115" s="909"/>
      <c r="AC115" s="909"/>
      <c r="AD115" s="909"/>
      <c r="AE115" s="910"/>
      <c r="AF115" s="911">
        <v>88821</v>
      </c>
      <c r="AG115" s="909"/>
      <c r="AH115" s="909"/>
      <c r="AI115" s="909"/>
      <c r="AJ115" s="910"/>
      <c r="AK115" s="911">
        <v>83151</v>
      </c>
      <c r="AL115" s="909"/>
      <c r="AM115" s="909"/>
      <c r="AN115" s="909"/>
      <c r="AO115" s="910"/>
      <c r="AP115" s="912">
        <v>0.4</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6217937</v>
      </c>
      <c r="AB117" s="895"/>
      <c r="AC117" s="895"/>
      <c r="AD117" s="895"/>
      <c r="AE117" s="896"/>
      <c r="AF117" s="898">
        <v>5998775</v>
      </c>
      <c r="AG117" s="895"/>
      <c r="AH117" s="895"/>
      <c r="AI117" s="895"/>
      <c r="AJ117" s="896"/>
      <c r="AK117" s="898">
        <v>5831344</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285</v>
      </c>
      <c r="AG118" s="888"/>
      <c r="AH118" s="888"/>
      <c r="AI118" s="888"/>
      <c r="AJ118" s="889"/>
      <c r="AK118" s="890" t="s">
        <v>284</v>
      </c>
      <c r="AL118" s="888"/>
      <c r="AM118" s="888"/>
      <c r="AN118" s="888"/>
      <c r="AO118" s="889"/>
      <c r="AP118" s="891" t="s">
        <v>406</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434</v>
      </c>
      <c r="BP118" s="838"/>
      <c r="BQ118" s="857">
        <v>57699122</v>
      </c>
      <c r="BR118" s="858"/>
      <c r="BS118" s="858"/>
      <c r="BT118" s="858"/>
      <c r="BU118" s="858"/>
      <c r="BV118" s="858">
        <v>56401663</v>
      </c>
      <c r="BW118" s="858"/>
      <c r="BX118" s="858"/>
      <c r="BY118" s="858"/>
      <c r="BZ118" s="858"/>
      <c r="CA118" s="858">
        <v>55161129</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12187666</v>
      </c>
      <c r="BR119" s="800"/>
      <c r="BS119" s="800"/>
      <c r="BT119" s="800"/>
      <c r="BU119" s="800"/>
      <c r="BV119" s="800">
        <v>13047062</v>
      </c>
      <c r="BW119" s="800"/>
      <c r="BX119" s="800"/>
      <c r="BY119" s="800"/>
      <c r="BZ119" s="800"/>
      <c r="CA119" s="800">
        <v>13458603</v>
      </c>
      <c r="CB119" s="800"/>
      <c r="CC119" s="800"/>
      <c r="CD119" s="800"/>
      <c r="CE119" s="800"/>
      <c r="CF119" s="861">
        <v>60.3</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2088</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5107907</v>
      </c>
      <c r="BR120" s="771"/>
      <c r="BS120" s="771"/>
      <c r="BT120" s="771"/>
      <c r="BU120" s="771"/>
      <c r="BV120" s="771">
        <v>4764794</v>
      </c>
      <c r="BW120" s="771"/>
      <c r="BX120" s="771"/>
      <c r="BY120" s="771"/>
      <c r="BZ120" s="771"/>
      <c r="CA120" s="771">
        <v>4623713</v>
      </c>
      <c r="CB120" s="771"/>
      <c r="CC120" s="771"/>
      <c r="CD120" s="771"/>
      <c r="CE120" s="771"/>
      <c r="CF120" s="848">
        <v>20.7</v>
      </c>
      <c r="CG120" s="849"/>
      <c r="CH120" s="849"/>
      <c r="CI120" s="849"/>
      <c r="CJ120" s="849"/>
      <c r="CK120" s="850" t="s">
        <v>440</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5916467</v>
      </c>
      <c r="DH120" s="800"/>
      <c r="DI120" s="800"/>
      <c r="DJ120" s="800"/>
      <c r="DK120" s="800"/>
      <c r="DL120" s="800">
        <v>5556688</v>
      </c>
      <c r="DM120" s="800"/>
      <c r="DN120" s="800"/>
      <c r="DO120" s="800"/>
      <c r="DP120" s="800"/>
      <c r="DQ120" s="800">
        <v>5323818</v>
      </c>
      <c r="DR120" s="800"/>
      <c r="DS120" s="800"/>
      <c r="DT120" s="800"/>
      <c r="DU120" s="800"/>
      <c r="DV120" s="801">
        <v>23.8</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71670</v>
      </c>
      <c r="AB121" s="784"/>
      <c r="AC121" s="784"/>
      <c r="AD121" s="784"/>
      <c r="AE121" s="785"/>
      <c r="AF121" s="786">
        <v>71670</v>
      </c>
      <c r="AG121" s="784"/>
      <c r="AH121" s="784"/>
      <c r="AI121" s="784"/>
      <c r="AJ121" s="785"/>
      <c r="AK121" s="786">
        <v>71670</v>
      </c>
      <c r="AL121" s="784"/>
      <c r="AM121" s="784"/>
      <c r="AN121" s="784"/>
      <c r="AO121" s="785"/>
      <c r="AP121" s="754">
        <v>0.3</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31880344</v>
      </c>
      <c r="BR121" s="858"/>
      <c r="BS121" s="858"/>
      <c r="BT121" s="858"/>
      <c r="BU121" s="858"/>
      <c r="BV121" s="858">
        <v>33134019</v>
      </c>
      <c r="BW121" s="858"/>
      <c r="BX121" s="858"/>
      <c r="BY121" s="858"/>
      <c r="BZ121" s="858"/>
      <c r="CA121" s="858">
        <v>33938579</v>
      </c>
      <c r="CB121" s="858"/>
      <c r="CC121" s="858"/>
      <c r="CD121" s="858"/>
      <c r="CE121" s="858"/>
      <c r="CF121" s="859">
        <v>152</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223919</v>
      </c>
      <c r="DH121" s="771"/>
      <c r="DI121" s="771"/>
      <c r="DJ121" s="771"/>
      <c r="DK121" s="771"/>
      <c r="DL121" s="771">
        <v>213192</v>
      </c>
      <c r="DM121" s="771"/>
      <c r="DN121" s="771"/>
      <c r="DO121" s="771"/>
      <c r="DP121" s="771"/>
      <c r="DQ121" s="771">
        <v>205849</v>
      </c>
      <c r="DR121" s="771"/>
      <c r="DS121" s="771"/>
      <c r="DT121" s="771"/>
      <c r="DU121" s="771"/>
      <c r="DV121" s="823">
        <v>0.9</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1292</v>
      </c>
      <c r="AB122" s="784"/>
      <c r="AC122" s="784"/>
      <c r="AD122" s="784"/>
      <c r="AE122" s="785"/>
      <c r="AF122" s="786">
        <v>1557</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443</v>
      </c>
      <c r="BP122" s="838"/>
      <c r="BQ122" s="839">
        <v>49175917</v>
      </c>
      <c r="BR122" s="840"/>
      <c r="BS122" s="840"/>
      <c r="BT122" s="840"/>
      <c r="BU122" s="840"/>
      <c r="BV122" s="840">
        <v>50945875</v>
      </c>
      <c r="BW122" s="840"/>
      <c r="BX122" s="840"/>
      <c r="BY122" s="840"/>
      <c r="BZ122" s="840"/>
      <c r="CA122" s="840">
        <v>52020895</v>
      </c>
      <c r="CB122" s="840"/>
      <c r="CC122" s="840"/>
      <c r="CD122" s="840"/>
      <c r="CE122" s="840"/>
      <c r="CF122" s="743"/>
      <c r="CG122" s="744"/>
      <c r="CH122" s="744"/>
      <c r="CI122" s="744"/>
      <c r="CJ122" s="841"/>
      <c r="CK122" s="851"/>
      <c r="CL122" s="812"/>
      <c r="CM122" s="812"/>
      <c r="CN122" s="812"/>
      <c r="CO122" s="813"/>
      <c r="CP122" s="828" t="s">
        <v>379</v>
      </c>
      <c r="CQ122" s="829"/>
      <c r="CR122" s="829"/>
      <c r="CS122" s="829"/>
      <c r="CT122" s="829"/>
      <c r="CU122" s="829"/>
      <c r="CV122" s="829"/>
      <c r="CW122" s="829"/>
      <c r="CX122" s="829"/>
      <c r="CY122" s="829"/>
      <c r="CZ122" s="829"/>
      <c r="DA122" s="829"/>
      <c r="DB122" s="829"/>
      <c r="DC122" s="829"/>
      <c r="DD122" s="829"/>
      <c r="DE122" s="829"/>
      <c r="DF122" s="830"/>
      <c r="DG122" s="770">
        <v>53008</v>
      </c>
      <c r="DH122" s="771"/>
      <c r="DI122" s="771"/>
      <c r="DJ122" s="771"/>
      <c r="DK122" s="771"/>
      <c r="DL122" s="771">
        <v>59411</v>
      </c>
      <c r="DM122" s="771"/>
      <c r="DN122" s="771"/>
      <c r="DO122" s="771"/>
      <c r="DP122" s="771"/>
      <c r="DQ122" s="771">
        <v>53906</v>
      </c>
      <c r="DR122" s="771"/>
      <c r="DS122" s="771"/>
      <c r="DT122" s="771"/>
      <c r="DU122" s="771"/>
      <c r="DV122" s="823">
        <v>0.2</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37.9</v>
      </c>
      <c r="BR123" s="832"/>
      <c r="BS123" s="832"/>
      <c r="BT123" s="832"/>
      <c r="BU123" s="832"/>
      <c r="BV123" s="832">
        <v>24.1</v>
      </c>
      <c r="BW123" s="832"/>
      <c r="BX123" s="832"/>
      <c r="BY123" s="832"/>
      <c r="BZ123" s="832"/>
      <c r="CA123" s="832">
        <v>14</v>
      </c>
      <c r="CB123" s="832"/>
      <c r="CC123" s="832"/>
      <c r="CD123" s="832"/>
      <c r="CE123" s="832"/>
      <c r="CF123" s="730"/>
      <c r="CG123" s="731"/>
      <c r="CH123" s="731"/>
      <c r="CI123" s="731"/>
      <c r="CJ123" s="833"/>
      <c r="CK123" s="851"/>
      <c r="CL123" s="812"/>
      <c r="CM123" s="812"/>
      <c r="CN123" s="812"/>
      <c r="CO123" s="813"/>
      <c r="CP123" s="828" t="s">
        <v>445</v>
      </c>
      <c r="CQ123" s="829"/>
      <c r="CR123" s="829"/>
      <c r="CS123" s="829"/>
      <c r="CT123" s="829"/>
      <c r="CU123" s="829"/>
      <c r="CV123" s="829"/>
      <c r="CW123" s="829"/>
      <c r="CX123" s="829"/>
      <c r="CY123" s="829"/>
      <c r="CZ123" s="829"/>
      <c r="DA123" s="829"/>
      <c r="DB123" s="829"/>
      <c r="DC123" s="829"/>
      <c r="DD123" s="829"/>
      <c r="DE123" s="829"/>
      <c r="DF123" s="830"/>
      <c r="DG123" s="783">
        <v>19656</v>
      </c>
      <c r="DH123" s="784"/>
      <c r="DI123" s="784"/>
      <c r="DJ123" s="784"/>
      <c r="DK123" s="785"/>
      <c r="DL123" s="786" t="s">
        <v>446</v>
      </c>
      <c r="DM123" s="784"/>
      <c r="DN123" s="784"/>
      <c r="DO123" s="784"/>
      <c r="DP123" s="785"/>
      <c r="DQ123" s="786" t="s">
        <v>446</v>
      </c>
      <c r="DR123" s="784"/>
      <c r="DS123" s="784"/>
      <c r="DT123" s="784"/>
      <c r="DU123" s="785"/>
      <c r="DV123" s="754" t="s">
        <v>446</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446</v>
      </c>
      <c r="AB124" s="784"/>
      <c r="AC124" s="784"/>
      <c r="AD124" s="784"/>
      <c r="AE124" s="785"/>
      <c r="AF124" s="786" t="s">
        <v>446</v>
      </c>
      <c r="AG124" s="784"/>
      <c r="AH124" s="784"/>
      <c r="AI124" s="784"/>
      <c r="AJ124" s="785"/>
      <c r="AK124" s="786" t="s">
        <v>446</v>
      </c>
      <c r="AL124" s="784"/>
      <c r="AM124" s="784"/>
      <c r="AN124" s="784"/>
      <c r="AO124" s="785"/>
      <c r="AP124" s="754" t="s">
        <v>446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446</v>
      </c>
      <c r="DH124" s="717"/>
      <c r="DI124" s="717"/>
      <c r="DJ124" s="717"/>
      <c r="DK124" s="718"/>
      <c r="DL124" s="719" t="s">
        <v>446</v>
      </c>
      <c r="DM124" s="717"/>
      <c r="DN124" s="717"/>
      <c r="DO124" s="717"/>
      <c r="DP124" s="718"/>
      <c r="DQ124" s="719" t="s">
        <v>446</v>
      </c>
      <c r="DR124" s="717"/>
      <c r="DS124" s="717"/>
      <c r="DT124" s="717"/>
      <c r="DU124" s="718"/>
      <c r="DV124" s="807" t="s">
        <v>446</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446</v>
      </c>
      <c r="AB125" s="784"/>
      <c r="AC125" s="784"/>
      <c r="AD125" s="784"/>
      <c r="AE125" s="785"/>
      <c r="AF125" s="786" t="s">
        <v>446</v>
      </c>
      <c r="AG125" s="784"/>
      <c r="AH125" s="784"/>
      <c r="AI125" s="784"/>
      <c r="AJ125" s="785"/>
      <c r="AK125" s="786" t="s">
        <v>446</v>
      </c>
      <c r="AL125" s="784"/>
      <c r="AM125" s="784"/>
      <c r="AN125" s="784"/>
      <c r="AO125" s="785"/>
      <c r="AP125" s="754" t="s">
        <v>446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446</v>
      </c>
      <c r="DH125" s="800"/>
      <c r="DI125" s="800"/>
      <c r="DJ125" s="800"/>
      <c r="DK125" s="800"/>
      <c r="DL125" s="800" t="s">
        <v>446</v>
      </c>
      <c r="DM125" s="800"/>
      <c r="DN125" s="800"/>
      <c r="DO125" s="800"/>
      <c r="DP125" s="800"/>
      <c r="DQ125" s="800" t="s">
        <v>446</v>
      </c>
      <c r="DR125" s="800"/>
      <c r="DS125" s="800"/>
      <c r="DT125" s="800"/>
      <c r="DU125" s="800"/>
      <c r="DV125" s="801" t="s">
        <v>446</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3405</v>
      </c>
      <c r="AB126" s="784"/>
      <c r="AC126" s="784"/>
      <c r="AD126" s="784"/>
      <c r="AE126" s="785"/>
      <c r="AF126" s="786">
        <v>2088</v>
      </c>
      <c r="AG126" s="784"/>
      <c r="AH126" s="784"/>
      <c r="AI126" s="784"/>
      <c r="AJ126" s="785"/>
      <c r="AK126" s="786" t="s">
        <v>446</v>
      </c>
      <c r="AL126" s="784"/>
      <c r="AM126" s="784"/>
      <c r="AN126" s="784"/>
      <c r="AO126" s="785"/>
      <c r="AP126" s="754" t="s">
        <v>446</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446</v>
      </c>
      <c r="DH126" s="771"/>
      <c r="DI126" s="771"/>
      <c r="DJ126" s="771"/>
      <c r="DK126" s="771"/>
      <c r="DL126" s="771" t="s">
        <v>446</v>
      </c>
      <c r="DM126" s="771"/>
      <c r="DN126" s="771"/>
      <c r="DO126" s="771"/>
      <c r="DP126" s="771"/>
      <c r="DQ126" s="771" t="s">
        <v>446</v>
      </c>
      <c r="DR126" s="771"/>
      <c r="DS126" s="771"/>
      <c r="DT126" s="771"/>
      <c r="DU126" s="771"/>
      <c r="DV126" s="823" t="s">
        <v>446</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12403</v>
      </c>
      <c r="AB127" s="784"/>
      <c r="AC127" s="784"/>
      <c r="AD127" s="784"/>
      <c r="AE127" s="785"/>
      <c r="AF127" s="786">
        <v>13506</v>
      </c>
      <c r="AG127" s="784"/>
      <c r="AH127" s="784"/>
      <c r="AI127" s="784"/>
      <c r="AJ127" s="785"/>
      <c r="AK127" s="786">
        <v>11481</v>
      </c>
      <c r="AL127" s="784"/>
      <c r="AM127" s="784"/>
      <c r="AN127" s="784"/>
      <c r="AO127" s="785"/>
      <c r="AP127" s="754">
        <v>0.1</v>
      </c>
      <c r="AQ127" s="755"/>
      <c r="AR127" s="755"/>
      <c r="AS127" s="755"/>
      <c r="AT127" s="756"/>
      <c r="AU127" s="233"/>
      <c r="AV127" s="233"/>
      <c r="AW127" s="233"/>
      <c r="AX127" s="757" t="s">
        <v>456</v>
      </c>
      <c r="AY127" s="758"/>
      <c r="AZ127" s="758"/>
      <c r="BA127" s="758"/>
      <c r="BB127" s="758"/>
      <c r="BC127" s="758"/>
      <c r="BD127" s="758"/>
      <c r="BE127" s="759"/>
      <c r="BF127" s="760" t="s">
        <v>446</v>
      </c>
      <c r="BG127" s="761"/>
      <c r="BH127" s="761"/>
      <c r="BI127" s="761"/>
      <c r="BJ127" s="761"/>
      <c r="BK127" s="761"/>
      <c r="BL127" s="762"/>
      <c r="BM127" s="760">
        <v>12.05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558561</v>
      </c>
      <c r="AB128" s="724"/>
      <c r="AC128" s="724"/>
      <c r="AD128" s="724"/>
      <c r="AE128" s="725"/>
      <c r="AF128" s="726">
        <v>557469</v>
      </c>
      <c r="AG128" s="724"/>
      <c r="AH128" s="724"/>
      <c r="AI128" s="724"/>
      <c r="AJ128" s="725"/>
      <c r="AK128" s="726">
        <v>568810</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111</v>
      </c>
      <c r="BG128" s="791"/>
      <c r="BH128" s="791"/>
      <c r="BI128" s="791"/>
      <c r="BJ128" s="791"/>
      <c r="BK128" s="791"/>
      <c r="BL128" s="792"/>
      <c r="BM128" s="790">
        <v>17.05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25532735</v>
      </c>
      <c r="AB129" s="784"/>
      <c r="AC129" s="784"/>
      <c r="AD129" s="784"/>
      <c r="AE129" s="785"/>
      <c r="AF129" s="786">
        <v>25673822</v>
      </c>
      <c r="AG129" s="784"/>
      <c r="AH129" s="784"/>
      <c r="AI129" s="784"/>
      <c r="AJ129" s="785"/>
      <c r="AK129" s="786">
        <v>25547838</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10.4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3062502</v>
      </c>
      <c r="AB130" s="784"/>
      <c r="AC130" s="784"/>
      <c r="AD130" s="784"/>
      <c r="AE130" s="785"/>
      <c r="AF130" s="786">
        <v>3060355</v>
      </c>
      <c r="AG130" s="784"/>
      <c r="AH130" s="784"/>
      <c r="AI130" s="784"/>
      <c r="AJ130" s="785"/>
      <c r="AK130" s="786">
        <v>3220216</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14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22470233</v>
      </c>
      <c r="AB131" s="717"/>
      <c r="AC131" s="717"/>
      <c r="AD131" s="717"/>
      <c r="AE131" s="718"/>
      <c r="AF131" s="719">
        <v>22613467</v>
      </c>
      <c r="AG131" s="717"/>
      <c r="AH131" s="717"/>
      <c r="AI131" s="717"/>
      <c r="AJ131" s="718"/>
      <c r="AK131" s="719">
        <v>22327622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11.556951809999999</v>
      </c>
      <c r="AB132" s="740"/>
      <c r="AC132" s="740"/>
      <c r="AD132" s="740"/>
      <c r="AE132" s="741"/>
      <c r="AF132" s="742">
        <v>10.5289074</v>
      </c>
      <c r="AG132" s="740"/>
      <c r="AH132" s="740"/>
      <c r="AI132" s="740"/>
      <c r="AJ132" s="741"/>
      <c r="AK132" s="742">
        <v>9.147046649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11.8</v>
      </c>
      <c r="AB133" s="749"/>
      <c r="AC133" s="749"/>
      <c r="AD133" s="749"/>
      <c r="AE133" s="750"/>
      <c r="AF133" s="748">
        <v>11.4</v>
      </c>
      <c r="AG133" s="749"/>
      <c r="AH133" s="749"/>
      <c r="AI133" s="749"/>
      <c r="AJ133" s="750"/>
      <c r="AK133" s="748">
        <v>10.4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1" zoomScale="70" zoomScaleNormal="85" zoomScaleSheetLayoutView="70" workbookViewId="0">
      <selection activeCell="B1" sqref="B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election activeCell="A5" sqref="A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24" t="s">
        <v>472</v>
      </c>
      <c r="L7" s="254"/>
      <c r="M7" s="255" t="s">
        <v>473</v>
      </c>
      <c r="N7" s="256"/>
    </row>
    <row r="8" spans="1:16">
      <c r="A8" s="248"/>
      <c r="B8" s="244"/>
      <c r="C8" s="244"/>
      <c r="D8" s="244"/>
      <c r="E8" s="244"/>
      <c r="F8" s="244"/>
      <c r="G8" s="257"/>
      <c r="H8" s="258"/>
      <c r="I8" s="258"/>
      <c r="J8" s="259"/>
      <c r="K8" s="1125"/>
      <c r="L8" s="260" t="s">
        <v>474</v>
      </c>
      <c r="M8" s="261" t="s">
        <v>475</v>
      </c>
      <c r="N8" s="262" t="s">
        <v>476</v>
      </c>
    </row>
    <row r="9" spans="1:16">
      <c r="A9" s="248"/>
      <c r="B9" s="244"/>
      <c r="C9" s="244"/>
      <c r="D9" s="244"/>
      <c r="E9" s="244"/>
      <c r="F9" s="244"/>
      <c r="G9" s="1138" t="s">
        <v>477</v>
      </c>
      <c r="H9" s="1139"/>
      <c r="I9" s="1139"/>
      <c r="J9" s="1140"/>
      <c r="K9" s="263">
        <v>6660640</v>
      </c>
      <c r="L9" s="264">
        <v>63246</v>
      </c>
      <c r="M9" s="265">
        <v>58961</v>
      </c>
      <c r="N9" s="266">
        <v>7.3</v>
      </c>
    </row>
    <row r="10" spans="1:16">
      <c r="A10" s="248"/>
      <c r="B10" s="244"/>
      <c r="C10" s="244"/>
      <c r="D10" s="244"/>
      <c r="E10" s="244"/>
      <c r="F10" s="244"/>
      <c r="G10" s="1138" t="s">
        <v>478</v>
      </c>
      <c r="H10" s="1139"/>
      <c r="I10" s="1139"/>
      <c r="J10" s="1140"/>
      <c r="K10" s="267">
        <v>575269</v>
      </c>
      <c r="L10" s="268">
        <v>5462</v>
      </c>
      <c r="M10" s="269">
        <v>3996</v>
      </c>
      <c r="N10" s="270">
        <v>36.700000000000003</v>
      </c>
    </row>
    <row r="11" spans="1:16" ht="13.5" customHeight="1">
      <c r="A11" s="248"/>
      <c r="B11" s="244"/>
      <c r="C11" s="244"/>
      <c r="D11" s="244"/>
      <c r="E11" s="244"/>
      <c r="F11" s="244"/>
      <c r="G11" s="1138" t="s">
        <v>479</v>
      </c>
      <c r="H11" s="1139"/>
      <c r="I11" s="1139"/>
      <c r="J11" s="1140"/>
      <c r="K11" s="267">
        <v>904561</v>
      </c>
      <c r="L11" s="268">
        <v>8589</v>
      </c>
      <c r="M11" s="269">
        <v>3773</v>
      </c>
      <c r="N11" s="270">
        <v>127.6</v>
      </c>
    </row>
    <row r="12" spans="1:16" ht="13.5" customHeight="1">
      <c r="A12" s="248"/>
      <c r="B12" s="244"/>
      <c r="C12" s="244"/>
      <c r="D12" s="244"/>
      <c r="E12" s="244"/>
      <c r="F12" s="244"/>
      <c r="G12" s="1138" t="s">
        <v>480</v>
      </c>
      <c r="H12" s="1139"/>
      <c r="I12" s="1139"/>
      <c r="J12" s="1140"/>
      <c r="K12" s="267" t="s">
        <v>481</v>
      </c>
      <c r="L12" s="268" t="s">
        <v>481</v>
      </c>
      <c r="M12" s="269">
        <v>594</v>
      </c>
      <c r="N12" s="270" t="s">
        <v>481</v>
      </c>
    </row>
    <row r="13" spans="1:16" ht="13.5" customHeight="1">
      <c r="A13" s="248"/>
      <c r="B13" s="244"/>
      <c r="C13" s="244"/>
      <c r="D13" s="244"/>
      <c r="E13" s="244"/>
      <c r="F13" s="244"/>
      <c r="G13" s="1138" t="s">
        <v>482</v>
      </c>
      <c r="H13" s="1139"/>
      <c r="I13" s="1139"/>
      <c r="J13" s="1140"/>
      <c r="K13" s="267" t="s">
        <v>481</v>
      </c>
      <c r="L13" s="268" t="s">
        <v>481</v>
      </c>
      <c r="M13" s="269">
        <v>1</v>
      </c>
      <c r="N13" s="270" t="s">
        <v>481</v>
      </c>
    </row>
    <row r="14" spans="1:16" ht="13.5" customHeight="1">
      <c r="A14" s="248"/>
      <c r="B14" s="244"/>
      <c r="C14" s="244"/>
      <c r="D14" s="244"/>
      <c r="E14" s="244"/>
      <c r="F14" s="244"/>
      <c r="G14" s="1138" t="s">
        <v>483</v>
      </c>
      <c r="H14" s="1139"/>
      <c r="I14" s="1139"/>
      <c r="J14" s="1140"/>
      <c r="K14" s="267">
        <v>239265</v>
      </c>
      <c r="L14" s="268">
        <v>2272</v>
      </c>
      <c r="M14" s="269">
        <v>2438</v>
      </c>
      <c r="N14" s="270">
        <v>-6.8</v>
      </c>
    </row>
    <row r="15" spans="1:16" ht="13.5" customHeight="1">
      <c r="A15" s="248"/>
      <c r="B15" s="244"/>
      <c r="C15" s="244"/>
      <c r="D15" s="244"/>
      <c r="E15" s="244"/>
      <c r="F15" s="244"/>
      <c r="G15" s="1138" t="s">
        <v>484</v>
      </c>
      <c r="H15" s="1139"/>
      <c r="I15" s="1139"/>
      <c r="J15" s="1140"/>
      <c r="K15" s="267">
        <v>334145</v>
      </c>
      <c r="L15" s="268">
        <v>3173</v>
      </c>
      <c r="M15" s="269">
        <v>1435</v>
      </c>
      <c r="N15" s="270">
        <v>121.1</v>
      </c>
    </row>
    <row r="16" spans="1:16">
      <c r="A16" s="248"/>
      <c r="B16" s="244"/>
      <c r="C16" s="244"/>
      <c r="D16" s="244"/>
      <c r="E16" s="244"/>
      <c r="F16" s="244"/>
      <c r="G16" s="1141" t="s">
        <v>485</v>
      </c>
      <c r="H16" s="1142"/>
      <c r="I16" s="1142"/>
      <c r="J16" s="1143"/>
      <c r="K16" s="268">
        <v>-867218</v>
      </c>
      <c r="L16" s="268">
        <v>-8235</v>
      </c>
      <c r="M16" s="269">
        <v>-6041</v>
      </c>
      <c r="N16" s="270">
        <v>36.299999999999997</v>
      </c>
    </row>
    <row r="17" spans="1:16">
      <c r="A17" s="248"/>
      <c r="B17" s="244"/>
      <c r="C17" s="244"/>
      <c r="D17" s="244"/>
      <c r="E17" s="244"/>
      <c r="F17" s="244"/>
      <c r="G17" s="1141" t="s">
        <v>168</v>
      </c>
      <c r="H17" s="1142"/>
      <c r="I17" s="1142"/>
      <c r="J17" s="1143"/>
      <c r="K17" s="268">
        <v>7846662</v>
      </c>
      <c r="L17" s="268">
        <v>74508</v>
      </c>
      <c r="M17" s="269">
        <v>65157</v>
      </c>
      <c r="N17" s="270">
        <v>14.4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5" t="s">
        <v>490</v>
      </c>
      <c r="H21" s="1136"/>
      <c r="I21" s="1136"/>
      <c r="J21" s="1137"/>
      <c r="K21" s="280">
        <v>6.87</v>
      </c>
      <c r="L21" s="281">
        <v>6.38</v>
      </c>
      <c r="M21" s="282">
        <v>0.49</v>
      </c>
      <c r="N21" s="249"/>
      <c r="O21" s="283"/>
      <c r="P21" s="279"/>
    </row>
    <row r="22" spans="1:16" s="284" customFormat="1">
      <c r="A22" s="279"/>
      <c r="B22" s="249"/>
      <c r="C22" s="249"/>
      <c r="D22" s="249"/>
      <c r="E22" s="249"/>
      <c r="F22" s="249"/>
      <c r="G22" s="1135" t="s">
        <v>491</v>
      </c>
      <c r="H22" s="1136"/>
      <c r="I22" s="1136"/>
      <c r="J22" s="1137"/>
      <c r="K22" s="285">
        <v>96.5</v>
      </c>
      <c r="L22" s="286">
        <v>99.2</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24" t="s">
        <v>472</v>
      </c>
      <c r="L30" s="254"/>
      <c r="M30" s="255" t="s">
        <v>473</v>
      </c>
      <c r="N30" s="256"/>
    </row>
    <row r="31" spans="1:16">
      <c r="A31" s="248"/>
      <c r="B31" s="244"/>
      <c r="C31" s="244"/>
      <c r="D31" s="244"/>
      <c r="E31" s="244"/>
      <c r="F31" s="244"/>
      <c r="G31" s="257"/>
      <c r="H31" s="258"/>
      <c r="I31" s="258"/>
      <c r="J31" s="259"/>
      <c r="K31" s="1125"/>
      <c r="L31" s="260" t="s">
        <v>474</v>
      </c>
      <c r="M31" s="261" t="s">
        <v>475</v>
      </c>
      <c r="N31" s="262" t="s">
        <v>476</v>
      </c>
    </row>
    <row r="32" spans="1:16" ht="27" customHeight="1">
      <c r="A32" s="248"/>
      <c r="B32" s="244"/>
      <c r="C32" s="244"/>
      <c r="D32" s="244"/>
      <c r="E32" s="244"/>
      <c r="F32" s="244"/>
      <c r="G32" s="1126" t="s">
        <v>494</v>
      </c>
      <c r="H32" s="1127"/>
      <c r="I32" s="1127"/>
      <c r="J32" s="1128"/>
      <c r="K32" s="294">
        <v>4766200</v>
      </c>
      <c r="L32" s="294">
        <v>45257</v>
      </c>
      <c r="M32" s="295">
        <v>38103</v>
      </c>
      <c r="N32" s="296">
        <v>18.8</v>
      </c>
    </row>
    <row r="33" spans="1:16" ht="13.5" customHeight="1">
      <c r="A33" s="248"/>
      <c r="B33" s="244"/>
      <c r="C33" s="244"/>
      <c r="D33" s="244"/>
      <c r="E33" s="244"/>
      <c r="F33" s="244"/>
      <c r="G33" s="1126" t="s">
        <v>495</v>
      </c>
      <c r="H33" s="1127"/>
      <c r="I33" s="1127"/>
      <c r="J33" s="1128"/>
      <c r="K33" s="294" t="s">
        <v>481</v>
      </c>
      <c r="L33" s="294" t="s">
        <v>481</v>
      </c>
      <c r="M33" s="295" t="s">
        <v>481</v>
      </c>
      <c r="N33" s="296" t="s">
        <v>481</v>
      </c>
    </row>
    <row r="34" spans="1:16" ht="27" customHeight="1">
      <c r="A34" s="248"/>
      <c r="B34" s="244"/>
      <c r="C34" s="244"/>
      <c r="D34" s="244"/>
      <c r="E34" s="244"/>
      <c r="F34" s="244"/>
      <c r="G34" s="1126" t="s">
        <v>496</v>
      </c>
      <c r="H34" s="1127"/>
      <c r="I34" s="1127"/>
      <c r="J34" s="1128"/>
      <c r="K34" s="294" t="s">
        <v>481</v>
      </c>
      <c r="L34" s="294" t="s">
        <v>481</v>
      </c>
      <c r="M34" s="295">
        <v>32</v>
      </c>
      <c r="N34" s="296" t="s">
        <v>481</v>
      </c>
    </row>
    <row r="35" spans="1:16" ht="27" customHeight="1">
      <c r="A35" s="248"/>
      <c r="B35" s="244"/>
      <c r="C35" s="244"/>
      <c r="D35" s="244"/>
      <c r="E35" s="244"/>
      <c r="F35" s="244"/>
      <c r="G35" s="1126" t="s">
        <v>497</v>
      </c>
      <c r="H35" s="1127"/>
      <c r="I35" s="1127"/>
      <c r="J35" s="1128"/>
      <c r="K35" s="294">
        <v>555775</v>
      </c>
      <c r="L35" s="294">
        <v>5277</v>
      </c>
      <c r="M35" s="295">
        <v>9772</v>
      </c>
      <c r="N35" s="296">
        <v>-46</v>
      </c>
    </row>
    <row r="36" spans="1:16" ht="27" customHeight="1">
      <c r="A36" s="248"/>
      <c r="B36" s="244"/>
      <c r="C36" s="244"/>
      <c r="D36" s="244"/>
      <c r="E36" s="244"/>
      <c r="F36" s="244"/>
      <c r="G36" s="1126" t="s">
        <v>498</v>
      </c>
      <c r="H36" s="1127"/>
      <c r="I36" s="1127"/>
      <c r="J36" s="1128"/>
      <c r="K36" s="294">
        <v>426218</v>
      </c>
      <c r="L36" s="294">
        <v>4047</v>
      </c>
      <c r="M36" s="295">
        <v>1367</v>
      </c>
      <c r="N36" s="296">
        <v>196</v>
      </c>
    </row>
    <row r="37" spans="1:16" ht="13.5" customHeight="1">
      <c r="A37" s="248"/>
      <c r="B37" s="244"/>
      <c r="C37" s="244"/>
      <c r="D37" s="244"/>
      <c r="E37" s="244"/>
      <c r="F37" s="244"/>
      <c r="G37" s="1126" t="s">
        <v>499</v>
      </c>
      <c r="H37" s="1127"/>
      <c r="I37" s="1127"/>
      <c r="J37" s="1128"/>
      <c r="K37" s="294">
        <v>83151</v>
      </c>
      <c r="L37" s="294">
        <v>790</v>
      </c>
      <c r="M37" s="295">
        <v>888</v>
      </c>
      <c r="N37" s="296">
        <v>-11</v>
      </c>
    </row>
    <row r="38" spans="1:16" ht="27" customHeight="1">
      <c r="A38" s="248"/>
      <c r="B38" s="244"/>
      <c r="C38" s="244"/>
      <c r="D38" s="244"/>
      <c r="E38" s="244"/>
      <c r="F38" s="244"/>
      <c r="G38" s="1129" t="s">
        <v>500</v>
      </c>
      <c r="H38" s="1130"/>
      <c r="I38" s="1130"/>
      <c r="J38" s="1131"/>
      <c r="K38" s="297" t="s">
        <v>481</v>
      </c>
      <c r="L38" s="297" t="s">
        <v>481</v>
      </c>
      <c r="M38" s="298">
        <v>2</v>
      </c>
      <c r="N38" s="299" t="s">
        <v>481</v>
      </c>
      <c r="O38" s="293"/>
    </row>
    <row r="39" spans="1:16">
      <c r="A39" s="248"/>
      <c r="B39" s="244"/>
      <c r="C39" s="244"/>
      <c r="D39" s="244"/>
      <c r="E39" s="244"/>
      <c r="F39" s="244"/>
      <c r="G39" s="1129" t="s">
        <v>501</v>
      </c>
      <c r="H39" s="1130"/>
      <c r="I39" s="1130"/>
      <c r="J39" s="1131"/>
      <c r="K39" s="300">
        <v>-568810</v>
      </c>
      <c r="L39" s="300">
        <v>-5401</v>
      </c>
      <c r="M39" s="301">
        <v>-6931</v>
      </c>
      <c r="N39" s="302">
        <v>-22.1</v>
      </c>
      <c r="O39" s="293"/>
    </row>
    <row r="40" spans="1:16" ht="27" customHeight="1">
      <c r="A40" s="248"/>
      <c r="B40" s="244"/>
      <c r="C40" s="244"/>
      <c r="D40" s="244"/>
      <c r="E40" s="244"/>
      <c r="F40" s="244"/>
      <c r="G40" s="1126" t="s">
        <v>502</v>
      </c>
      <c r="H40" s="1127"/>
      <c r="I40" s="1127"/>
      <c r="J40" s="1128"/>
      <c r="K40" s="300">
        <v>-3220216</v>
      </c>
      <c r="L40" s="300">
        <v>-30578</v>
      </c>
      <c r="M40" s="301">
        <v>-31548</v>
      </c>
      <c r="N40" s="302">
        <v>-3.1</v>
      </c>
      <c r="O40" s="293"/>
    </row>
    <row r="41" spans="1:16">
      <c r="A41" s="248"/>
      <c r="B41" s="244"/>
      <c r="C41" s="244"/>
      <c r="D41" s="244"/>
      <c r="E41" s="244"/>
      <c r="F41" s="244"/>
      <c r="G41" s="1132" t="s">
        <v>279</v>
      </c>
      <c r="H41" s="1133"/>
      <c r="I41" s="1133"/>
      <c r="J41" s="1134"/>
      <c r="K41" s="294">
        <v>2042318</v>
      </c>
      <c r="L41" s="300">
        <v>19393</v>
      </c>
      <c r="M41" s="301">
        <v>11686</v>
      </c>
      <c r="N41" s="302">
        <v>66</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9" t="s">
        <v>472</v>
      </c>
      <c r="J49" s="1121" t="s">
        <v>506</v>
      </c>
      <c r="K49" s="1122"/>
      <c r="L49" s="1122"/>
      <c r="M49" s="1122"/>
      <c r="N49" s="1123"/>
    </row>
    <row r="50" spans="1:14">
      <c r="A50" s="248"/>
      <c r="B50" s="244"/>
      <c r="C50" s="244"/>
      <c r="D50" s="244"/>
      <c r="E50" s="244"/>
      <c r="F50" s="244"/>
      <c r="G50" s="312"/>
      <c r="H50" s="313"/>
      <c r="I50" s="1120"/>
      <c r="J50" s="314" t="s">
        <v>507</v>
      </c>
      <c r="K50" s="315" t="s">
        <v>508</v>
      </c>
      <c r="L50" s="316" t="s">
        <v>509</v>
      </c>
      <c r="M50" s="317" t="s">
        <v>510</v>
      </c>
      <c r="N50" s="318" t="s">
        <v>511</v>
      </c>
    </row>
    <row r="51" spans="1:14">
      <c r="A51" s="248"/>
      <c r="B51" s="244"/>
      <c r="C51" s="244"/>
      <c r="D51" s="244"/>
      <c r="E51" s="244"/>
      <c r="F51" s="244"/>
      <c r="G51" s="310" t="s">
        <v>512</v>
      </c>
      <c r="H51" s="311"/>
      <c r="I51" s="319">
        <v>5360535</v>
      </c>
      <c r="J51" s="320">
        <v>50808</v>
      </c>
      <c r="K51" s="321">
        <v>0.6</v>
      </c>
      <c r="L51" s="322">
        <v>51263</v>
      </c>
      <c r="M51" s="323">
        <v>-4.9000000000000004</v>
      </c>
      <c r="N51" s="324">
        <v>5.5</v>
      </c>
    </row>
    <row r="52" spans="1:14">
      <c r="A52" s="248"/>
      <c r="B52" s="244"/>
      <c r="C52" s="244"/>
      <c r="D52" s="244"/>
      <c r="E52" s="244"/>
      <c r="F52" s="244"/>
      <c r="G52" s="325"/>
      <c r="H52" s="326" t="s">
        <v>513</v>
      </c>
      <c r="I52" s="327">
        <v>2517173</v>
      </c>
      <c r="J52" s="328">
        <v>23858</v>
      </c>
      <c r="K52" s="329">
        <v>-27.8</v>
      </c>
      <c r="L52" s="330">
        <v>29061</v>
      </c>
      <c r="M52" s="331">
        <v>-15.2</v>
      </c>
      <c r="N52" s="332">
        <v>-12.6</v>
      </c>
    </row>
    <row r="53" spans="1:14">
      <c r="A53" s="248"/>
      <c r="B53" s="244"/>
      <c r="C53" s="244"/>
      <c r="D53" s="244"/>
      <c r="E53" s="244"/>
      <c r="F53" s="244"/>
      <c r="G53" s="310" t="s">
        <v>514</v>
      </c>
      <c r="H53" s="311"/>
      <c r="I53" s="319">
        <v>4232986</v>
      </c>
      <c r="J53" s="320">
        <v>40262</v>
      </c>
      <c r="K53" s="321">
        <v>-20.8</v>
      </c>
      <c r="L53" s="322">
        <v>41433</v>
      </c>
      <c r="M53" s="323">
        <v>-19.2</v>
      </c>
      <c r="N53" s="324">
        <v>-1.6</v>
      </c>
    </row>
    <row r="54" spans="1:14">
      <c r="A54" s="248"/>
      <c r="B54" s="244"/>
      <c r="C54" s="244"/>
      <c r="D54" s="244"/>
      <c r="E54" s="244"/>
      <c r="F54" s="244"/>
      <c r="G54" s="325"/>
      <c r="H54" s="326" t="s">
        <v>513</v>
      </c>
      <c r="I54" s="327">
        <v>2426364</v>
      </c>
      <c r="J54" s="328">
        <v>23078</v>
      </c>
      <c r="K54" s="329">
        <v>-3.3</v>
      </c>
      <c r="L54" s="330">
        <v>22351</v>
      </c>
      <c r="M54" s="331">
        <v>-23.1</v>
      </c>
      <c r="N54" s="332">
        <v>19.8</v>
      </c>
    </row>
    <row r="55" spans="1:14">
      <c r="A55" s="248"/>
      <c r="B55" s="244"/>
      <c r="C55" s="244"/>
      <c r="D55" s="244"/>
      <c r="E55" s="244"/>
      <c r="F55" s="244"/>
      <c r="G55" s="310" t="s">
        <v>515</v>
      </c>
      <c r="H55" s="311"/>
      <c r="I55" s="319">
        <v>4809670</v>
      </c>
      <c r="J55" s="320">
        <v>45995</v>
      </c>
      <c r="K55" s="321">
        <v>14.2</v>
      </c>
      <c r="L55" s="322">
        <v>43493</v>
      </c>
      <c r="M55" s="323">
        <v>5</v>
      </c>
      <c r="N55" s="324">
        <v>9.1999999999999993</v>
      </c>
    </row>
    <row r="56" spans="1:14">
      <c r="A56" s="248"/>
      <c r="B56" s="244"/>
      <c r="C56" s="244"/>
      <c r="D56" s="244"/>
      <c r="E56" s="244"/>
      <c r="F56" s="244"/>
      <c r="G56" s="325"/>
      <c r="H56" s="326" t="s">
        <v>513</v>
      </c>
      <c r="I56" s="327">
        <v>1756768</v>
      </c>
      <c r="J56" s="328">
        <v>16800</v>
      </c>
      <c r="K56" s="329">
        <v>-27.2</v>
      </c>
      <c r="L56" s="330">
        <v>23254</v>
      </c>
      <c r="M56" s="331">
        <v>4</v>
      </c>
      <c r="N56" s="332">
        <v>-31.2</v>
      </c>
    </row>
    <row r="57" spans="1:14">
      <c r="A57" s="248"/>
      <c r="B57" s="244"/>
      <c r="C57" s="244"/>
      <c r="D57" s="244"/>
      <c r="E57" s="244"/>
      <c r="F57" s="244"/>
      <c r="G57" s="310" t="s">
        <v>516</v>
      </c>
      <c r="H57" s="311"/>
      <c r="I57" s="319">
        <v>6042431</v>
      </c>
      <c r="J57" s="320">
        <v>57216</v>
      </c>
      <c r="K57" s="321">
        <v>24.4</v>
      </c>
      <c r="L57" s="322">
        <v>50840</v>
      </c>
      <c r="M57" s="323">
        <v>16.899999999999999</v>
      </c>
      <c r="N57" s="324">
        <v>7.5</v>
      </c>
    </row>
    <row r="58" spans="1:14">
      <c r="A58" s="248"/>
      <c r="B58" s="244"/>
      <c r="C58" s="244"/>
      <c r="D58" s="244"/>
      <c r="E58" s="244"/>
      <c r="F58" s="244"/>
      <c r="G58" s="325"/>
      <c r="H58" s="326" t="s">
        <v>513</v>
      </c>
      <c r="I58" s="327">
        <v>2719728</v>
      </c>
      <c r="J58" s="328">
        <v>25753</v>
      </c>
      <c r="K58" s="329">
        <v>53.3</v>
      </c>
      <c r="L58" s="330">
        <v>25367</v>
      </c>
      <c r="M58" s="331">
        <v>9.1</v>
      </c>
      <c r="N58" s="332">
        <v>44.2</v>
      </c>
    </row>
    <row r="59" spans="1:14">
      <c r="A59" s="248"/>
      <c r="B59" s="244"/>
      <c r="C59" s="244"/>
      <c r="D59" s="244"/>
      <c r="E59" s="244"/>
      <c r="F59" s="244"/>
      <c r="G59" s="310" t="s">
        <v>517</v>
      </c>
      <c r="H59" s="311"/>
      <c r="I59" s="319">
        <v>5928826</v>
      </c>
      <c r="J59" s="320">
        <v>56297</v>
      </c>
      <c r="K59" s="321">
        <v>-1.6</v>
      </c>
      <c r="L59" s="322">
        <v>53605</v>
      </c>
      <c r="M59" s="323">
        <v>5.4</v>
      </c>
      <c r="N59" s="324">
        <v>-7</v>
      </c>
    </row>
    <row r="60" spans="1:14">
      <c r="A60" s="248"/>
      <c r="B60" s="244"/>
      <c r="C60" s="244"/>
      <c r="D60" s="244"/>
      <c r="E60" s="244"/>
      <c r="F60" s="244"/>
      <c r="G60" s="325"/>
      <c r="H60" s="326" t="s">
        <v>513</v>
      </c>
      <c r="I60" s="333">
        <v>3192053</v>
      </c>
      <c r="J60" s="328">
        <v>30310</v>
      </c>
      <c r="K60" s="329">
        <v>17.7</v>
      </c>
      <c r="L60" s="330">
        <v>28343</v>
      </c>
      <c r="M60" s="331">
        <v>11.7</v>
      </c>
      <c r="N60" s="332">
        <v>6</v>
      </c>
    </row>
    <row r="61" spans="1:14">
      <c r="A61" s="248"/>
      <c r="B61" s="244"/>
      <c r="C61" s="244"/>
      <c r="D61" s="244"/>
      <c r="E61" s="244"/>
      <c r="F61" s="244"/>
      <c r="G61" s="310" t="s">
        <v>518</v>
      </c>
      <c r="H61" s="334"/>
      <c r="I61" s="335">
        <v>5274890</v>
      </c>
      <c r="J61" s="336">
        <v>50116</v>
      </c>
      <c r="K61" s="337">
        <v>3.4</v>
      </c>
      <c r="L61" s="338">
        <v>48127</v>
      </c>
      <c r="M61" s="339">
        <v>0.6</v>
      </c>
      <c r="N61" s="324">
        <v>2.8</v>
      </c>
    </row>
    <row r="62" spans="1:14">
      <c r="A62" s="248"/>
      <c r="B62" s="244"/>
      <c r="C62" s="244"/>
      <c r="D62" s="244"/>
      <c r="E62" s="244"/>
      <c r="F62" s="244"/>
      <c r="G62" s="325"/>
      <c r="H62" s="326" t="s">
        <v>513</v>
      </c>
      <c r="I62" s="327">
        <v>2522417</v>
      </c>
      <c r="J62" s="328">
        <v>23960</v>
      </c>
      <c r="K62" s="329">
        <v>2.5</v>
      </c>
      <c r="L62" s="330">
        <v>25675</v>
      </c>
      <c r="M62" s="331">
        <v>-2.7</v>
      </c>
      <c r="N62" s="332">
        <v>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4" t="s">
        <v>3</v>
      </c>
      <c r="D47" s="1144"/>
      <c r="E47" s="1145"/>
      <c r="F47" s="11">
        <v>16.739999999999998</v>
      </c>
      <c r="G47" s="12">
        <v>20.99</v>
      </c>
      <c r="H47" s="12">
        <v>22.58</v>
      </c>
      <c r="I47" s="12">
        <v>24.58</v>
      </c>
      <c r="J47" s="13">
        <v>24.72</v>
      </c>
    </row>
    <row r="48" spans="2:10" ht="57.75" customHeight="1">
      <c r="B48" s="14"/>
      <c r="C48" s="1146" t="s">
        <v>4</v>
      </c>
      <c r="D48" s="1146"/>
      <c r="E48" s="1147"/>
      <c r="F48" s="15">
        <v>6.22</v>
      </c>
      <c r="G48" s="16">
        <v>5.12</v>
      </c>
      <c r="H48" s="16">
        <v>5.67</v>
      </c>
      <c r="I48" s="16">
        <v>7.07</v>
      </c>
      <c r="J48" s="17">
        <v>5.87</v>
      </c>
    </row>
    <row r="49" spans="2:10" ht="57.75" customHeight="1" thickBot="1">
      <c r="B49" s="18"/>
      <c r="C49" s="1148" t="s">
        <v>5</v>
      </c>
      <c r="D49" s="1148"/>
      <c r="E49" s="1149"/>
      <c r="F49" s="19">
        <v>5.61</v>
      </c>
      <c r="G49" s="20">
        <v>2.98</v>
      </c>
      <c r="H49" s="20">
        <v>2.1</v>
      </c>
      <c r="I49" s="20">
        <v>3.56</v>
      </c>
      <c r="J49" s="21" t="s">
        <v>525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6" t="s">
        <v>526</v>
      </c>
      <c r="D34" s="1156"/>
      <c r="E34" s="1157"/>
      <c r="F34" s="32">
        <v>2.92</v>
      </c>
      <c r="G34" s="33">
        <v>3.49</v>
      </c>
      <c r="H34" s="33">
        <v>4.3899999999999997</v>
      </c>
      <c r="I34" s="33">
        <v>5.67</v>
      </c>
      <c r="J34" s="34">
        <v>6.03</v>
      </c>
      <c r="K34" s="22"/>
      <c r="L34" s="22"/>
      <c r="M34" s="22"/>
      <c r="N34" s="22"/>
      <c r="O34" s="22"/>
      <c r="P34" s="22"/>
    </row>
    <row r="35" spans="1:16" ht="39" customHeight="1">
      <c r="A35" s="22"/>
      <c r="B35" s="35"/>
      <c r="C35" s="1150" t="s">
        <v>527</v>
      </c>
      <c r="D35" s="1151"/>
      <c r="E35" s="1152"/>
      <c r="F35" s="36">
        <v>6.2</v>
      </c>
      <c r="G35" s="37">
        <v>5.1100000000000003</v>
      </c>
      <c r="H35" s="37">
        <v>5.67</v>
      </c>
      <c r="I35" s="37">
        <v>7.07</v>
      </c>
      <c r="J35" s="38">
        <v>5.87</v>
      </c>
      <c r="K35" s="22"/>
      <c r="L35" s="22"/>
      <c r="M35" s="22"/>
      <c r="N35" s="22"/>
      <c r="O35" s="22"/>
      <c r="P35" s="22"/>
    </row>
    <row r="36" spans="1:16" ht="39" customHeight="1">
      <c r="A36" s="22"/>
      <c r="B36" s="35"/>
      <c r="C36" s="1150" t="s">
        <v>528</v>
      </c>
      <c r="D36" s="1151"/>
      <c r="E36" s="1152"/>
      <c r="F36" s="36">
        <v>0.48</v>
      </c>
      <c r="G36" s="37">
        <v>0.12</v>
      </c>
      <c r="H36" s="37">
        <v>0.86</v>
      </c>
      <c r="I36" s="37">
        <v>1.44</v>
      </c>
      <c r="J36" s="38">
        <v>0.99</v>
      </c>
      <c r="K36" s="22"/>
      <c r="L36" s="22"/>
      <c r="M36" s="22"/>
      <c r="N36" s="22"/>
      <c r="O36" s="22"/>
      <c r="P36" s="22"/>
    </row>
    <row r="37" spans="1:16" ht="39" customHeight="1">
      <c r="A37" s="22"/>
      <c r="B37" s="35"/>
      <c r="C37" s="1150" t="s">
        <v>529</v>
      </c>
      <c r="D37" s="1151"/>
      <c r="E37" s="1152"/>
      <c r="F37" s="36">
        <v>1.68</v>
      </c>
      <c r="G37" s="37">
        <v>1.05</v>
      </c>
      <c r="H37" s="37">
        <v>0.25</v>
      </c>
      <c r="I37" s="37">
        <v>1.06</v>
      </c>
      <c r="J37" s="38">
        <v>0.69</v>
      </c>
      <c r="K37" s="22"/>
      <c r="L37" s="22"/>
      <c r="M37" s="22"/>
      <c r="N37" s="22"/>
      <c r="O37" s="22"/>
      <c r="P37" s="22"/>
    </row>
    <row r="38" spans="1:16" ht="39" customHeight="1">
      <c r="A38" s="22"/>
      <c r="B38" s="35"/>
      <c r="C38" s="1150" t="s">
        <v>530</v>
      </c>
      <c r="D38" s="1151"/>
      <c r="E38" s="1152"/>
      <c r="F38" s="36">
        <v>0.13</v>
      </c>
      <c r="G38" s="37">
        <v>0.1</v>
      </c>
      <c r="H38" s="37">
        <v>0.13</v>
      </c>
      <c r="I38" s="37">
        <v>0.1</v>
      </c>
      <c r="J38" s="38">
        <v>0.09</v>
      </c>
      <c r="K38" s="22"/>
      <c r="L38" s="22"/>
      <c r="M38" s="22"/>
      <c r="N38" s="22"/>
      <c r="O38" s="22"/>
      <c r="P38" s="22"/>
    </row>
    <row r="39" spans="1:16" ht="39" customHeight="1">
      <c r="A39" s="22"/>
      <c r="B39" s="35"/>
      <c r="C39" s="1150" t="s">
        <v>531</v>
      </c>
      <c r="D39" s="1151"/>
      <c r="E39" s="1152"/>
      <c r="F39" s="36">
        <v>0.05</v>
      </c>
      <c r="G39" s="37">
        <v>0.03</v>
      </c>
      <c r="H39" s="37">
        <v>0.04</v>
      </c>
      <c r="I39" s="37">
        <v>0.06</v>
      </c>
      <c r="J39" s="38">
        <v>0.04</v>
      </c>
      <c r="K39" s="22"/>
      <c r="L39" s="22"/>
      <c r="M39" s="22"/>
      <c r="N39" s="22"/>
      <c r="O39" s="22"/>
      <c r="P39" s="22"/>
    </row>
    <row r="40" spans="1:16" ht="39" customHeight="1">
      <c r="A40" s="22"/>
      <c r="B40" s="35"/>
      <c r="C40" s="1150" t="s">
        <v>532</v>
      </c>
      <c r="D40" s="1151"/>
      <c r="E40" s="1152"/>
      <c r="F40" s="36">
        <v>0.01</v>
      </c>
      <c r="G40" s="37">
        <v>0.02</v>
      </c>
      <c r="H40" s="37">
        <v>0.04</v>
      </c>
      <c r="I40" s="37">
        <v>0.03</v>
      </c>
      <c r="J40" s="38">
        <v>0.02</v>
      </c>
      <c r="K40" s="22"/>
      <c r="L40" s="22"/>
      <c r="M40" s="22"/>
      <c r="N40" s="22"/>
      <c r="O40" s="22"/>
      <c r="P40" s="22"/>
    </row>
    <row r="41" spans="1:16" ht="39" customHeight="1">
      <c r="A41" s="22"/>
      <c r="B41" s="35"/>
      <c r="C41" s="1150" t="s">
        <v>533</v>
      </c>
      <c r="D41" s="1151"/>
      <c r="E41" s="1152"/>
      <c r="F41" s="36">
        <v>0</v>
      </c>
      <c r="G41" s="37">
        <v>0</v>
      </c>
      <c r="H41" s="37">
        <v>0</v>
      </c>
      <c r="I41" s="37">
        <v>0</v>
      </c>
      <c r="J41" s="38">
        <v>0</v>
      </c>
      <c r="K41" s="22"/>
      <c r="L41" s="22"/>
      <c r="M41" s="22"/>
      <c r="N41" s="22"/>
      <c r="O41" s="22"/>
      <c r="P41" s="22"/>
    </row>
    <row r="42" spans="1:16" ht="39" customHeight="1">
      <c r="A42" s="22"/>
      <c r="B42" s="39"/>
      <c r="C42" s="1150" t="s">
        <v>534</v>
      </c>
      <c r="D42" s="1151"/>
      <c r="E42" s="1152"/>
      <c r="F42" s="36" t="s">
        <v>481</v>
      </c>
      <c r="G42" s="37" t="s">
        <v>481</v>
      </c>
      <c r="H42" s="37" t="s">
        <v>481</v>
      </c>
      <c r="I42" s="37" t="s">
        <v>481</v>
      </c>
      <c r="J42" s="38" t="s">
        <v>481</v>
      </c>
      <c r="K42" s="22"/>
      <c r="L42" s="22"/>
      <c r="M42" s="22"/>
      <c r="N42" s="22"/>
      <c r="O42" s="22"/>
      <c r="P42" s="22"/>
    </row>
    <row r="43" spans="1:16" ht="39" customHeight="1" thickBot="1">
      <c r="A43" s="22"/>
      <c r="B43" s="40"/>
      <c r="C43" s="1153" t="s">
        <v>535</v>
      </c>
      <c r="D43" s="1154"/>
      <c r="E43" s="1155"/>
      <c r="F43" s="41">
        <v>0</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6" t="s">
        <v>11</v>
      </c>
      <c r="C45" s="1167"/>
      <c r="D45" s="58"/>
      <c r="E45" s="1172" t="s">
        <v>12</v>
      </c>
      <c r="F45" s="1172"/>
      <c r="G45" s="1172"/>
      <c r="H45" s="1172"/>
      <c r="I45" s="1172"/>
      <c r="J45" s="1173"/>
      <c r="K45" s="59">
        <v>5111</v>
      </c>
      <c r="L45" s="60">
        <v>5078</v>
      </c>
      <c r="M45" s="60">
        <v>5056</v>
      </c>
      <c r="N45" s="60">
        <v>4908</v>
      </c>
      <c r="O45" s="61">
        <v>4766</v>
      </c>
      <c r="P45" s="48"/>
      <c r="Q45" s="48"/>
      <c r="R45" s="48"/>
      <c r="S45" s="48"/>
      <c r="T45" s="48"/>
      <c r="U45" s="48"/>
    </row>
    <row r="46" spans="1:21" ht="30.75" customHeight="1">
      <c r="A46" s="48"/>
      <c r="B46" s="1168"/>
      <c r="C46" s="1169"/>
      <c r="D46" s="62"/>
      <c r="E46" s="1160" t="s">
        <v>13</v>
      </c>
      <c r="F46" s="1160"/>
      <c r="G46" s="1160"/>
      <c r="H46" s="1160"/>
      <c r="I46" s="1160"/>
      <c r="J46" s="1161"/>
      <c r="K46" s="63" t="s">
        <v>481</v>
      </c>
      <c r="L46" s="64" t="s">
        <v>481</v>
      </c>
      <c r="M46" s="64" t="s">
        <v>481</v>
      </c>
      <c r="N46" s="64" t="s">
        <v>481</v>
      </c>
      <c r="O46" s="65" t="s">
        <v>481</v>
      </c>
      <c r="P46" s="48"/>
      <c r="Q46" s="48"/>
      <c r="R46" s="48"/>
      <c r="S46" s="48"/>
      <c r="T46" s="48"/>
      <c r="U46" s="48"/>
    </row>
    <row r="47" spans="1:21" ht="30.75" customHeight="1">
      <c r="A47" s="48"/>
      <c r="B47" s="1168"/>
      <c r="C47" s="1169"/>
      <c r="D47" s="62"/>
      <c r="E47" s="1160" t="s">
        <v>14</v>
      </c>
      <c r="F47" s="1160"/>
      <c r="G47" s="1160"/>
      <c r="H47" s="1160"/>
      <c r="I47" s="1160"/>
      <c r="J47" s="1161"/>
      <c r="K47" s="63">
        <v>23</v>
      </c>
      <c r="L47" s="64" t="s">
        <v>481</v>
      </c>
      <c r="M47" s="64" t="s">
        <v>481</v>
      </c>
      <c r="N47" s="64" t="s">
        <v>481</v>
      </c>
      <c r="O47" s="65" t="s">
        <v>481</v>
      </c>
      <c r="P47" s="48"/>
      <c r="Q47" s="48"/>
      <c r="R47" s="48"/>
      <c r="S47" s="48"/>
      <c r="T47" s="48"/>
      <c r="U47" s="48"/>
    </row>
    <row r="48" spans="1:21" ht="30.75" customHeight="1">
      <c r="A48" s="48"/>
      <c r="B48" s="1168"/>
      <c r="C48" s="1169"/>
      <c r="D48" s="62"/>
      <c r="E48" s="1160" t="s">
        <v>15</v>
      </c>
      <c r="F48" s="1160"/>
      <c r="G48" s="1160"/>
      <c r="H48" s="1160"/>
      <c r="I48" s="1160"/>
      <c r="J48" s="1161"/>
      <c r="K48" s="63">
        <v>549</v>
      </c>
      <c r="L48" s="64">
        <v>567</v>
      </c>
      <c r="M48" s="64">
        <v>554</v>
      </c>
      <c r="N48" s="64">
        <v>557</v>
      </c>
      <c r="O48" s="65">
        <v>556</v>
      </c>
      <c r="P48" s="48"/>
      <c r="Q48" s="48"/>
      <c r="R48" s="48"/>
      <c r="S48" s="48"/>
      <c r="T48" s="48"/>
      <c r="U48" s="48"/>
    </row>
    <row r="49" spans="1:21" ht="30.75" customHeight="1">
      <c r="A49" s="48"/>
      <c r="B49" s="1168"/>
      <c r="C49" s="1169"/>
      <c r="D49" s="62"/>
      <c r="E49" s="1160" t="s">
        <v>16</v>
      </c>
      <c r="F49" s="1160"/>
      <c r="G49" s="1160"/>
      <c r="H49" s="1160"/>
      <c r="I49" s="1160"/>
      <c r="J49" s="1161"/>
      <c r="K49" s="63">
        <v>310</v>
      </c>
      <c r="L49" s="64">
        <v>584</v>
      </c>
      <c r="M49" s="64">
        <v>518</v>
      </c>
      <c r="N49" s="64">
        <v>444</v>
      </c>
      <c r="O49" s="65">
        <v>426</v>
      </c>
      <c r="P49" s="48"/>
      <c r="Q49" s="48"/>
      <c r="R49" s="48"/>
      <c r="S49" s="48"/>
      <c r="T49" s="48"/>
      <c r="U49" s="48"/>
    </row>
    <row r="50" spans="1:21" ht="30.75" customHeight="1">
      <c r="A50" s="48"/>
      <c r="B50" s="1168"/>
      <c r="C50" s="1169"/>
      <c r="D50" s="62"/>
      <c r="E50" s="1160" t="s">
        <v>17</v>
      </c>
      <c r="F50" s="1160"/>
      <c r="G50" s="1160"/>
      <c r="H50" s="1160"/>
      <c r="I50" s="1160"/>
      <c r="J50" s="1161"/>
      <c r="K50" s="63">
        <v>127</v>
      </c>
      <c r="L50" s="64">
        <v>91</v>
      </c>
      <c r="M50" s="64">
        <v>89</v>
      </c>
      <c r="N50" s="64">
        <v>89</v>
      </c>
      <c r="O50" s="65">
        <v>83</v>
      </c>
      <c r="P50" s="48"/>
      <c r="Q50" s="48"/>
      <c r="R50" s="48"/>
      <c r="S50" s="48"/>
      <c r="T50" s="48"/>
      <c r="U50" s="48"/>
    </row>
    <row r="51" spans="1:21" ht="30.75" customHeight="1">
      <c r="A51" s="48"/>
      <c r="B51" s="1170"/>
      <c r="C51" s="1171"/>
      <c r="D51" s="66"/>
      <c r="E51" s="1160" t="s">
        <v>18</v>
      </c>
      <c r="F51" s="1160"/>
      <c r="G51" s="1160"/>
      <c r="H51" s="1160"/>
      <c r="I51" s="1160"/>
      <c r="J51" s="1161"/>
      <c r="K51" s="63" t="s">
        <v>481</v>
      </c>
      <c r="L51" s="64" t="s">
        <v>481</v>
      </c>
      <c r="M51" s="64" t="s">
        <v>481</v>
      </c>
      <c r="N51" s="64" t="s">
        <v>481</v>
      </c>
      <c r="O51" s="65" t="s">
        <v>481</v>
      </c>
      <c r="P51" s="48"/>
      <c r="Q51" s="48"/>
      <c r="R51" s="48"/>
      <c r="S51" s="48"/>
      <c r="T51" s="48"/>
      <c r="U51" s="48"/>
    </row>
    <row r="52" spans="1:21" ht="30.75" customHeight="1">
      <c r="A52" s="48"/>
      <c r="B52" s="1158" t="s">
        <v>19</v>
      </c>
      <c r="C52" s="1159"/>
      <c r="D52" s="66"/>
      <c r="E52" s="1160" t="s">
        <v>20</v>
      </c>
      <c r="F52" s="1160"/>
      <c r="G52" s="1160"/>
      <c r="H52" s="1160"/>
      <c r="I52" s="1160"/>
      <c r="J52" s="1161"/>
      <c r="K52" s="63">
        <v>3437</v>
      </c>
      <c r="L52" s="64">
        <v>3550</v>
      </c>
      <c r="M52" s="64">
        <v>3621</v>
      </c>
      <c r="N52" s="64">
        <v>3617</v>
      </c>
      <c r="O52" s="65">
        <v>3789</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2683</v>
      </c>
      <c r="L53" s="69">
        <v>2770</v>
      </c>
      <c r="M53" s="69">
        <v>2596</v>
      </c>
      <c r="N53" s="69">
        <v>2381</v>
      </c>
      <c r="O53" s="70">
        <v>2042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election activeCell="S42" sqref="S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6" t="s">
        <v>24</v>
      </c>
      <c r="C41" s="1187"/>
      <c r="D41" s="81"/>
      <c r="E41" s="1188" t="s">
        <v>25</v>
      </c>
      <c r="F41" s="1188"/>
      <c r="G41" s="1188"/>
      <c r="H41" s="1189"/>
      <c r="I41" s="82">
        <v>42536</v>
      </c>
      <c r="J41" s="83">
        <v>40945</v>
      </c>
      <c r="K41" s="83">
        <v>40386</v>
      </c>
      <c r="L41" s="83">
        <v>40427</v>
      </c>
      <c r="M41" s="84">
        <v>40304</v>
      </c>
    </row>
    <row r="42" spans="2:13" ht="27.75" customHeight="1">
      <c r="B42" s="1176"/>
      <c r="C42" s="1177"/>
      <c r="D42" s="85"/>
      <c r="E42" s="1180" t="s">
        <v>26</v>
      </c>
      <c r="F42" s="1180"/>
      <c r="G42" s="1180"/>
      <c r="H42" s="1181"/>
      <c r="I42" s="86">
        <v>655</v>
      </c>
      <c r="J42" s="87">
        <v>579</v>
      </c>
      <c r="K42" s="87">
        <v>501</v>
      </c>
      <c r="L42" s="87">
        <v>426</v>
      </c>
      <c r="M42" s="88">
        <v>354</v>
      </c>
    </row>
    <row r="43" spans="2:13" ht="27.75" customHeight="1">
      <c r="B43" s="1176"/>
      <c r="C43" s="1177"/>
      <c r="D43" s="85"/>
      <c r="E43" s="1180" t="s">
        <v>27</v>
      </c>
      <c r="F43" s="1180"/>
      <c r="G43" s="1180"/>
      <c r="H43" s="1181"/>
      <c r="I43" s="86">
        <v>6380</v>
      </c>
      <c r="J43" s="87">
        <v>6439</v>
      </c>
      <c r="K43" s="87">
        <v>6213</v>
      </c>
      <c r="L43" s="87">
        <v>5829</v>
      </c>
      <c r="M43" s="88">
        <v>5584</v>
      </c>
    </row>
    <row r="44" spans="2:13" ht="27.75" customHeight="1">
      <c r="B44" s="1176"/>
      <c r="C44" s="1177"/>
      <c r="D44" s="85"/>
      <c r="E44" s="1180" t="s">
        <v>28</v>
      </c>
      <c r="F44" s="1180"/>
      <c r="G44" s="1180"/>
      <c r="H44" s="1181"/>
      <c r="I44" s="86">
        <v>4772</v>
      </c>
      <c r="J44" s="87">
        <v>4229</v>
      </c>
      <c r="K44" s="87">
        <v>3805</v>
      </c>
      <c r="L44" s="87">
        <v>3769</v>
      </c>
      <c r="M44" s="88">
        <v>3474</v>
      </c>
    </row>
    <row r="45" spans="2:13" ht="27.75" customHeight="1">
      <c r="B45" s="1176"/>
      <c r="C45" s="1177"/>
      <c r="D45" s="85"/>
      <c r="E45" s="1180" t="s">
        <v>29</v>
      </c>
      <c r="F45" s="1180"/>
      <c r="G45" s="1180"/>
      <c r="H45" s="1181"/>
      <c r="I45" s="86">
        <v>7626</v>
      </c>
      <c r="J45" s="87">
        <v>7204</v>
      </c>
      <c r="K45" s="87">
        <v>6794</v>
      </c>
      <c r="L45" s="87">
        <v>5951</v>
      </c>
      <c r="M45" s="88">
        <v>5445</v>
      </c>
    </row>
    <row r="46" spans="2:13" ht="27.75" customHeight="1">
      <c r="B46" s="1176"/>
      <c r="C46" s="1177"/>
      <c r="D46" s="85"/>
      <c r="E46" s="1180" t="s">
        <v>30</v>
      </c>
      <c r="F46" s="1180"/>
      <c r="G46" s="1180"/>
      <c r="H46" s="1181"/>
      <c r="I46" s="86" t="s">
        <v>481</v>
      </c>
      <c r="J46" s="87" t="s">
        <v>481</v>
      </c>
      <c r="K46" s="87" t="s">
        <v>481</v>
      </c>
      <c r="L46" s="87" t="s">
        <v>481</v>
      </c>
      <c r="M46" s="88" t="s">
        <v>481</v>
      </c>
    </row>
    <row r="47" spans="2:13" ht="27.75" customHeight="1">
      <c r="B47" s="1176"/>
      <c r="C47" s="1177"/>
      <c r="D47" s="85"/>
      <c r="E47" s="1180" t="s">
        <v>31</v>
      </c>
      <c r="F47" s="1180"/>
      <c r="G47" s="1180"/>
      <c r="H47" s="1181"/>
      <c r="I47" s="86" t="s">
        <v>481</v>
      </c>
      <c r="J47" s="87" t="s">
        <v>481</v>
      </c>
      <c r="K47" s="87" t="s">
        <v>481</v>
      </c>
      <c r="L47" s="87" t="s">
        <v>481</v>
      </c>
      <c r="M47" s="88" t="s">
        <v>481</v>
      </c>
    </row>
    <row r="48" spans="2:13" ht="27.75" customHeight="1">
      <c r="B48" s="1178"/>
      <c r="C48" s="1179"/>
      <c r="D48" s="85"/>
      <c r="E48" s="1180" t="s">
        <v>32</v>
      </c>
      <c r="F48" s="1180"/>
      <c r="G48" s="1180"/>
      <c r="H48" s="1181"/>
      <c r="I48" s="86" t="s">
        <v>481</v>
      </c>
      <c r="J48" s="87" t="s">
        <v>481</v>
      </c>
      <c r="K48" s="87" t="s">
        <v>481</v>
      </c>
      <c r="L48" s="87" t="s">
        <v>481</v>
      </c>
      <c r="M48" s="88" t="s">
        <v>481</v>
      </c>
    </row>
    <row r="49" spans="2:13" ht="27.75" customHeight="1">
      <c r="B49" s="1174" t="s">
        <v>33</v>
      </c>
      <c r="C49" s="1175"/>
      <c r="D49" s="89"/>
      <c r="E49" s="1180" t="s">
        <v>34</v>
      </c>
      <c r="F49" s="1180"/>
      <c r="G49" s="1180"/>
      <c r="H49" s="1181"/>
      <c r="I49" s="86">
        <v>10835</v>
      </c>
      <c r="J49" s="87">
        <v>11939</v>
      </c>
      <c r="K49" s="87">
        <v>12188</v>
      </c>
      <c r="L49" s="87">
        <v>13047</v>
      </c>
      <c r="M49" s="88">
        <v>13459</v>
      </c>
    </row>
    <row r="50" spans="2:13" ht="27.75" customHeight="1">
      <c r="B50" s="1176"/>
      <c r="C50" s="1177"/>
      <c r="D50" s="85"/>
      <c r="E50" s="1180" t="s">
        <v>35</v>
      </c>
      <c r="F50" s="1180"/>
      <c r="G50" s="1180"/>
      <c r="H50" s="1181"/>
      <c r="I50" s="86">
        <v>5693</v>
      </c>
      <c r="J50" s="87">
        <v>5193</v>
      </c>
      <c r="K50" s="87">
        <v>5108</v>
      </c>
      <c r="L50" s="87">
        <v>4765</v>
      </c>
      <c r="M50" s="88">
        <v>4624</v>
      </c>
    </row>
    <row r="51" spans="2:13" ht="27.75" customHeight="1">
      <c r="B51" s="1178"/>
      <c r="C51" s="1179"/>
      <c r="D51" s="85"/>
      <c r="E51" s="1180" t="s">
        <v>36</v>
      </c>
      <c r="F51" s="1180"/>
      <c r="G51" s="1180"/>
      <c r="H51" s="1181"/>
      <c r="I51" s="86">
        <v>31532</v>
      </c>
      <c r="J51" s="87">
        <v>31174</v>
      </c>
      <c r="K51" s="87">
        <v>31880</v>
      </c>
      <c r="L51" s="87">
        <v>33134</v>
      </c>
      <c r="M51" s="88">
        <v>33939</v>
      </c>
    </row>
    <row r="52" spans="2:13" ht="27.75" customHeight="1" thickBot="1">
      <c r="B52" s="1182" t="s">
        <v>37</v>
      </c>
      <c r="C52" s="1183"/>
      <c r="D52" s="90"/>
      <c r="E52" s="1184" t="s">
        <v>38</v>
      </c>
      <c r="F52" s="1184"/>
      <c r="G52" s="1184"/>
      <c r="H52" s="1185"/>
      <c r="I52" s="91">
        <v>13910</v>
      </c>
      <c r="J52" s="92">
        <v>11090</v>
      </c>
      <c r="K52" s="92">
        <v>8523</v>
      </c>
      <c r="L52" s="92">
        <v>5456</v>
      </c>
      <c r="M52" s="93">
        <v>3140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50808</v>
      </c>
      <c r="E3" s="116"/>
      <c r="F3" s="117">
        <v>51263</v>
      </c>
      <c r="G3" s="118"/>
      <c r="H3" s="119"/>
    </row>
    <row r="4" spans="1:8">
      <c r="A4" s="120"/>
      <c r="B4" s="121"/>
      <c r="C4" s="122"/>
      <c r="D4" s="123">
        <v>23858</v>
      </c>
      <c r="E4" s="124"/>
      <c r="F4" s="125">
        <v>29061</v>
      </c>
      <c r="G4" s="126"/>
      <c r="H4" s="127"/>
    </row>
    <row r="5" spans="1:8">
      <c r="A5" s="108" t="s">
        <v>514</v>
      </c>
      <c r="B5" s="113"/>
      <c r="C5" s="114"/>
      <c r="D5" s="115">
        <v>40262</v>
      </c>
      <c r="E5" s="116"/>
      <c r="F5" s="117">
        <v>41433</v>
      </c>
      <c r="G5" s="118"/>
      <c r="H5" s="119"/>
    </row>
    <row r="6" spans="1:8">
      <c r="A6" s="120"/>
      <c r="B6" s="121"/>
      <c r="C6" s="122"/>
      <c r="D6" s="123">
        <v>23078</v>
      </c>
      <c r="E6" s="124"/>
      <c r="F6" s="125">
        <v>22351</v>
      </c>
      <c r="G6" s="126"/>
      <c r="H6" s="127"/>
    </row>
    <row r="7" spans="1:8">
      <c r="A7" s="108" t="s">
        <v>515</v>
      </c>
      <c r="B7" s="113"/>
      <c r="C7" s="114"/>
      <c r="D7" s="115">
        <v>45995</v>
      </c>
      <c r="E7" s="116"/>
      <c r="F7" s="117">
        <v>43493</v>
      </c>
      <c r="G7" s="118"/>
      <c r="H7" s="119"/>
    </row>
    <row r="8" spans="1:8">
      <c r="A8" s="120"/>
      <c r="B8" s="121"/>
      <c r="C8" s="122"/>
      <c r="D8" s="123">
        <v>16800</v>
      </c>
      <c r="E8" s="124"/>
      <c r="F8" s="125">
        <v>23254</v>
      </c>
      <c r="G8" s="126"/>
      <c r="H8" s="127"/>
    </row>
    <row r="9" spans="1:8">
      <c r="A9" s="108" t="s">
        <v>516</v>
      </c>
      <c r="B9" s="113"/>
      <c r="C9" s="114"/>
      <c r="D9" s="115">
        <v>57216</v>
      </c>
      <c r="E9" s="116"/>
      <c r="F9" s="117">
        <v>50840</v>
      </c>
      <c r="G9" s="118"/>
      <c r="H9" s="119"/>
    </row>
    <row r="10" spans="1:8">
      <c r="A10" s="120"/>
      <c r="B10" s="121"/>
      <c r="C10" s="122"/>
      <c r="D10" s="123">
        <v>25753</v>
      </c>
      <c r="E10" s="124"/>
      <c r="F10" s="125">
        <v>25367</v>
      </c>
      <c r="G10" s="126"/>
      <c r="H10" s="127"/>
    </row>
    <row r="11" spans="1:8">
      <c r="A11" s="108" t="s">
        <v>517</v>
      </c>
      <c r="B11" s="113"/>
      <c r="C11" s="114"/>
      <c r="D11" s="115">
        <v>56297</v>
      </c>
      <c r="E11" s="116"/>
      <c r="F11" s="117">
        <v>53605</v>
      </c>
      <c r="G11" s="118"/>
      <c r="H11" s="119"/>
    </row>
    <row r="12" spans="1:8">
      <c r="A12" s="120"/>
      <c r="B12" s="121"/>
      <c r="C12" s="128"/>
      <c r="D12" s="123">
        <v>30310</v>
      </c>
      <c r="E12" s="124"/>
      <c r="F12" s="125">
        <v>28343</v>
      </c>
      <c r="G12" s="126"/>
      <c r="H12" s="127"/>
    </row>
    <row r="13" spans="1:8">
      <c r="A13" s="108"/>
      <c r="B13" s="113"/>
      <c r="C13" s="129"/>
      <c r="D13" s="130">
        <v>50116</v>
      </c>
      <c r="E13" s="131"/>
      <c r="F13" s="132">
        <v>48127</v>
      </c>
      <c r="G13" s="133"/>
      <c r="H13" s="119"/>
    </row>
    <row r="14" spans="1:8">
      <c r="A14" s="120"/>
      <c r="B14" s="121"/>
      <c r="C14" s="122"/>
      <c r="D14" s="123">
        <v>23960</v>
      </c>
      <c r="E14" s="124"/>
      <c r="F14" s="125">
        <v>25675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6.22</v>
      </c>
      <c r="C19" s="134">
        <f>ROUND(VALUE(SUBSTITUTE(実質収支比率等に係る経年分析!G$48,"▲","-")),2)</f>
        <v>5.12</v>
      </c>
      <c r="D19" s="134">
        <f>ROUND(VALUE(SUBSTITUTE(実質収支比率等に係る経年分析!H$48,"▲","-")),2)</f>
        <v>5.67</v>
      </c>
      <c r="E19" s="134">
        <f>ROUND(VALUE(SUBSTITUTE(実質収支比率等に係る経年分析!I$48,"▲","-")),2)</f>
        <v>7.07</v>
      </c>
      <c r="F19" s="134">
        <f>ROUND(VALUE(SUBSTITUTE(実質収支比率等に係る経年分析!J$48,"▲","-")),2)</f>
        <v>5.87</v>
      </c>
    </row>
    <row r="20" spans="1:11">
      <c r="A20" s="134" t="s">
        <v>43</v>
      </c>
      <c r="B20" s="134">
        <f>ROUND(VALUE(SUBSTITUTE(実質収支比率等に係る経年分析!F$47,"▲","-")),2)</f>
        <v>16.739999999999998</v>
      </c>
      <c r="C20" s="134">
        <f>ROUND(VALUE(SUBSTITUTE(実質収支比率等に係る経年分析!G$47,"▲","-")),2)</f>
        <v>20.99</v>
      </c>
      <c r="D20" s="134">
        <f>ROUND(VALUE(SUBSTITUTE(実質収支比率等に係る経年分析!H$47,"▲","-")),2)</f>
        <v>22.58</v>
      </c>
      <c r="E20" s="134">
        <f>ROUND(VALUE(SUBSTITUTE(実質収支比率等に係る経年分析!I$47,"▲","-")),2)</f>
        <v>24.58</v>
      </c>
      <c r="F20" s="134">
        <f>ROUND(VALUE(SUBSTITUTE(実質収支比率等に係る経年分析!J$47,"▲","-")),2)</f>
        <v>24.72</v>
      </c>
    </row>
    <row r="21" spans="1:11">
      <c r="A21" s="134" t="s">
        <v>44</v>
      </c>
      <c r="B21" s="134">
        <f>IF(ISNUMBER(VALUE(SUBSTITUTE(実質収支比率等に係る経年分析!F$49,"▲","-"))),ROUND(VALUE(SUBSTITUTE(実質収支比率等に係る経年分析!F$49,"▲","-")),2),NA())</f>
        <v>5.61</v>
      </c>
      <c r="C21" s="134">
        <f>IF(ISNUMBER(VALUE(SUBSTITUTE(実質収支比率等に係る経年分析!G$49,"▲","-"))),ROUND(VALUE(SUBSTITUTE(実質収支比率等に係る経年分析!G$49,"▲","-")),2),NA())</f>
        <v>2.98</v>
      </c>
      <c r="D21" s="134">
        <f>IF(ISNUMBER(VALUE(SUBSTITUTE(実質収支比率等に係る経年分析!H$49,"▲","-"))),ROUND(VALUE(SUBSTITUTE(実質収支比率等に係る経年分析!H$49,"▲","-")),2),NA())</f>
        <v>2.1</v>
      </c>
      <c r="E21" s="134">
        <f>IF(ISNUMBER(VALUE(SUBSTITUTE(実質収支比率等に係る経年分析!I$49,"▲","-"))),ROUND(VALUE(SUBSTITUTE(実質収支比率等に係る経年分析!I$49,"▲","-")),2),NA())</f>
        <v>3.56</v>
      </c>
      <c r="F21" s="134">
        <f>IF(ISNUMBER(VALUE(SUBSTITUTE(実質収支比率等に係る経年分析!J$49,"▲","-"))),ROUND(VALUE(SUBSTITUTE(実質収支比率等に係る経年分析!J$49,"▲","-")),2),NA())</f>
        <v>-1.22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輝北簡易水道事業特別会計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0.69</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5.87</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4.3899999999999997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3437</v>
      </c>
      <c r="E42" s="136"/>
      <c r="F42" s="136"/>
      <c r="G42" s="136">
        <f>'実質公債費比率（分子）の構造'!L$52</f>
        <v>3550</v>
      </c>
      <c r="H42" s="136"/>
      <c r="I42" s="136"/>
      <c r="J42" s="136">
        <f>'実質公債費比率（分子）の構造'!M$52</f>
        <v>3621</v>
      </c>
      <c r="K42" s="136"/>
      <c r="L42" s="136"/>
      <c r="M42" s="136">
        <f>'実質公債費比率（分子）の構造'!N$52</f>
        <v>3617</v>
      </c>
      <c r="N42" s="136"/>
      <c r="O42" s="136"/>
      <c r="P42" s="136">
        <f>'実質公債費比率（分子）の構造'!O$52</f>
        <v>3789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127</v>
      </c>
      <c r="C44" s="136"/>
      <c r="D44" s="136"/>
      <c r="E44" s="136">
        <f>'実質公債費比率（分子）の構造'!L$50</f>
        <v>91</v>
      </c>
      <c r="F44" s="136"/>
      <c r="G44" s="136"/>
      <c r="H44" s="136">
        <f>'実質公債費比率（分子）の構造'!M$50</f>
        <v>89</v>
      </c>
      <c r="I44" s="136"/>
      <c r="J44" s="136"/>
      <c r="K44" s="136">
        <f>'実質公債費比率（分子）の構造'!N$50</f>
        <v>89</v>
      </c>
      <c r="L44" s="136"/>
      <c r="M44" s="136"/>
      <c r="N44" s="136">
        <f>'実質公債費比率（分子）の構造'!O$50</f>
        <v>83</v>
      </c>
      <c r="O44" s="136"/>
      <c r="P44" s="136"/>
    </row>
    <row r="45" spans="1:16">
      <c r="A45" s="136" t="s">
        <v>54</v>
      </c>
      <c r="B45" s="136">
        <f>'実質公債費比率（分子）の構造'!K$49</f>
        <v>310</v>
      </c>
      <c r="C45" s="136"/>
      <c r="D45" s="136"/>
      <c r="E45" s="136">
        <f>'実質公債費比率（分子）の構造'!L$49</f>
        <v>584</v>
      </c>
      <c r="F45" s="136"/>
      <c r="G45" s="136"/>
      <c r="H45" s="136">
        <f>'実質公債費比率（分子）の構造'!M$49</f>
        <v>518</v>
      </c>
      <c r="I45" s="136"/>
      <c r="J45" s="136"/>
      <c r="K45" s="136">
        <f>'実質公債費比率（分子）の構造'!N$49</f>
        <v>444</v>
      </c>
      <c r="L45" s="136"/>
      <c r="M45" s="136"/>
      <c r="N45" s="136">
        <f>'実質公債費比率（分子）の構造'!O$49</f>
        <v>426</v>
      </c>
      <c r="O45" s="136"/>
      <c r="P45" s="136"/>
    </row>
    <row r="46" spans="1:16">
      <c r="A46" s="136" t="s">
        <v>55</v>
      </c>
      <c r="B46" s="136">
        <f>'実質公債費比率（分子）の構造'!K$48</f>
        <v>549</v>
      </c>
      <c r="C46" s="136"/>
      <c r="D46" s="136"/>
      <c r="E46" s="136">
        <f>'実質公債費比率（分子）の構造'!L$48</f>
        <v>567</v>
      </c>
      <c r="F46" s="136"/>
      <c r="G46" s="136"/>
      <c r="H46" s="136">
        <f>'実質公債費比率（分子）の構造'!M$48</f>
        <v>554</v>
      </c>
      <c r="I46" s="136"/>
      <c r="J46" s="136"/>
      <c r="K46" s="136">
        <f>'実質公債費比率（分子）の構造'!N$48</f>
        <v>557</v>
      </c>
      <c r="L46" s="136"/>
      <c r="M46" s="136"/>
      <c r="N46" s="136">
        <f>'実質公債費比率（分子）の構造'!O$48</f>
        <v>556</v>
      </c>
      <c r="O46" s="136"/>
      <c r="P46" s="136"/>
    </row>
    <row r="47" spans="1:16">
      <c r="A47" s="136" t="s">
        <v>14</v>
      </c>
      <c r="B47" s="136">
        <f>'実質公債費比率（分子）の構造'!K$47</f>
        <v>23</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5111</v>
      </c>
      <c r="C49" s="136"/>
      <c r="D49" s="136"/>
      <c r="E49" s="136">
        <f>'実質公債費比率（分子）の構造'!L$45</f>
        <v>5078</v>
      </c>
      <c r="F49" s="136"/>
      <c r="G49" s="136"/>
      <c r="H49" s="136">
        <f>'実質公債費比率（分子）の構造'!M$45</f>
        <v>5056</v>
      </c>
      <c r="I49" s="136"/>
      <c r="J49" s="136"/>
      <c r="K49" s="136">
        <f>'実質公債費比率（分子）の構造'!N$45</f>
        <v>4908</v>
      </c>
      <c r="L49" s="136"/>
      <c r="M49" s="136"/>
      <c r="N49" s="136">
        <f>'実質公債費比率（分子）の構造'!O$45</f>
        <v>4766</v>
      </c>
      <c r="O49" s="136"/>
      <c r="P49" s="136"/>
    </row>
    <row r="50" spans="1:16">
      <c r="A50" s="136" t="s">
        <v>58</v>
      </c>
      <c r="B50" s="136" t="e">
        <f>NA()</f>
        <v>#N/A</v>
      </c>
      <c r="C50" s="136">
        <f>IF(ISNUMBER('実質公債費比率（分子）の構造'!K$53),'実質公債費比率（分子）の構造'!K$53,NA())</f>
        <v>2683</v>
      </c>
      <c r="D50" s="136" t="e">
        <f>NA()</f>
        <v>#N/A</v>
      </c>
      <c r="E50" s="136" t="e">
        <f>NA()</f>
        <v>#N/A</v>
      </c>
      <c r="F50" s="136">
        <f>IF(ISNUMBER('実質公債費比率（分子）の構造'!L$53),'実質公債費比率（分子）の構造'!L$53,NA())</f>
        <v>2770</v>
      </c>
      <c r="G50" s="136" t="e">
        <f>NA()</f>
        <v>#N/A</v>
      </c>
      <c r="H50" s="136" t="e">
        <f>NA()</f>
        <v>#N/A</v>
      </c>
      <c r="I50" s="136">
        <f>IF(ISNUMBER('実質公債費比率（分子）の構造'!M$53),'実質公債費比率（分子）の構造'!M$53,NA())</f>
        <v>2596</v>
      </c>
      <c r="J50" s="136" t="e">
        <f>NA()</f>
        <v>#N/A</v>
      </c>
      <c r="K50" s="136" t="e">
        <f>NA()</f>
        <v>#N/A</v>
      </c>
      <c r="L50" s="136">
        <f>IF(ISNUMBER('実質公債費比率（分子）の構造'!N$53),'実質公債費比率（分子）の構造'!N$53,NA())</f>
        <v>2381</v>
      </c>
      <c r="M50" s="136" t="e">
        <f>NA()</f>
        <v>#N/A</v>
      </c>
      <c r="N50" s="136" t="e">
        <f>NA()</f>
        <v>#N/A</v>
      </c>
      <c r="O50" s="136">
        <f>IF(ISNUMBER('実質公債費比率（分子）の構造'!O$53),'実質公債費比率（分子）の構造'!O$53,NA())</f>
        <v>2042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31532</v>
      </c>
      <c r="E56" s="135"/>
      <c r="F56" s="135"/>
      <c r="G56" s="135">
        <f>'将来負担比率（分子）の構造'!J$51</f>
        <v>31174</v>
      </c>
      <c r="H56" s="135"/>
      <c r="I56" s="135"/>
      <c r="J56" s="135">
        <f>'将来負担比率（分子）の構造'!K$51</f>
        <v>31880</v>
      </c>
      <c r="K56" s="135"/>
      <c r="L56" s="135"/>
      <c r="M56" s="135">
        <f>'将来負担比率（分子）の構造'!L$51</f>
        <v>33134</v>
      </c>
      <c r="N56" s="135"/>
      <c r="O56" s="135"/>
      <c r="P56" s="135">
        <f>'将来負担比率（分子）の構造'!M$51</f>
        <v>33939</v>
      </c>
    </row>
    <row r="57" spans="1:16">
      <c r="A57" s="135" t="s">
        <v>35</v>
      </c>
      <c r="B57" s="135"/>
      <c r="C57" s="135"/>
      <c r="D57" s="135">
        <f>'将来負担比率（分子）の構造'!I$50</f>
        <v>5693</v>
      </c>
      <c r="E57" s="135"/>
      <c r="F57" s="135"/>
      <c r="G57" s="135">
        <f>'将来負担比率（分子）の構造'!J$50</f>
        <v>5193</v>
      </c>
      <c r="H57" s="135"/>
      <c r="I57" s="135"/>
      <c r="J57" s="135">
        <f>'将来負担比率（分子）の構造'!K$50</f>
        <v>5108</v>
      </c>
      <c r="K57" s="135"/>
      <c r="L57" s="135"/>
      <c r="M57" s="135">
        <f>'将来負担比率（分子）の構造'!L$50</f>
        <v>4765</v>
      </c>
      <c r="N57" s="135"/>
      <c r="O57" s="135"/>
      <c r="P57" s="135">
        <f>'将来負担比率（分子）の構造'!M$50</f>
        <v>4624</v>
      </c>
    </row>
    <row r="58" spans="1:16">
      <c r="A58" s="135" t="s">
        <v>34</v>
      </c>
      <c r="B58" s="135"/>
      <c r="C58" s="135"/>
      <c r="D58" s="135">
        <f>'将来負担比率（分子）の構造'!I$49</f>
        <v>10835</v>
      </c>
      <c r="E58" s="135"/>
      <c r="F58" s="135"/>
      <c r="G58" s="135">
        <f>'将来負担比率（分子）の構造'!J$49</f>
        <v>11939</v>
      </c>
      <c r="H58" s="135"/>
      <c r="I58" s="135"/>
      <c r="J58" s="135">
        <f>'将来負担比率（分子）の構造'!K$49</f>
        <v>12188</v>
      </c>
      <c r="K58" s="135"/>
      <c r="L58" s="135"/>
      <c r="M58" s="135">
        <f>'将来負担比率（分子）の構造'!L$49</f>
        <v>13047</v>
      </c>
      <c r="N58" s="135"/>
      <c r="O58" s="135"/>
      <c r="P58" s="135">
        <f>'将来負担比率（分子）の構造'!M$49</f>
        <v>13459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7626</v>
      </c>
      <c r="C62" s="135"/>
      <c r="D62" s="135"/>
      <c r="E62" s="135">
        <f>'将来負担比率（分子）の構造'!J$45</f>
        <v>7204</v>
      </c>
      <c r="F62" s="135"/>
      <c r="G62" s="135"/>
      <c r="H62" s="135">
        <f>'将来負担比率（分子）の構造'!K$45</f>
        <v>6794</v>
      </c>
      <c r="I62" s="135"/>
      <c r="J62" s="135"/>
      <c r="K62" s="135">
        <f>'将来負担比率（分子）の構造'!L$45</f>
        <v>5951</v>
      </c>
      <c r="L62" s="135"/>
      <c r="M62" s="135"/>
      <c r="N62" s="135">
        <f>'将来負担比率（分子）の構造'!M$45</f>
        <v>5445</v>
      </c>
      <c r="O62" s="135"/>
      <c r="P62" s="135"/>
    </row>
    <row r="63" spans="1:16">
      <c r="A63" s="135" t="s">
        <v>28</v>
      </c>
      <c r="B63" s="135">
        <f>'将来負担比率（分子）の構造'!I$44</f>
        <v>4772</v>
      </c>
      <c r="C63" s="135"/>
      <c r="D63" s="135"/>
      <c r="E63" s="135">
        <f>'将来負担比率（分子）の構造'!J$44</f>
        <v>4229</v>
      </c>
      <c r="F63" s="135"/>
      <c r="G63" s="135"/>
      <c r="H63" s="135">
        <f>'将来負担比率（分子）の構造'!K$44</f>
        <v>3805</v>
      </c>
      <c r="I63" s="135"/>
      <c r="J63" s="135"/>
      <c r="K63" s="135">
        <f>'将来負担比率（分子）の構造'!L$44</f>
        <v>3769</v>
      </c>
      <c r="L63" s="135"/>
      <c r="M63" s="135"/>
      <c r="N63" s="135">
        <f>'将来負担比率（分子）の構造'!M$44</f>
        <v>3474</v>
      </c>
      <c r="O63" s="135"/>
      <c r="P63" s="135"/>
    </row>
    <row r="64" spans="1:16">
      <c r="A64" s="135" t="s">
        <v>27</v>
      </c>
      <c r="B64" s="135">
        <f>'将来負担比率（分子）の構造'!I$43</f>
        <v>6380</v>
      </c>
      <c r="C64" s="135"/>
      <c r="D64" s="135"/>
      <c r="E64" s="135">
        <f>'将来負担比率（分子）の構造'!J$43</f>
        <v>6439</v>
      </c>
      <c r="F64" s="135"/>
      <c r="G64" s="135"/>
      <c r="H64" s="135">
        <f>'将来負担比率（分子）の構造'!K$43</f>
        <v>6213</v>
      </c>
      <c r="I64" s="135"/>
      <c r="J64" s="135"/>
      <c r="K64" s="135">
        <f>'将来負担比率（分子）の構造'!L$43</f>
        <v>5829</v>
      </c>
      <c r="L64" s="135"/>
      <c r="M64" s="135"/>
      <c r="N64" s="135">
        <f>'将来負担比率（分子）の構造'!M$43</f>
        <v>5584</v>
      </c>
      <c r="O64" s="135"/>
      <c r="P64" s="135"/>
    </row>
    <row r="65" spans="1:16">
      <c r="A65" s="135" t="s">
        <v>26</v>
      </c>
      <c r="B65" s="135">
        <f>'将来負担比率（分子）の構造'!I$42</f>
        <v>655</v>
      </c>
      <c r="C65" s="135"/>
      <c r="D65" s="135"/>
      <c r="E65" s="135">
        <f>'将来負担比率（分子）の構造'!J$42</f>
        <v>579</v>
      </c>
      <c r="F65" s="135"/>
      <c r="G65" s="135"/>
      <c r="H65" s="135">
        <f>'将来負担比率（分子）の構造'!K$42</f>
        <v>501</v>
      </c>
      <c r="I65" s="135"/>
      <c r="J65" s="135"/>
      <c r="K65" s="135">
        <f>'将来負担比率（分子）の構造'!L$42</f>
        <v>426</v>
      </c>
      <c r="L65" s="135"/>
      <c r="M65" s="135"/>
      <c r="N65" s="135">
        <f>'将来負担比率（分子）の構造'!M$42</f>
        <v>354</v>
      </c>
      <c r="O65" s="135"/>
      <c r="P65" s="135"/>
    </row>
    <row r="66" spans="1:16">
      <c r="A66" s="135" t="s">
        <v>25</v>
      </c>
      <c r="B66" s="135">
        <f>'将来負担比率（分子）の構造'!I$41</f>
        <v>42536</v>
      </c>
      <c r="C66" s="135"/>
      <c r="D66" s="135"/>
      <c r="E66" s="135">
        <f>'将来負担比率（分子）の構造'!J$41</f>
        <v>40945</v>
      </c>
      <c r="F66" s="135"/>
      <c r="G66" s="135"/>
      <c r="H66" s="135">
        <f>'将来負担比率（分子）の構造'!K$41</f>
        <v>40386</v>
      </c>
      <c r="I66" s="135"/>
      <c r="J66" s="135"/>
      <c r="K66" s="135">
        <f>'将来負担比率（分子）の構造'!L$41</f>
        <v>40427</v>
      </c>
      <c r="L66" s="135"/>
      <c r="M66" s="135"/>
      <c r="N66" s="135">
        <f>'将来負担比率（分子）の構造'!M$41</f>
        <v>40304</v>
      </c>
      <c r="O66" s="135"/>
      <c r="P66" s="135"/>
    </row>
    <row r="67" spans="1:16">
      <c r="A67" s="135" t="s">
        <v>62</v>
      </c>
      <c r="B67" s="135" t="e">
        <f>NA()</f>
        <v>#N/A</v>
      </c>
      <c r="C67" s="135">
        <f>IF(ISNUMBER('将来負担比率（分子）の構造'!I$52), IF('将来負担比率（分子）の構造'!I$52 &lt; 0, 0, '将来負担比率（分子）の構造'!I$52), NA())</f>
        <v>13910</v>
      </c>
      <c r="D67" s="135" t="e">
        <f>NA()</f>
        <v>#N/A</v>
      </c>
      <c r="E67" s="135" t="e">
        <f>NA()</f>
        <v>#N/A</v>
      </c>
      <c r="F67" s="135">
        <f>IF(ISNUMBER('将来負担比率（分子）の構造'!J$52), IF('将来負担比率（分子）の構造'!J$52 &lt; 0, 0, '将来負担比率（分子）の構造'!J$52), NA())</f>
        <v>11090</v>
      </c>
      <c r="G67" s="135" t="e">
        <f>NA()</f>
        <v>#N/A</v>
      </c>
      <c r="H67" s="135" t="e">
        <f>NA()</f>
        <v>#N/A</v>
      </c>
      <c r="I67" s="135">
        <f>IF(ISNUMBER('将来負担比率（分子）の構造'!K$52), IF('将来負担比率（分子）の構造'!K$52 &lt; 0, 0, '将来負担比率（分子）の構造'!K$52), NA())</f>
        <v>8523</v>
      </c>
      <c r="J67" s="135" t="e">
        <f>NA()</f>
        <v>#N/A</v>
      </c>
      <c r="K67" s="135" t="e">
        <f>NA()</f>
        <v>#N/A</v>
      </c>
      <c r="L67" s="135">
        <f>IF(ISNUMBER('将来負担比率（分子）の構造'!L$52), IF('将来負担比率（分子）の構造'!L$52 &lt; 0, 0, '将来負担比率（分子）の構造'!L$52), NA())</f>
        <v>5456</v>
      </c>
      <c r="M67" s="135" t="e">
        <f>NA()</f>
        <v>#N/A</v>
      </c>
      <c r="N67" s="135" t="e">
        <f>NA()</f>
        <v>#N/A</v>
      </c>
      <c r="O67" s="135">
        <f>IF(ISNUMBER('将来負担比率（分子）の構造'!M$52), IF('将来負担比率（分子）の構造'!M$52 &lt; 0, 0, '将来負担比率（分子）の構造'!M$52), NA())</f>
        <v>3140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2016-04-22T07:35:07Z</cp:lastPrinted>
  <dcterms:created xsi:type="dcterms:W3CDTF">2016-02-15T02:26:38Z</dcterms:created>
  <dcterms:modified xsi:type="dcterms:W3CDTF">2016-04-23T06:43:08Z</dcterms:modified>
</cp:coreProperties>
</file>