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240" windowWidth="14940" windowHeight="7695" tabRatio="9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U34" i="9"/>
  <c r="C34" i="9"/>
  <c r="U35" i="9" l="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<sst xmlns="http://schemas.openxmlformats.org/spreadsheetml/2006/main" count="976" uniqueCount="541">
  <si>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</si>
  <si>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</si>
  <si>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</si>
  <si>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</si>
  <si>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</si>
  <si>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</si>
  <si>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</si>
  <si>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</si>
  <si>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</si>
  <si>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</si>
  <si>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</si>
  <si>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</si>
  <si>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</si>
  <si>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</si>
  <si>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</si>
  <si>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</si>
  <si>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</si>
  <si>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</si>
  <si>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</si>
  <si>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</si>
  <si>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</si>
  <si>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</si>
  <si>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</si>
  <si>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</si>
  <si>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</si>
  <si>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</si>
  <si>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</si>
  <si>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</si>
  <si>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</si>
  <si>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</si>
  <si>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</si>
  <si>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</si>
  <si>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</si>
  <si>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</si>
  <si>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</si>
  <si>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</si>
  <si>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</si>
  <si>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</si>
  <si>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</si>
  <si>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</si>
  <si>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</si>
  <si>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</si>
  <si>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</si>
  <si>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</si>
  <si>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</si>
  <si>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</si>
  <si>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</si>
  <si>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</si>
  <si>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</si>
  <si>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</si>
  <si>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</si>
  <si>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</si>
  <si>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</si>
  <si>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</si>
  <si>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</si>
  <si>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</si>
  <si>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</si>
  <si>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</si>
  <si>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</si>
  <si>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</si>
  <si>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</si>
  <si>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</si>
  <si>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</si>
  <si>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</si>
  <si>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</si>
  <si>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</si>
  <si>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</si>
  <si>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</si>
  <si>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</si>
  <si>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</si>
  <si>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</si>
  <si>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</si>
  <si>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</si>
  <si>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</si>
  <si>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</si>
  <si>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</si>
  <si>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</si>
  <si>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</si>
  <si>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</si>
  <si>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</si>
  <si>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</si>
  <si>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</si>
  <si>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</si>
  <si>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</si>
  <si>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</si>
  <si>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</si>
  <si>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</si>
  <si>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</si>
  <si>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</si>
  <si>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</si>
  <si>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</si>
  <si>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</si>
  <si>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</si>
  <si>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</si>
  <si>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</si>
  <si>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</si>
  <si>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</si>
  <si>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</si>
  <si>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</si>
  <si>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</si>
  <si>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</si>
  <si>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</si>
  <si>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</si>
  <si>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</si>
  <si>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</si>
  <si>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</si>
  <si>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</si>
  <si>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</si>
  <si>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</si>
  <si>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</si>
  <si>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</si>
  <si>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</si>
  <si>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</si>
  <si>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</si>
  <si>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</si>
  <si>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</si>
  <si>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</si>
  <si>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</si>
  <si>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</si>
  <si>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</si>
  <si>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</si>
  <si>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</si>
  <si>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</si>
  <si>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</si>
  <si>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</si>
  <si>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</si>
  <si>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</si>
  <si>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</si>
  <si>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</si>
  <si>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</si>
  <si>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</si>
  <si>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</si>
  <si>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</si>
  <si>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</si>
  <si>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</si>
  <si>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</si>
  <si>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</si>
  <si>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</si>
  <si>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</si>
  <si>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</si>
  <si>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</si>
  <si>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</si>
  <si>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</si>
  <si>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</si>
  <si>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</si>
  <si>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</si>
  <si>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</si>
  <si>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</si>
  <si>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</si>
  <si>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</si>
  <si>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</si>
  <si>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</si>
  <si>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</si>
  <si>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</si>
  <si>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</si>
  <si>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</si>
  <si>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</si>
  <si>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</si>
  <si>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</si>
  <si>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</si>
  <si>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</si>
  <si>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</si>
  <si>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</si>
  <si>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</si>
  <si>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</si>
  <si>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</si>
  <si>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</si>
  <si>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</si>
  <si>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</si>
  <si>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</si>
  <si>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</si>
  <si>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</si>
  <si>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</si>
  <si>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</si>
  <si>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</si>
  <si>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</si>
  <si>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</si>
  <si>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</si>
  <si>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</si>
  <si>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</si>
  <si>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</si>
  <si>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</si>
  <si>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</si>
  <si>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</si>
  <si>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</si>
  <si>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</si>
  <si>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</si>
  <si>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</si>
  <si>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</si>
  <si>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</si>
  <si>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</si>
  <si>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</si>
  <si>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</si>
  <si>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鹿児島県西之表市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</si>
  <si>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</si>
  <si>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</si>
  <si>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</si>
  <si>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</si>
  <si>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</si>
  <si>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</si>
  <si>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</si>
  <si>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</si>
  <si>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</si>
  <si>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</si>
  <si>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</si>
  <si>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</si>
  <si>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</si>
  <si>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</si>
  <si>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</si>
  <si>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</si>
  <si>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</si>
  <si>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</si>
  <si>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</si>
  <si>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</si>
  <si>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</si>
  <si>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</si>
  <si>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</si>
  <si>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</si>
  <si>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</si>
  <si>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</si>
  <si>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</si>
  <si>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</si>
  <si>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</si>
  <si>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</si>
  <si>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</si>
  <si>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</si>
  <si>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</si>
  <si>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</si>
  <si>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</si>
  <si>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</si>
  <si>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</si>
  <si>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</si>
  <si>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</si>
  <si>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</si>
  <si>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</si>
  <si>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</si>
  <si>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</si>
  <si>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</si>
  <si>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</si>
  <si>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</si>
  <si>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</si>
  <si>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</si>
  <si>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</si>
  <si>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</si>
  <si>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</si>
  <si>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</si>
  <si>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</si>
  <si>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</si>
  <si>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</si>
  <si>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</si>
  <si>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</si>
  <si>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</si>
  <si>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</si>
  <si>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</si>
  <si>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</si>
  <si>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</si>
  <si>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</si>
  <si>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</si>
  <si>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</si>
  <si>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</si>
  <si>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</si>
  <si>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</si>
  <si>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</si>
  <si>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</si>
  <si>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</si>
  <si>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</si>
  <si>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</si>
  <si>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</si>
  <si>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</si>
  <si>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</si>
  <si>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</si>
  <si>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</si>
  <si>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</si>
  <si>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</si>
  <si>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</si>
  <si>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</si>
  <si>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</si>
  <si>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</si>
  <si>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</si>
  <si>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</si>
  <si>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</si>
  <si>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</si>
  <si>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</si>
  <si>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</si>
  <si>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</si>
  <si>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</si>
  <si>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</si>
  <si>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</si>
  <si>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</si>
  <si>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</si>
  <si>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</si>
  <si>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</si>
  <si>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</si>
  <si>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</si>
  <si>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</si>
  <si>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</si>
  <si>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</si>
  <si>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</si>
  <si>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</si>
  <si>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</si>
  <si>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</si>
  <si>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</si>
  <si>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</si>
  <si>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</si>
  <si>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</si>
  <si>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</si>
  <si>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</si>
  <si>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</si>
  <si>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</si>
  <si>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</si>
  <si>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</si>
  <si>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</si>
  <si>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</si>
  <si>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</si>
  <si>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</si>
  <si>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</si>
  <si>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</si>
  <si>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</si>
  <si>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</si>
  <si>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</si>
  <si>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</si>
  <si>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</si>
  <si>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</si>
  <si>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</si>
  <si>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</si>
  <si>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</si>
  <si>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</si>
  <si>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</si>
  <si>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</si>
  <si>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</si>
  <si>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</si>
  <si>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</si>
  <si>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</si>
  <si>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</si>
  <si>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</si>
  <si>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</si>
  <si>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</si>
  <si>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</si>
  <si>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</si>
  <si>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</si>
  <si>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</si>
  <si>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</si>
  <si>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</si>
  <si>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</si>
  <si>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鹿児島県西之表市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</si>
  <si>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</si>
  <si>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</si>
  <si>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</si>
  <si>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</si>
  <si>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</si>
  <si>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</si>
  <si>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</si>
  <si>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</si>
  <si>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</si>
  <si>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</si>
  <si>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</si>
  <si>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</si>
  <si>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</si>
  <si>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</si>
  <si>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</si>
  <si>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</si>
  <si>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</si>
  <si>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</si>
  <si>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</si>
  <si>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</si>
  <si>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</si>
  <si>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</si>
  <si>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</si>
  <si>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</si>
  <si>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</si>
  <si>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</si>
  <si>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</si>
  <si>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</si>
  <si>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</si>
  <si>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</si>
  <si>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</si>
  <si>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</si>
  <si>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</si>
  <si>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</si>
  <si>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</si>
  <si>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</si>
  <si>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</si>
  <si>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水道事業会計</t>
    <phoneticPr fontId="5"/>
  </si>
  <si>
    <t>法適用企業</t>
    <phoneticPr fontId="5"/>
  </si>
  <si>
    <t>簡易水道特別会計</t>
    <phoneticPr fontId="5"/>
  </si>
  <si>
    <t>法非適用企業</t>
    <phoneticPr fontId="5"/>
  </si>
  <si>
    <t>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</si>
  <si>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</si>
  <si>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</si>
  <si>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</si>
  <si>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</si>
  <si>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</si>
  <si>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</si>
  <si>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</si>
  <si>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</si>
  <si>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</si>
  <si>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</si>
  <si>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</si>
  <si>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</si>
  <si>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</si>
  <si>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</si>
  <si>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</si>
  <si>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</si>
  <si>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</si>
  <si>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</si>
  <si>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</si>
  <si>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</si>
  <si>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</si>
  <si>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</si>
  <si>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</si>
  <si>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</si>
  <si>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</si>
  <si>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</si>
  <si>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</si>
  <si>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</si>
  <si>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</si>
  <si>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</si>
  <si>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</si>
  <si>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</si>
  <si>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</si>
  <si>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</si>
  <si>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</si>
  <si>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</si>
  <si>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</si>
  <si>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</si>
  <si>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</si>
  <si>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</si>
  <si>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</si>
  <si>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</si>
  <si>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</si>
  <si>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</si>
  <si>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</si>
  <si>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</si>
  <si>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</si>
  <si>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</si>
  <si>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</si>
  <si>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</si>
  <si>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</si>
  <si>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</si>
  <si>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</si>
  <si>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</si>
  <si>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</si>
  <si>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</si>
  <si>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</si>
  <si>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</si>
  <si>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</si>
  <si>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</si>
  <si>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</si>
  <si>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</si>
  <si>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</si>
  <si>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</si>
  <si>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</si>
  <si>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</si>
  <si>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</si>
  <si>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</si>
  <si>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</si>
  <si>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</si>
  <si>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</si>
  <si>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</si>
  <si>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</si>
  <si>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</si>
  <si>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</si>
  <si>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</si>
  <si>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</si>
  <si>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</si>
  <si>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</si>
  <si>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</si>
  <si>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</si>
  <si>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</si>
  <si>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</si>
  <si>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</si>
  <si>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</si>
  <si>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</si>
  <si>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</si>
  <si>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</si>
  <si>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</si>
  <si>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</si>
  <si>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</si>
  <si>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</si>
  <si>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</si>
  <si>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</si>
  <si>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</si>
  <si>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</si>
  <si>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</si>
  <si>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</si>
  <si>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</si>
  <si>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</si>
  <si>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</si>
  <si>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</si>
  <si>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</si>
  <si>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</si>
  <si>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</si>
  <si>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</si>
  <si>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</si>
  <si>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</si>
  <si>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</si>
  <si>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</si>
  <si>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</si>
  <si>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</si>
  <si>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</si>
  <si>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</si>
  <si>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</si>
  <si>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</si>
  <si>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</si>
  <si>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</si>
  <si>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</si>
  <si>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</si>
  <si>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</si>
  <si>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</si>
  <si>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</si>
  <si>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</si>
  <si>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</si>
  <si>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</si>
  <si>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</si>
  <si>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</si>
  <si>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</si>
  <si>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</si>
  <si>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</si>
  <si>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</si>
  <si>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</si>
  <si>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</si>
  <si>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</si>
  <si>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簡易水道特別会計</t>
  </si>
  <si>
    <t>介護保険特別会計</t>
  </si>
  <si>
    <t>後期高齢者医療保険特別会計</t>
  </si>
  <si>
    <t>交通災害共済事業特別会計</t>
  </si>
  <si>
    <t>地方卸売市場特別会計</t>
  </si>
  <si>
    <t>その他会計（赤字）</t>
  </si>
  <si>
    <t>その他会計（黒字）</t>
  </si>
  <si>
    <t>種子島地区広域事務組合</t>
    <rPh sb="0" eb="3">
      <t>タネガシマ</t>
    </rPh>
    <rPh sb="3" eb="5">
      <t>チク</t>
    </rPh>
    <rPh sb="5" eb="7">
      <t>コウイキ</t>
    </rPh>
    <rPh sb="7" eb="9">
      <t>ジム</t>
    </rPh>
    <rPh sb="9" eb="11">
      <t>クミアイ</t>
    </rPh>
    <phoneticPr fontId="2"/>
  </si>
  <si>
    <t>熊毛地区消防組合</t>
    <rPh sb="0" eb="2">
      <t>クマゲ</t>
    </rPh>
    <rPh sb="2" eb="4">
      <t>チク</t>
    </rPh>
    <rPh sb="4" eb="6">
      <t>ショウボウ</t>
    </rPh>
    <rPh sb="6" eb="8">
      <t>クミアイ</t>
    </rPh>
    <phoneticPr fontId="2"/>
  </si>
  <si>
    <t>鹿児島県後期高齢者医療広域連合（一般）</t>
    <rPh sb="0" eb="4">
      <t>カゴシマケン</t>
    </rPh>
    <rPh sb="4" eb="6">
      <t>コウキ</t>
    </rPh>
    <rPh sb="6" eb="8">
      <t>コウレイ</t>
    </rPh>
    <rPh sb="8" eb="9">
      <t>シャ</t>
    </rPh>
    <rPh sb="9" eb="11">
      <t>イリョウ</t>
    </rPh>
    <rPh sb="11" eb="13">
      <t>コウイキ</t>
    </rPh>
    <rPh sb="13" eb="15">
      <t>レンゴウ</t>
    </rPh>
    <rPh sb="16" eb="18">
      <t>イッパン</t>
    </rPh>
    <phoneticPr fontId="2"/>
  </si>
  <si>
    <t>鹿児島県後期高齢者医療広域連合（特別）</t>
    <rPh sb="0" eb="4">
      <t>カゴシマケン</t>
    </rPh>
    <rPh sb="4" eb="6">
      <t>コウキ</t>
    </rPh>
    <rPh sb="6" eb="8">
      <t>コウレイ</t>
    </rPh>
    <rPh sb="8" eb="9">
      <t>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</si>
  <si>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</si>
  <si>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</si>
  <si>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種子島空港ターミナルビル</t>
    <rPh sb="0" eb="3">
      <t>タネガシマ</t>
    </rPh>
    <rPh sb="3" eb="5">
      <t>クウコウ</t>
    </rPh>
    <phoneticPr fontId="2"/>
  </si>
  <si>
    <t>西之表市農業振興公社</t>
    <rPh sb="0" eb="4">
      <t>ニシノオモテシ</t>
    </rPh>
    <rPh sb="4" eb="6">
      <t>ノウギョウ</t>
    </rPh>
    <rPh sb="6" eb="8">
      <t>シンコウ</t>
    </rPh>
    <rPh sb="8" eb="10">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</si>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</sst>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135745</c:v>
                </c:pt>
                <c:pt idx="1">
                  <c:v>52085</c:v>
                </c:pt>
                <c:pt idx="2">
                  <c:v>61201</c:v>
                </c:pt>
                <c:pt idx="3">
                  <c:v>35208</c:v>
                </c:pt>
                <c:pt idx="4">
                  <c:v>74577</c:v>
                </c:pt>
              </c:numCache>
            </c:numRef>
          </c:val>
          <c:smooth val="0"/>
        </c:ser>
        <c:dLbls>
          <c:showLegendKey val="0"/>
          <c:showVal val="0"/>
          <c:showCatName val="0"/>
          <c:showSerName val="0"/>
          <c:showPercent val="0"/>
          <c:showBubbleSize val="0"/>
        </c:dLbls>
        <c:marker val="1"/>
        <c:smooth val="0"/>
        <c:axId val="192575360"/>
        <c:axId val="188137472"/>
      </c:lineChart>
      <c:catAx>
        <c:axId val="192575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137472"/>
        <c:crosses val="autoZero"/>
        <c:auto val="1"/>
        <c:lblAlgn val="ctr"/>
        <c:lblOffset val="100"/>
        <c:tickLblSkip val="1"/>
        <c:tickMarkSkip val="1"/>
        <c:noMultiLvlLbl val="0"/>
      </c:catAx>
      <c:valAx>
        <c:axId val="1881374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57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2.36</c:v>
                </c:pt>
                <c:pt idx="1">
                  <c:v>2.83</c:v>
                </c:pt>
                <c:pt idx="2">
                  <c:v>3.82</c:v>
                </c:pt>
                <c:pt idx="3">
                  <c:v>3.62</c:v>
                </c:pt>
                <c:pt idx="4">
                  <c:v>3.73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7.47</c:v>
                </c:pt>
                <c:pt idx="1">
                  <c:v>10.55</c:v>
                </c:pt>
                <c:pt idx="2">
                  <c:v>15.26</c:v>
                </c:pt>
                <c:pt idx="3">
                  <c:v>20.04</c:v>
                </c:pt>
                <c:pt idx="4">
                  <c:v>20.65</c:v>
                </c:pt>
              </c:numCache>
            </c:numRef>
          </c:val>
        </c:ser>
        <c:dLbls>
          <c:showLegendKey val="0"/>
          <c:showVal val="0"/>
          <c:showCatName val="0"/>
          <c:showSerName val="0"/>
          <c:showPercent val="0"/>
          <c:showBubbleSize val="0"/>
        </c:dLbls>
        <c:gapWidth val="250"/>
        <c:overlap val="100"/>
        <c:axId val="179779072"/>
        <c:axId val="17978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6.4</c:v>
                </c:pt>
                <c:pt idx="1">
                  <c:v>5.56</c:v>
                </c:pt>
                <c:pt idx="2">
                  <c:v>7.39</c:v>
                </c:pt>
                <c:pt idx="3">
                  <c:v>4.91</c:v>
                </c:pt>
                <c:pt idx="4">
                  <c:v>0.16</c:v>
                </c:pt>
              </c:numCache>
            </c:numRef>
          </c:val>
          <c:smooth val="0"/>
        </c:ser>
        <c:dLbls>
          <c:showLegendKey val="0"/>
          <c:showVal val="0"/>
          <c:showCatName val="0"/>
          <c:showSerName val="0"/>
          <c:showPercent val="0"/>
          <c:showBubbleSize val="0"/>
        </c:dLbls>
        <c:marker val="1"/>
        <c:smooth val="0"/>
        <c:axId val="179779072"/>
        <c:axId val="179780992"/>
      </c:lineChart>
      <c:catAx>
        <c:axId val="17977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780992"/>
        <c:crosses val="autoZero"/>
        <c:auto val="1"/>
        <c:lblAlgn val="ctr"/>
        <c:lblOffset val="100"/>
        <c:tickLblSkip val="1"/>
        <c:tickMarkSkip val="1"/>
        <c:noMultiLvlLbl val="0"/>
      </c:catAx>
      <c:valAx>
        <c:axId val="17978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7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0.02</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0.02</c:v>
                </c:pt>
                <c:pt idx="4">
                  <c:v>#N/A</c:v>
                </c:pt>
                <c:pt idx="5">
                  <c:v>0.01</c:v>
                </c:pt>
                <c:pt idx="6">
                  <c:v>#N/A</c:v>
                </c:pt>
                <c:pt idx="7">
                  <c:v>0.02</c:v>
                </c:pt>
                <c:pt idx="8">
                  <c:v>#N/A</c:v>
                </c:pt>
                <c:pt idx="9">
                  <c:v>0.05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1.59</c:v>
                </c:pt>
                <c:pt idx="2">
                  <c:v>#N/A</c:v>
                </c:pt>
                <c:pt idx="3">
                  <c:v>0.2</c:v>
                </c:pt>
                <c:pt idx="4">
                  <c:v>#N/A</c:v>
                </c:pt>
                <c:pt idx="5">
                  <c:v>0.27</c:v>
                </c:pt>
                <c:pt idx="6">
                  <c:v>#N/A</c:v>
                </c:pt>
                <c:pt idx="7">
                  <c:v>0.55000000000000004</c:v>
                </c:pt>
                <c:pt idx="8">
                  <c:v>#N/A</c:v>
                </c:pt>
                <c:pt idx="9">
                  <c:v>1.22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2.36</c:v>
                </c:pt>
                <c:pt idx="2">
                  <c:v>#N/A</c:v>
                </c:pt>
                <c:pt idx="3">
                  <c:v>2.82</c:v>
                </c:pt>
                <c:pt idx="4">
                  <c:v>#N/A</c:v>
                </c:pt>
                <c:pt idx="5">
                  <c:v>3.82</c:v>
                </c:pt>
                <c:pt idx="6">
                  <c:v>#N/A</c:v>
                </c:pt>
                <c:pt idx="7">
                  <c:v>3.61</c:v>
                </c:pt>
                <c:pt idx="8">
                  <c:v>#N/A</c:v>
                </c:pt>
                <c:pt idx="9">
                  <c:v>3.72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2.31</c:v>
                </c:pt>
                <c:pt idx="2">
                  <c:v>#N/A</c:v>
                </c:pt>
                <c:pt idx="3">
                  <c:v>2.57</c:v>
                </c:pt>
                <c:pt idx="4">
                  <c:v>#N/A</c:v>
                </c:pt>
                <c:pt idx="5">
                  <c:v>2.76</c:v>
                </c:pt>
                <c:pt idx="6">
                  <c:v>#N/A</c:v>
                </c:pt>
                <c:pt idx="7">
                  <c:v>3.23</c:v>
                </c:pt>
                <c:pt idx="8">
                  <c:v>#N/A</c:v>
                </c:pt>
                <c:pt idx="9">
                  <c:v>3.97</c:v>
                </c:pt>
              </c:numCache>
            </c:numRef>
          </c:val>
        </c:ser>
        <c:dLbls>
          <c:showLegendKey val="0"/>
          <c:showVal val="0"/>
          <c:showCatName val="0"/>
          <c:showSerName val="0"/>
          <c:showPercent val="0"/>
          <c:showBubbleSize val="0"/>
        </c:dLbls>
        <c:gapWidth val="150"/>
        <c:overlap val="100"/>
        <c:axId val="196242816"/>
        <c:axId val="196260992"/>
      </c:barChart>
      <c:catAx>
        <c:axId val="19624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260992"/>
        <c:crosses val="autoZero"/>
        <c:auto val="1"/>
        <c:lblAlgn val="ctr"/>
        <c:lblOffset val="100"/>
        <c:tickLblSkip val="1"/>
        <c:tickMarkSkip val="1"/>
        <c:noMultiLvlLbl val="0"/>
      </c:catAx>
      <c:valAx>
        <c:axId val="19626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42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957</c:v>
                </c:pt>
                <c:pt idx="5">
                  <c:v>898</c:v>
                </c:pt>
                <c:pt idx="8">
                  <c:v>872</c:v>
                </c:pt>
                <c:pt idx="11">
                  <c:v>822</c:v>
                </c:pt>
                <c:pt idx="14">
                  <c:v>865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46</c:v>
                </c:pt>
                <c:pt idx="3">
                  <c:v>132</c:v>
                </c:pt>
                <c:pt idx="6">
                  <c:v>64</c:v>
                </c:pt>
                <c:pt idx="9">
                  <c:v>69</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c:v>
                </c:pt>
                <c:pt idx="3">
                  <c:v>35</c:v>
                </c:pt>
                <c:pt idx="6">
                  <c:v>32</c:v>
                </c:pt>
                <c:pt idx="9">
                  <c:v>30</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1554</c:v>
                </c:pt>
                <c:pt idx="3">
                  <c:v>1415</c:v>
                </c:pt>
                <c:pt idx="6">
                  <c:v>1259</c:v>
                </c:pt>
                <c:pt idx="9">
                  <c:v>1141</c:v>
                </c:pt>
                <c:pt idx="12">
                  <c:v>1098</c:v>
                </c:pt>
              </c:numCache>
            </c:numRef>
          </c:val>
        </c:ser>
        <c:dLbls>
          <c:showLegendKey val="0"/>
          <c:showVal val="0"/>
          <c:showCatName val="0"/>
          <c:showSerName val="0"/>
          <c:showPercent val="0"/>
          <c:showBubbleSize val="0"/>
        </c:dLbls>
        <c:gapWidth val="100"/>
        <c:overlap val="100"/>
        <c:axId val="196386176"/>
        <c:axId val="19640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714</c:v>
                </c:pt>
                <c:pt idx="2">
                  <c:v>#N/A</c:v>
                </c:pt>
                <c:pt idx="3">
                  <c:v>#N/A</c:v>
                </c:pt>
                <c:pt idx="4">
                  <c:v>695</c:v>
                </c:pt>
                <c:pt idx="5">
                  <c:v>#N/A</c:v>
                </c:pt>
                <c:pt idx="6">
                  <c:v>#N/A</c:v>
                </c:pt>
                <c:pt idx="7">
                  <c:v>494</c:v>
                </c:pt>
                <c:pt idx="8">
                  <c:v>#N/A</c:v>
                </c:pt>
                <c:pt idx="9">
                  <c:v>#N/A</c:v>
                </c:pt>
                <c:pt idx="10">
                  <c:v>429</c:v>
                </c:pt>
                <c:pt idx="11">
                  <c:v>#N/A</c:v>
                </c:pt>
                <c:pt idx="12">
                  <c:v>#N/A</c:v>
                </c:pt>
                <c:pt idx="13">
                  <c:v>373</c:v>
                </c:pt>
                <c:pt idx="14">
                  <c:v>#N/A</c:v>
                </c:pt>
              </c:numCache>
            </c:numRef>
          </c:val>
          <c:smooth val="0"/>
        </c:ser>
        <c:dLbls>
          <c:showLegendKey val="0"/>
          <c:showVal val="0"/>
          <c:showCatName val="0"/>
          <c:showSerName val="0"/>
          <c:showPercent val="0"/>
          <c:showBubbleSize val="0"/>
        </c:dLbls>
        <c:marker val="1"/>
        <c:smooth val="0"/>
        <c:axId val="196386176"/>
        <c:axId val="196408832"/>
      </c:lineChart>
      <c:catAx>
        <c:axId val="1963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408832"/>
        <c:crosses val="autoZero"/>
        <c:auto val="1"/>
        <c:lblAlgn val="ctr"/>
        <c:lblOffset val="100"/>
        <c:tickLblSkip val="1"/>
        <c:tickMarkSkip val="1"/>
        <c:noMultiLvlLbl val="0"/>
      </c:catAx>
      <c:valAx>
        <c:axId val="19640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3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6878</c:v>
                </c:pt>
                <c:pt idx="5">
                  <c:v>8161</c:v>
                </c:pt>
                <c:pt idx="8">
                  <c:v>7981</c:v>
                </c:pt>
                <c:pt idx="11">
                  <c:v>7856</c:v>
                </c:pt>
                <c:pt idx="14">
                  <c:v>7991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802</c:v>
                </c:pt>
                <c:pt idx="5">
                  <c:v>728</c:v>
                </c:pt>
                <c:pt idx="8">
                  <c:v>675</c:v>
                </c:pt>
                <c:pt idx="11">
                  <c:v>630</c:v>
                </c:pt>
                <c:pt idx="14">
                  <c:v>577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1794</c:v>
                </c:pt>
                <c:pt idx="5">
                  <c:v>1945</c:v>
                </c:pt>
                <c:pt idx="8">
                  <c:v>1853</c:v>
                </c:pt>
                <c:pt idx="11">
                  <c:v>2185</c:v>
                </c:pt>
                <c:pt idx="14">
                  <c:v>2246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c:v>
                </c:pt>
                <c:pt idx="3">
                  <c:v>11</c:v>
                </c:pt>
                <c:pt idx="6">
                  <c:v>9</c:v>
                </c:pt>
                <c:pt idx="9">
                  <c:v>8</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2815</c:v>
                </c:pt>
                <c:pt idx="3">
                  <c:v>2665</c:v>
                </c:pt>
                <c:pt idx="6">
                  <c:v>2340</c:v>
                </c:pt>
                <c:pt idx="9">
                  <c:v>2070</c:v>
                </c:pt>
                <c:pt idx="12">
                  <c:v>1760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675</c:v>
                </c:pt>
                <c:pt idx="3">
                  <c:v>2191</c:v>
                </c:pt>
                <c:pt idx="6">
                  <c:v>2205</c:v>
                </c:pt>
                <c:pt idx="9">
                  <c:v>2165</c:v>
                </c:pt>
                <c:pt idx="12">
                  <c:v>2087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374</c:v>
                </c:pt>
                <c:pt idx="3">
                  <c:v>339</c:v>
                </c:pt>
                <c:pt idx="6">
                  <c:v>309</c:v>
                </c:pt>
                <c:pt idx="9">
                  <c:v>302</c:v>
                </c:pt>
                <c:pt idx="12">
                  <c:v>306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129</c:v>
                </c:pt>
                <c:pt idx="3">
                  <c:v>120</c:v>
                </c:pt>
                <c:pt idx="6">
                  <c:v>118</c:v>
                </c:pt>
                <c:pt idx="9">
                  <c:v>108</c:v>
                </c:pt>
                <c:pt idx="12">
                  <c:v>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11234</c:v>
                </c:pt>
                <c:pt idx="3">
                  <c:v>10554</c:v>
                </c:pt>
                <c:pt idx="6">
                  <c:v>10323</c:v>
                </c:pt>
                <c:pt idx="9">
                  <c:v>9959</c:v>
                </c:pt>
                <c:pt idx="12">
                  <c:v>9879</c:v>
                </c:pt>
              </c:numCache>
            </c:numRef>
          </c:val>
        </c:ser>
        <c:dLbls>
          <c:showLegendKey val="0"/>
          <c:showVal val="0"/>
          <c:showCatName val="0"/>
          <c:showSerName val="0"/>
          <c:showPercent val="0"/>
          <c:showBubbleSize val="0"/>
        </c:dLbls>
        <c:gapWidth val="100"/>
        <c:overlap val="100"/>
        <c:axId val="196593152"/>
        <c:axId val="19659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5765</c:v>
                </c:pt>
                <c:pt idx="2">
                  <c:v>#N/A</c:v>
                </c:pt>
                <c:pt idx="3">
                  <c:v>#N/A</c:v>
                </c:pt>
                <c:pt idx="4">
                  <c:v>5046</c:v>
                </c:pt>
                <c:pt idx="5">
                  <c:v>#N/A</c:v>
                </c:pt>
                <c:pt idx="6">
                  <c:v>#N/A</c:v>
                </c:pt>
                <c:pt idx="7">
                  <c:v>4795</c:v>
                </c:pt>
                <c:pt idx="8">
                  <c:v>#N/A</c:v>
                </c:pt>
                <c:pt idx="9">
                  <c:v>#N/A</c:v>
                </c:pt>
                <c:pt idx="10">
                  <c:v>3940</c:v>
                </c:pt>
                <c:pt idx="11">
                  <c:v>#N/A</c:v>
                </c:pt>
                <c:pt idx="12">
                  <c:v>#N/A</c:v>
                </c:pt>
                <c:pt idx="13">
                  <c:v>3320</c:v>
                </c:pt>
                <c:pt idx="14">
                  <c:v>#N/A</c:v>
                </c:pt>
              </c:numCache>
            </c:numRef>
          </c:val>
          <c:smooth val="0"/>
        </c:ser>
        <c:dLbls>
          <c:showLegendKey val="0"/>
          <c:showVal val="0"/>
          <c:showCatName val="0"/>
          <c:showSerName val="0"/>
          <c:showPercent val="0"/>
          <c:showBubbleSize val="0"/>
        </c:dLbls>
        <c:marker val="1"/>
        <c:smooth val="0"/>
        <c:axId val="196593152"/>
        <c:axId val="196595072"/>
      </c:lineChart>
      <c:catAx>
        <c:axId val="1965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595072"/>
        <c:crosses val="autoZero"/>
        <c:auto val="1"/>
        <c:lblAlgn val="ctr"/>
        <c:lblOffset val="100"/>
        <c:tickLblSkip val="1"/>
        <c:tickMarkSkip val="1"/>
        <c:noMultiLvlLbl val="0"/>
      </c:catAx>
      <c:valAx>
        <c:axId val="19659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5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16,417
16,364
205.66
10,392,139
10,123,584
205,358
5,509,673
9,878,521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の進展、また市内に中心となる産業がないこと等により、財政基盤が弱く類似団体平均値を下回っている。今後も引き続き、行政評価による「収入の確保」と「事務事業の見直し等による支出の削減」を継続しながら、第５次長期振興計画後期計画に沿った形で施策の重点化・効率化に努め、活気あるまちづくりを展開しつつ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144992</xdr:rowOff>
    </xdr:to>
    <xdr:cxnSp macro="">
      <xdr:nvCxnSpPr>
        <xdr:cNvPr id="67" name="直線コネクタ 66"/>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0" name="直線コネクタ 69"/>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3" name="直線コネクタ 72"/>
        <xdr:cNvCxnSpPr/>
      </xdr:nvCxnSpPr>
      <xdr:spPr>
        <a:xfrm>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6" name="直線コネクタ 75"/>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8" name="円/楕円 87"/>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89" name="テキスト ボックス 88"/>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0" name="円/楕円 89"/>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1" name="テキスト ボックス 90"/>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200">
              <a:latin typeface="ＭＳ Ｐゴシック"/>
            </a:rPr>
            <a:t>人件費及び扶助費に占める割合が</a:t>
          </a:r>
          <a:r>
            <a:rPr kumimoji="1" lang="en-US" altLang="ja-JP" sz="1200">
              <a:latin typeface="ＭＳ Ｐゴシック"/>
            </a:rPr>
            <a:t>39.2</a:t>
          </a:r>
          <a:r>
            <a:rPr kumimoji="1" lang="ja-JP" altLang="en-US" sz="1200">
              <a:latin typeface="ＭＳ Ｐゴシック"/>
            </a:rPr>
            <a:t>％と類似団体平均値を</a:t>
          </a:r>
          <a:r>
            <a:rPr kumimoji="1" lang="en-US" altLang="ja-JP" sz="1200">
              <a:latin typeface="ＭＳ Ｐゴシック"/>
            </a:rPr>
            <a:t>7.4</a:t>
          </a:r>
          <a:r>
            <a:rPr kumimoji="1" lang="ja-JP" altLang="en-US" sz="1200">
              <a:latin typeface="ＭＳ Ｐゴシック"/>
            </a:rPr>
            <a:t>％上回っている。人件費中、退職手当については、平成</a:t>
          </a:r>
          <a:r>
            <a:rPr kumimoji="1" lang="en-US" altLang="ja-JP" sz="1200">
              <a:latin typeface="ＭＳ Ｐゴシック"/>
            </a:rPr>
            <a:t>27</a:t>
          </a:r>
          <a:r>
            <a:rPr kumimoji="1" lang="ja-JP" altLang="en-US" sz="1200">
              <a:latin typeface="ＭＳ Ｐゴシック"/>
            </a:rPr>
            <a:t>年度より鹿児島県市町村総合事務組合へ加入することで後年度負担の平準化を図る。</a:t>
          </a:r>
          <a:r>
            <a:rPr kumimoji="1" lang="ja-JP" altLang="ja-JP" sz="1200">
              <a:solidFill>
                <a:schemeClr val="dk1"/>
              </a:solidFill>
              <a:effectLst/>
              <a:latin typeface="+mn-lt"/>
              <a:ea typeface="+mn-ea"/>
              <a:cs typeface="+mn-cs"/>
            </a:rPr>
            <a:t>公債費については、これまで新規の地方債発行の抑制及び任意の繰上償還等に伴い減少傾向にあったが、平成</a:t>
          </a:r>
          <a:r>
            <a:rPr kumimoji="1" lang="ja-JP" altLang="en-US" sz="1200">
              <a:solidFill>
                <a:schemeClr val="dk1"/>
              </a:solidFill>
              <a:effectLst/>
              <a:latin typeface="+mn-lt"/>
              <a:ea typeface="+mn-ea"/>
              <a:cs typeface="+mn-cs"/>
            </a:rPr>
            <a:t>２６</a:t>
          </a:r>
          <a:r>
            <a:rPr kumimoji="1" lang="ja-JP" altLang="ja-JP" sz="1200">
              <a:solidFill>
                <a:schemeClr val="dk1"/>
              </a:solidFill>
              <a:effectLst/>
              <a:latin typeface="+mn-lt"/>
              <a:ea typeface="+mn-ea"/>
              <a:cs typeface="+mn-cs"/>
            </a:rPr>
            <a:t>年度から平成</a:t>
          </a:r>
          <a:r>
            <a:rPr kumimoji="1" lang="ja-JP" altLang="en-US" sz="1200">
              <a:solidFill>
                <a:schemeClr val="dk1"/>
              </a:solidFill>
              <a:effectLst/>
              <a:latin typeface="+mn-lt"/>
              <a:ea typeface="+mn-ea"/>
              <a:cs typeface="+mn-cs"/>
            </a:rPr>
            <a:t>２７</a:t>
          </a:r>
          <a:r>
            <a:rPr kumimoji="1" lang="ja-JP" altLang="ja-JP" sz="1200">
              <a:solidFill>
                <a:schemeClr val="dk1"/>
              </a:solidFill>
              <a:effectLst/>
              <a:latin typeface="+mn-lt"/>
              <a:ea typeface="+mn-ea"/>
              <a:cs typeface="+mn-cs"/>
            </a:rPr>
            <a:t>年度にかけて汚泥再生処理センター整備事業の終了や防災拠点施設中央公民館整備事業など負担が増大する。第５次長期振興計画後期計画と財政計画を連動させつつ、中長期的な視点に立った歳出の重点化と、市税等の歳入確保はもちろんのこと、ふるさと納税制度の充実も図っ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94343</xdr:rowOff>
    </xdr:from>
    <xdr:to>
      <xdr:col>7</xdr:col>
      <xdr:colOff>152400</xdr:colOff>
      <xdr:row>61</xdr:row>
      <xdr:rowOff>36649</xdr:rowOff>
    </xdr:to>
    <xdr:cxnSp macro="">
      <xdr:nvCxnSpPr>
        <xdr:cNvPr id="132" name="直線コネクタ 131"/>
        <xdr:cNvCxnSpPr/>
      </xdr:nvCxnSpPr>
      <xdr:spPr>
        <a:xfrm>
          <a:off x="4114800" y="10381343"/>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94343</xdr:rowOff>
    </xdr:from>
    <xdr:to>
      <xdr:col>6</xdr:col>
      <xdr:colOff>0</xdr:colOff>
      <xdr:row>60</xdr:row>
      <xdr:rowOff>135709</xdr:rowOff>
    </xdr:to>
    <xdr:cxnSp macro="">
      <xdr:nvCxnSpPr>
        <xdr:cNvPr id="135" name="直線コネクタ 134"/>
        <xdr:cNvCxnSpPr/>
      </xdr:nvCxnSpPr>
      <xdr:spPr>
        <a:xfrm flipV="1">
          <a:off x="3225800" y="103813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135709</xdr:rowOff>
    </xdr:from>
    <xdr:to>
      <xdr:col>4</xdr:col>
      <xdr:colOff>482600</xdr:colOff>
      <xdr:row>60</xdr:row>
      <xdr:rowOff>152944</xdr:rowOff>
    </xdr:to>
    <xdr:cxnSp macro="">
      <xdr:nvCxnSpPr>
        <xdr:cNvPr id="138" name="直線コネクタ 137"/>
        <xdr:cNvCxnSpPr/>
      </xdr:nvCxnSpPr>
      <xdr:spPr>
        <a:xfrm flipV="1">
          <a:off x="2336800" y="104227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152944</xdr:rowOff>
    </xdr:to>
    <xdr:cxnSp macro="">
      <xdr:nvCxnSpPr>
        <xdr:cNvPr id="141" name="直線コネクタ 140"/>
        <xdr:cNvCxnSpPr/>
      </xdr:nvCxnSpPr>
      <xdr:spPr>
        <a:xfrm>
          <a:off x="1447800" y="1028827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157299</xdr:rowOff>
    </xdr:from>
    <xdr:to>
      <xdr:col>7</xdr:col>
      <xdr:colOff>203200</xdr:colOff>
      <xdr:row>61</xdr:row>
      <xdr:rowOff>87449</xdr:rowOff>
    </xdr:to>
    <xdr:sp macro="" textlink="">
      <xdr:nvSpPr>
        <xdr:cNvPr id="151" name="円/楕円 150"/>
        <xdr:cNvSpPr/>
      </xdr:nvSpPr>
      <xdr:spPr>
        <a:xfrm>
          <a:off x="4902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129376</xdr:rowOff>
    </xdr:from>
    <xdr:ext cx="762000" cy="259045"/>
    <xdr:sp macro="" textlink="">
      <xdr:nvSpPr>
        <xdr:cNvPr id="152" name="財政構造の弾力性該当値テキスト"/>
        <xdr:cNvSpPr txBox="1"/>
      </xdr:nvSpPr>
      <xdr:spPr>
        <a:xfrm>
          <a:off x="5041900" y="104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43543</xdr:rowOff>
    </xdr:from>
    <xdr:to>
      <xdr:col>6</xdr:col>
      <xdr:colOff>50800</xdr:colOff>
      <xdr:row>60</xdr:row>
      <xdr:rowOff>145143</xdr:rowOff>
    </xdr:to>
    <xdr:sp macro="" textlink="">
      <xdr:nvSpPr>
        <xdr:cNvPr id="153" name="円/楕円 152"/>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129920</xdr:rowOff>
    </xdr:from>
    <xdr:ext cx="736600" cy="259045"/>
    <xdr:sp macro="" textlink="">
      <xdr:nvSpPr>
        <xdr:cNvPr id="154" name="テキスト ボックス 153"/>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84909</xdr:rowOff>
    </xdr:from>
    <xdr:to>
      <xdr:col>4</xdr:col>
      <xdr:colOff>533400</xdr:colOff>
      <xdr:row>61</xdr:row>
      <xdr:rowOff>15059</xdr:rowOff>
    </xdr:to>
    <xdr:sp macro="" textlink="">
      <xdr:nvSpPr>
        <xdr:cNvPr id="155" name="円/楕円 154"/>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171286</xdr:rowOff>
    </xdr:from>
    <xdr:ext cx="762000" cy="259045"/>
    <xdr:sp macro="" textlink="">
      <xdr:nvSpPr>
        <xdr:cNvPr id="156" name="テキスト ボックス 155"/>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102144</xdr:rowOff>
    </xdr:from>
    <xdr:to>
      <xdr:col>3</xdr:col>
      <xdr:colOff>330200</xdr:colOff>
      <xdr:row>61</xdr:row>
      <xdr:rowOff>32294</xdr:rowOff>
    </xdr:to>
    <xdr:sp macro="" textlink="">
      <xdr:nvSpPr>
        <xdr:cNvPr id="157" name="円/楕円 156"/>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17071</xdr:rowOff>
    </xdr:from>
    <xdr:ext cx="762000" cy="259045"/>
    <xdr:sp macro="" textlink="">
      <xdr:nvSpPr>
        <xdr:cNvPr id="158" name="テキスト ボックス 157"/>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9" name="円/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36847</xdr:rowOff>
    </xdr:from>
    <xdr:ext cx="762000" cy="259045"/>
    <xdr:sp macro="" textlink="">
      <xdr:nvSpPr>
        <xdr:cNvPr id="160" name="テキスト ボックス 159"/>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金額の人口１人当たり金額が類似団体平均値を下回った主な要因は、職員数の減によるものが大きく影響している。今後も定員適正化計画に基づき対処していく。なお、物件費については、類似団体平均値に対して</a:t>
          </a:r>
          <a:r>
            <a:rPr kumimoji="1" lang="en-US" altLang="ja-JP" sz="1300">
              <a:latin typeface="ＭＳ Ｐゴシック"/>
            </a:rPr>
            <a:t>2</a:t>
          </a:r>
          <a:r>
            <a:rPr kumimoji="1" lang="ja-JP" altLang="en-US" sz="1300">
              <a:latin typeface="ＭＳ Ｐゴシック"/>
            </a:rPr>
            <a:t>％下回っているが、今後さらなるイン・アウトソーシングや再任用制度の充実により増大すると見込まれる。行政評価制度を活用して、事務事業の重点化・効率化を図っていく。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10878</xdr:rowOff>
    </xdr:from>
    <xdr:to>
      <xdr:col>7</xdr:col>
      <xdr:colOff>152400</xdr:colOff>
      <xdr:row>83</xdr:row>
      <xdr:rowOff>15779</xdr:rowOff>
    </xdr:to>
    <xdr:cxnSp macro="">
      <xdr:nvCxnSpPr>
        <xdr:cNvPr id="192" name="直線コネクタ 191"/>
        <xdr:cNvCxnSpPr/>
      </xdr:nvCxnSpPr>
      <xdr:spPr>
        <a:xfrm>
          <a:off x="4114800" y="14241228"/>
          <a:ext cx="8382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10878</xdr:rowOff>
    </xdr:from>
    <xdr:to>
      <xdr:col>6</xdr:col>
      <xdr:colOff>0</xdr:colOff>
      <xdr:row>83</xdr:row>
      <xdr:rowOff>27465</xdr:rowOff>
    </xdr:to>
    <xdr:cxnSp macro="">
      <xdr:nvCxnSpPr>
        <xdr:cNvPr id="195" name="直線コネクタ 194"/>
        <xdr:cNvCxnSpPr/>
      </xdr:nvCxnSpPr>
      <xdr:spPr>
        <a:xfrm flipV="1">
          <a:off x="3225800" y="14241228"/>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27465</xdr:rowOff>
    </xdr:from>
    <xdr:to>
      <xdr:col>4</xdr:col>
      <xdr:colOff>482600</xdr:colOff>
      <xdr:row>83</xdr:row>
      <xdr:rowOff>28513</xdr:rowOff>
    </xdr:to>
    <xdr:cxnSp macro="">
      <xdr:nvCxnSpPr>
        <xdr:cNvPr id="198" name="直線コネクタ 197"/>
        <xdr:cNvCxnSpPr/>
      </xdr:nvCxnSpPr>
      <xdr:spPr>
        <a:xfrm flipV="1">
          <a:off x="2336800" y="1425781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17354</xdr:rowOff>
    </xdr:from>
    <xdr:to>
      <xdr:col>3</xdr:col>
      <xdr:colOff>279400</xdr:colOff>
      <xdr:row>83</xdr:row>
      <xdr:rowOff>28513</xdr:rowOff>
    </xdr:to>
    <xdr:cxnSp macro="">
      <xdr:nvCxnSpPr>
        <xdr:cNvPr id="201" name="直線コネクタ 200"/>
        <xdr:cNvCxnSpPr/>
      </xdr:nvCxnSpPr>
      <xdr:spPr>
        <a:xfrm>
          <a:off x="1447800" y="14247704"/>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136429</xdr:rowOff>
    </xdr:from>
    <xdr:to>
      <xdr:col>7</xdr:col>
      <xdr:colOff>203200</xdr:colOff>
      <xdr:row>83</xdr:row>
      <xdr:rowOff>66579</xdr:rowOff>
    </xdr:to>
    <xdr:sp macro="" textlink="">
      <xdr:nvSpPr>
        <xdr:cNvPr id="211" name="円/楕円 210"/>
        <xdr:cNvSpPr/>
      </xdr:nvSpPr>
      <xdr:spPr>
        <a:xfrm>
          <a:off x="4902200" y="141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152956</xdr:rowOff>
    </xdr:from>
    <xdr:ext cx="762000" cy="259045"/>
    <xdr:sp macro="" textlink="">
      <xdr:nvSpPr>
        <xdr:cNvPr id="212" name="人件費・物件費等の状況該当値テキスト"/>
        <xdr:cNvSpPr txBox="1"/>
      </xdr:nvSpPr>
      <xdr:spPr>
        <a:xfrm>
          <a:off x="5041900" y="1404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131528</xdr:rowOff>
    </xdr:from>
    <xdr:to>
      <xdr:col>6</xdr:col>
      <xdr:colOff>50800</xdr:colOff>
      <xdr:row>83</xdr:row>
      <xdr:rowOff>61678</xdr:rowOff>
    </xdr:to>
    <xdr:sp macro="" textlink="">
      <xdr:nvSpPr>
        <xdr:cNvPr id="213" name="円/楕円 212"/>
        <xdr:cNvSpPr/>
      </xdr:nvSpPr>
      <xdr:spPr>
        <a:xfrm>
          <a:off x="4064000" y="141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46455</xdr:rowOff>
    </xdr:from>
    <xdr:ext cx="736600" cy="259045"/>
    <xdr:sp macro="" textlink="">
      <xdr:nvSpPr>
        <xdr:cNvPr id="214" name="テキスト ボックス 213"/>
        <xdr:cNvSpPr txBox="1"/>
      </xdr:nvSpPr>
      <xdr:spPr>
        <a:xfrm>
          <a:off x="3733800" y="142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149,245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148115</xdr:rowOff>
    </xdr:from>
    <xdr:to>
      <xdr:col>4</xdr:col>
      <xdr:colOff>533400</xdr:colOff>
      <xdr:row>83</xdr:row>
      <xdr:rowOff>78265</xdr:rowOff>
    </xdr:to>
    <xdr:sp macro="" textlink="">
      <xdr:nvSpPr>
        <xdr:cNvPr id="215" name="円/楕円 214"/>
        <xdr:cNvSpPr/>
      </xdr:nvSpPr>
      <xdr:spPr>
        <a:xfrm>
          <a:off x="3175000" y="142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63042</xdr:rowOff>
    </xdr:from>
    <xdr:ext cx="762000" cy="259045"/>
    <xdr:sp macro="" textlink="">
      <xdr:nvSpPr>
        <xdr:cNvPr id="216" name="テキスト ボックス 215"/>
        <xdr:cNvSpPr txBox="1"/>
      </xdr:nvSpPr>
      <xdr:spPr>
        <a:xfrm>
          <a:off x="2844800" y="1429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149163</xdr:rowOff>
    </xdr:from>
    <xdr:to>
      <xdr:col>3</xdr:col>
      <xdr:colOff>330200</xdr:colOff>
      <xdr:row>83</xdr:row>
      <xdr:rowOff>79313</xdr:rowOff>
    </xdr:to>
    <xdr:sp macro="" textlink="">
      <xdr:nvSpPr>
        <xdr:cNvPr id="217" name="円/楕円 216"/>
        <xdr:cNvSpPr/>
      </xdr:nvSpPr>
      <xdr:spPr>
        <a:xfrm>
          <a:off x="2286000" y="1420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89490</xdr:rowOff>
    </xdr:from>
    <xdr:ext cx="762000" cy="259045"/>
    <xdr:sp macro="" textlink="">
      <xdr:nvSpPr>
        <xdr:cNvPr id="218" name="テキスト ボックス 217"/>
        <xdr:cNvSpPr txBox="1"/>
      </xdr:nvSpPr>
      <xdr:spPr>
        <a:xfrm>
          <a:off x="1955800" y="139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138004</xdr:rowOff>
    </xdr:from>
    <xdr:to>
      <xdr:col>2</xdr:col>
      <xdr:colOff>127000</xdr:colOff>
      <xdr:row>83</xdr:row>
      <xdr:rowOff>68154</xdr:rowOff>
    </xdr:to>
    <xdr:sp macro="" textlink="">
      <xdr:nvSpPr>
        <xdr:cNvPr id="219" name="円/楕円 218"/>
        <xdr:cNvSpPr/>
      </xdr:nvSpPr>
      <xdr:spPr>
        <a:xfrm>
          <a:off x="1397000" y="141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52931</xdr:rowOff>
    </xdr:from>
    <xdr:ext cx="762000" cy="259045"/>
    <xdr:sp macro="" textlink="">
      <xdr:nvSpPr>
        <xdr:cNvPr id="220" name="テキスト ボックス 219"/>
        <xdr:cNvSpPr txBox="1"/>
      </xdr:nvSpPr>
      <xdr:spPr>
        <a:xfrm>
          <a:off x="1066800" y="142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400">
              <a:latin typeface="ＭＳ Ｐゴシック"/>
            </a:rPr>
            <a:t>ラスパイレス指数おいては、類似団体平均値を</a:t>
          </a:r>
          <a:r>
            <a:rPr kumimoji="1" lang="en-US" altLang="ja-JP" sz="1400">
              <a:latin typeface="ＭＳ Ｐゴシック"/>
            </a:rPr>
            <a:t>1.6</a:t>
          </a:r>
          <a:r>
            <a:rPr kumimoji="1" lang="ja-JP" altLang="en-US" sz="1400">
              <a:latin typeface="ＭＳ Ｐゴシック"/>
            </a:rPr>
            <a:t>上回っている。</a:t>
          </a:r>
          <a:endParaRPr kumimoji="1" lang="en-US" altLang="ja-JP" sz="1400">
            <a:latin typeface="ＭＳ Ｐゴシック"/>
          </a:endParaRPr>
        </a:p>
        <a:p>
          <a:r>
            <a:rPr kumimoji="1" lang="ja-JP" altLang="en-US" sz="1400">
              <a:latin typeface="ＭＳ Ｐゴシック"/>
            </a:rPr>
            <a:t>平成１４年度から給与削減を行っており、この間、毎年度</a:t>
          </a:r>
          <a:r>
            <a:rPr kumimoji="1" lang="en-US" altLang="ja-JP" sz="1400">
              <a:latin typeface="ＭＳ Ｐゴシック"/>
            </a:rPr>
            <a:t>100</a:t>
          </a:r>
          <a:r>
            <a:rPr kumimoji="1" lang="ja-JP" altLang="en-US" sz="1400">
              <a:latin typeface="ＭＳ Ｐゴシック"/>
            </a:rPr>
            <a:t>以下になるよう目標数値を掲げ取り組んでいる。なお、平成</a:t>
          </a:r>
          <a:r>
            <a:rPr kumimoji="1" lang="en-US" altLang="ja-JP" sz="1400">
              <a:latin typeface="ＭＳ Ｐゴシック"/>
            </a:rPr>
            <a:t>23</a:t>
          </a:r>
          <a:r>
            <a:rPr kumimoji="1" lang="ja-JP" altLang="en-US" sz="1400">
              <a:latin typeface="ＭＳ Ｐゴシック"/>
            </a:rPr>
            <a:t>年度から平成</a:t>
          </a:r>
          <a:r>
            <a:rPr kumimoji="1" lang="en-US" altLang="ja-JP" sz="1400">
              <a:latin typeface="ＭＳ Ｐゴシック"/>
            </a:rPr>
            <a:t>24</a:t>
          </a:r>
          <a:r>
            <a:rPr kumimoji="1" lang="ja-JP" altLang="en-US" sz="1400">
              <a:latin typeface="ＭＳ Ｐゴシック"/>
            </a:rPr>
            <a:t>年度は、国家公務員給与を時限的に削減したことにより、</a:t>
          </a:r>
          <a:r>
            <a:rPr kumimoji="1" lang="en-US" altLang="ja-JP" sz="1400">
              <a:latin typeface="ＭＳ Ｐゴシック"/>
            </a:rPr>
            <a:t>100</a:t>
          </a:r>
          <a:r>
            <a:rPr kumimoji="1" lang="ja-JP" altLang="en-US" sz="1400">
              <a:latin typeface="ＭＳ Ｐゴシック"/>
            </a:rPr>
            <a:t>以上になったが、引き続き</a:t>
          </a:r>
          <a:r>
            <a:rPr kumimoji="1" lang="en-US" altLang="ja-JP" sz="1400">
              <a:latin typeface="ＭＳ Ｐゴシック"/>
            </a:rPr>
            <a:t>100</a:t>
          </a:r>
          <a:r>
            <a:rPr kumimoji="1" lang="ja-JP" altLang="en-US" sz="1400">
              <a:latin typeface="ＭＳ Ｐゴシック"/>
            </a:rPr>
            <a:t>を上回らないよう努める。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86</xdr:row>
      <xdr:rowOff>34037</xdr:rowOff>
    </xdr:to>
    <xdr:cxnSp macro="">
      <xdr:nvCxnSpPr>
        <xdr:cNvPr id="252" name="直線コネクタ 251"/>
        <xdr:cNvCxnSpPr/>
      </xdr:nvCxnSpPr>
      <xdr:spPr>
        <a:xfrm>
          <a:off x="16179800" y="1473047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88</xdr:row>
      <xdr:rowOff>43435</xdr:rowOff>
    </xdr:to>
    <xdr:cxnSp macro="">
      <xdr:nvCxnSpPr>
        <xdr:cNvPr id="255" name="直線コネクタ 254"/>
        <xdr:cNvCxnSpPr/>
      </xdr:nvCxnSpPr>
      <xdr:spPr>
        <a:xfrm flipV="1">
          <a:off x="15290800" y="14730476"/>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43435</xdr:rowOff>
    </xdr:from>
    <xdr:to>
      <xdr:col>22</xdr:col>
      <xdr:colOff>203200</xdr:colOff>
      <xdr:row>88</xdr:row>
      <xdr:rowOff>48261</xdr:rowOff>
    </xdr:to>
    <xdr:cxnSp macro="">
      <xdr:nvCxnSpPr>
        <xdr:cNvPr id="258" name="直線コネクタ 257"/>
        <xdr:cNvCxnSpPr/>
      </xdr:nvCxnSpPr>
      <xdr:spPr>
        <a:xfrm flipV="1">
          <a:off x="14401800" y="1513103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88</xdr:row>
      <xdr:rowOff>48261</xdr:rowOff>
    </xdr:to>
    <xdr:cxnSp macro="">
      <xdr:nvCxnSpPr>
        <xdr:cNvPr id="261" name="直線コネクタ 260"/>
        <xdr:cNvCxnSpPr/>
      </xdr:nvCxnSpPr>
      <xdr:spPr>
        <a:xfrm>
          <a:off x="13512800" y="14725650"/>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1" name="円/楕円 270"/>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2"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3" name="円/楕円 272"/>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4" name="テキスト ボックス 273"/>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164085</xdr:rowOff>
    </xdr:from>
    <xdr:to>
      <xdr:col>22</xdr:col>
      <xdr:colOff>254000</xdr:colOff>
      <xdr:row>88</xdr:row>
      <xdr:rowOff>94235</xdr:rowOff>
    </xdr:to>
    <xdr:sp macro="" textlink="">
      <xdr:nvSpPr>
        <xdr:cNvPr id="275" name="円/楕円 274"/>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79012</xdr:rowOff>
    </xdr:from>
    <xdr:ext cx="762000" cy="259045"/>
    <xdr:sp macro="" textlink="">
      <xdr:nvSpPr>
        <xdr:cNvPr id="276" name="テキスト ボックス 275"/>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7" name="円/楕円 276"/>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8" name="テキスト ボックス 277"/>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79" name="円/楕円 278"/>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0" name="テキスト ボックス 27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人口千人当たり職員数が類似団体平均値と比較して</a:t>
          </a:r>
          <a:r>
            <a:rPr kumimoji="1" lang="en-US" altLang="ja-JP" sz="1300">
              <a:latin typeface="ＭＳ Ｐゴシック"/>
            </a:rPr>
            <a:t>0.23</a:t>
          </a:r>
          <a:r>
            <a:rPr kumimoji="1" lang="ja-JP" altLang="en-US" sz="1300">
              <a:latin typeface="ＭＳ Ｐゴシック"/>
            </a:rPr>
            <a:t>人多い。</a:t>
          </a:r>
          <a:endParaRPr kumimoji="1" lang="en-US" altLang="ja-JP" sz="1300">
            <a:latin typeface="ＭＳ Ｐゴシック"/>
          </a:endParaRPr>
        </a:p>
        <a:p>
          <a:r>
            <a:rPr kumimoji="1" lang="ja-JP" altLang="en-US" sz="1300">
              <a:latin typeface="ＭＳ Ｐゴシック"/>
            </a:rPr>
            <a:t>これは、昨年に比して</a:t>
          </a:r>
          <a:r>
            <a:rPr kumimoji="1" lang="en-US" altLang="ja-JP" sz="1300">
              <a:latin typeface="ＭＳ Ｐゴシック"/>
            </a:rPr>
            <a:t>0.38</a:t>
          </a:r>
          <a:r>
            <a:rPr kumimoji="1" lang="ja-JP" altLang="en-US" sz="1300">
              <a:latin typeface="ＭＳ Ｐゴシック"/>
            </a:rPr>
            <a:t>人改善している。</a:t>
          </a:r>
          <a:endParaRPr kumimoji="1" lang="en-US" altLang="ja-JP" sz="1300">
            <a:latin typeface="ＭＳ Ｐゴシック"/>
          </a:endParaRPr>
        </a:p>
        <a:p>
          <a:r>
            <a:rPr kumimoji="1" lang="ja-JP" altLang="en-US" sz="1300">
              <a:latin typeface="ＭＳ Ｐゴシック"/>
            </a:rPr>
            <a:t>　これまでも定員管理適正化計画に基づき人員の削減を行ってきているが、急激な職員数の減少により住民サービスの低下も危惧されることから、イン・アウトソーシングや再任用制度を活用したうえで、今後も退職者と採用者のバランスを図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63984</xdr:rowOff>
    </xdr:from>
    <xdr:to>
      <xdr:col>24</xdr:col>
      <xdr:colOff>558800</xdr:colOff>
      <xdr:row>62</xdr:row>
      <xdr:rowOff>104201</xdr:rowOff>
    </xdr:to>
    <xdr:cxnSp macro="">
      <xdr:nvCxnSpPr>
        <xdr:cNvPr id="317" name="直線コネクタ 316"/>
        <xdr:cNvCxnSpPr/>
      </xdr:nvCxnSpPr>
      <xdr:spPr>
        <a:xfrm flipV="1">
          <a:off x="16179800" y="1069388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104201</xdr:rowOff>
    </xdr:from>
    <xdr:to>
      <xdr:col>23</xdr:col>
      <xdr:colOff>406400</xdr:colOff>
      <xdr:row>62</xdr:row>
      <xdr:rowOff>165100</xdr:rowOff>
    </xdr:to>
    <xdr:cxnSp macro="">
      <xdr:nvCxnSpPr>
        <xdr:cNvPr id="320" name="直線コネクタ 319"/>
        <xdr:cNvCxnSpPr/>
      </xdr:nvCxnSpPr>
      <xdr:spPr>
        <a:xfrm flipV="1">
          <a:off x="15290800" y="10734101"/>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165100</xdr:rowOff>
    </xdr:from>
    <xdr:to>
      <xdr:col>22</xdr:col>
      <xdr:colOff>203200</xdr:colOff>
      <xdr:row>63</xdr:row>
      <xdr:rowOff>55699</xdr:rowOff>
    </xdr:to>
    <xdr:cxnSp macro="">
      <xdr:nvCxnSpPr>
        <xdr:cNvPr id="323" name="直線コネクタ 322"/>
        <xdr:cNvCxnSpPr/>
      </xdr:nvCxnSpPr>
      <xdr:spPr>
        <a:xfrm flipV="1">
          <a:off x="14401800" y="107950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55699</xdr:rowOff>
    </xdr:from>
    <xdr:to>
      <xdr:col>21</xdr:col>
      <xdr:colOff>0</xdr:colOff>
      <xdr:row>63</xdr:row>
      <xdr:rowOff>91319</xdr:rowOff>
    </xdr:to>
    <xdr:cxnSp macro="">
      <xdr:nvCxnSpPr>
        <xdr:cNvPr id="326" name="直線コネクタ 325"/>
        <xdr:cNvCxnSpPr/>
      </xdr:nvCxnSpPr>
      <xdr:spPr>
        <a:xfrm flipV="1">
          <a:off x="13512800" y="1085704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13184</xdr:rowOff>
    </xdr:from>
    <xdr:to>
      <xdr:col>24</xdr:col>
      <xdr:colOff>609600</xdr:colOff>
      <xdr:row>62</xdr:row>
      <xdr:rowOff>114784</xdr:rowOff>
    </xdr:to>
    <xdr:sp macro="" textlink="">
      <xdr:nvSpPr>
        <xdr:cNvPr id="336" name="円/楕円 335"/>
        <xdr:cNvSpPr/>
      </xdr:nvSpPr>
      <xdr:spPr>
        <a:xfrm>
          <a:off x="169672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156711</xdr:rowOff>
    </xdr:from>
    <xdr:ext cx="762000" cy="259045"/>
    <xdr:sp macro="" textlink="">
      <xdr:nvSpPr>
        <xdr:cNvPr id="337" name="定員管理の状況該当値テキスト"/>
        <xdr:cNvSpPr txBox="1"/>
      </xdr:nvSpPr>
      <xdr:spPr>
        <a:xfrm>
          <a:off x="17106900" y="1061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53401</xdr:rowOff>
    </xdr:from>
    <xdr:to>
      <xdr:col>23</xdr:col>
      <xdr:colOff>457200</xdr:colOff>
      <xdr:row>62</xdr:row>
      <xdr:rowOff>155001</xdr:rowOff>
    </xdr:to>
    <xdr:sp macro="" textlink="">
      <xdr:nvSpPr>
        <xdr:cNvPr id="338" name="円/楕円 337"/>
        <xdr:cNvSpPr/>
      </xdr:nvSpPr>
      <xdr:spPr>
        <a:xfrm>
          <a:off x="16129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139778</xdr:rowOff>
    </xdr:from>
    <xdr:ext cx="736600" cy="259045"/>
    <xdr:sp macro="" textlink="">
      <xdr:nvSpPr>
        <xdr:cNvPr id="339" name="テキスト ボックス 338"/>
        <xdr:cNvSpPr txBox="1"/>
      </xdr:nvSpPr>
      <xdr:spPr>
        <a:xfrm>
          <a:off x="15798800" y="1076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114300</xdr:rowOff>
    </xdr:from>
    <xdr:to>
      <xdr:col>22</xdr:col>
      <xdr:colOff>254000</xdr:colOff>
      <xdr:row>63</xdr:row>
      <xdr:rowOff>44450</xdr:rowOff>
    </xdr:to>
    <xdr:sp macro="" textlink="">
      <xdr:nvSpPr>
        <xdr:cNvPr id="340" name="円/楕円 339"/>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29227</xdr:rowOff>
    </xdr:from>
    <xdr:ext cx="762000" cy="259045"/>
    <xdr:sp macro="" textlink="">
      <xdr:nvSpPr>
        <xdr:cNvPr id="341" name="テキスト ボックス 340"/>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4899</xdr:rowOff>
    </xdr:from>
    <xdr:to>
      <xdr:col>21</xdr:col>
      <xdr:colOff>50800</xdr:colOff>
      <xdr:row>63</xdr:row>
      <xdr:rowOff>106499</xdr:rowOff>
    </xdr:to>
    <xdr:sp macro="" textlink="">
      <xdr:nvSpPr>
        <xdr:cNvPr id="342" name="円/楕円 341"/>
        <xdr:cNvSpPr/>
      </xdr:nvSpPr>
      <xdr:spPr>
        <a:xfrm>
          <a:off x="14351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43" name="テキスト ボックス 342"/>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40519</xdr:rowOff>
    </xdr:from>
    <xdr:to>
      <xdr:col>19</xdr:col>
      <xdr:colOff>533400</xdr:colOff>
      <xdr:row>63</xdr:row>
      <xdr:rowOff>142119</xdr:rowOff>
    </xdr:to>
    <xdr:sp macro="" textlink="">
      <xdr:nvSpPr>
        <xdr:cNvPr id="344" name="円/楕円 343"/>
        <xdr:cNvSpPr/>
      </xdr:nvSpPr>
      <xdr:spPr>
        <a:xfrm>
          <a:off x="13462000" y="108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126896</xdr:rowOff>
    </xdr:from>
    <xdr:ext cx="762000" cy="259045"/>
    <xdr:sp macro="" textlink="">
      <xdr:nvSpPr>
        <xdr:cNvPr id="345" name="テキスト ボックス 344"/>
        <xdr:cNvSpPr txBox="1"/>
      </xdr:nvSpPr>
      <xdr:spPr>
        <a:xfrm>
          <a:off x="13131800" y="109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大綱により、新規の地方債発行の抑制や任意の繰上償還などに努めたことで、昨年に引き続き類似団体平均値を下回っている。しかし、汚泥再生処理センター整備事業をはじめとする普通建設事業による地方債発行が見込まれていることから、地方債発行額７億円の上限枠設定するなど後年度に向け平準化を図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132207</xdr:rowOff>
    </xdr:from>
    <xdr:to>
      <xdr:col>24</xdr:col>
      <xdr:colOff>558800</xdr:colOff>
      <xdr:row>38</xdr:row>
      <xdr:rowOff>6604</xdr:rowOff>
    </xdr:to>
    <xdr:cxnSp macro="">
      <xdr:nvCxnSpPr>
        <xdr:cNvPr id="377" name="直線コネクタ 376"/>
        <xdr:cNvCxnSpPr/>
      </xdr:nvCxnSpPr>
      <xdr:spPr>
        <a:xfrm flipV="1">
          <a:off x="16179800" y="647585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6604</xdr:rowOff>
    </xdr:from>
    <xdr:to>
      <xdr:col>23</xdr:col>
      <xdr:colOff>406400</xdr:colOff>
      <xdr:row>38</xdr:row>
      <xdr:rowOff>47625</xdr:rowOff>
    </xdr:to>
    <xdr:cxnSp macro="">
      <xdr:nvCxnSpPr>
        <xdr:cNvPr id="380" name="直線コネクタ 379"/>
        <xdr:cNvCxnSpPr/>
      </xdr:nvCxnSpPr>
      <xdr:spPr>
        <a:xfrm flipV="1">
          <a:off x="15290800" y="652170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93472</xdr:rowOff>
    </xdr:to>
    <xdr:cxnSp macro="">
      <xdr:nvCxnSpPr>
        <xdr:cNvPr id="383" name="直線コネクタ 382"/>
        <xdr:cNvCxnSpPr/>
      </xdr:nvCxnSpPr>
      <xdr:spPr>
        <a:xfrm flipV="1">
          <a:off x="14401800" y="656272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93472</xdr:rowOff>
    </xdr:from>
    <xdr:to>
      <xdr:col>21</xdr:col>
      <xdr:colOff>0</xdr:colOff>
      <xdr:row>38</xdr:row>
      <xdr:rowOff>124841</xdr:rowOff>
    </xdr:to>
    <xdr:cxnSp macro="">
      <xdr:nvCxnSpPr>
        <xdr:cNvPr id="386" name="直線コネクタ 385"/>
        <xdr:cNvCxnSpPr/>
      </xdr:nvCxnSpPr>
      <xdr:spPr>
        <a:xfrm flipV="1">
          <a:off x="13512800" y="660857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81407</xdr:rowOff>
    </xdr:from>
    <xdr:to>
      <xdr:col>24</xdr:col>
      <xdr:colOff>609600</xdr:colOff>
      <xdr:row>38</xdr:row>
      <xdr:rowOff>11557</xdr:rowOff>
    </xdr:to>
    <xdr:sp macro="" textlink="">
      <xdr:nvSpPr>
        <xdr:cNvPr id="396" name="円/楕円 395"/>
        <xdr:cNvSpPr/>
      </xdr:nvSpPr>
      <xdr:spPr>
        <a:xfrm>
          <a:off x="169672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97934</xdr:rowOff>
    </xdr:from>
    <xdr:ext cx="762000" cy="259045"/>
    <xdr:sp macro="" textlink="">
      <xdr:nvSpPr>
        <xdr:cNvPr id="397" name="公債費負担の状況該当値テキスト"/>
        <xdr:cNvSpPr txBox="1"/>
      </xdr:nvSpPr>
      <xdr:spPr>
        <a:xfrm>
          <a:off x="17106900" y="62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127254</xdr:rowOff>
    </xdr:from>
    <xdr:to>
      <xdr:col>23</xdr:col>
      <xdr:colOff>457200</xdr:colOff>
      <xdr:row>38</xdr:row>
      <xdr:rowOff>57404</xdr:rowOff>
    </xdr:to>
    <xdr:sp macro="" textlink="">
      <xdr:nvSpPr>
        <xdr:cNvPr id="398" name="円/楕円 397"/>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67581</xdr:rowOff>
    </xdr:from>
    <xdr:ext cx="736600" cy="259045"/>
    <xdr:sp macro="" textlink="">
      <xdr:nvSpPr>
        <xdr:cNvPr id="399" name="テキスト ボックス 398"/>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400" name="円/楕円 399"/>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401" name="テキスト ボックス 400"/>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42672</xdr:rowOff>
    </xdr:from>
    <xdr:to>
      <xdr:col>21</xdr:col>
      <xdr:colOff>50800</xdr:colOff>
      <xdr:row>38</xdr:row>
      <xdr:rowOff>144272</xdr:rowOff>
    </xdr:to>
    <xdr:sp macro="" textlink="">
      <xdr:nvSpPr>
        <xdr:cNvPr id="402" name="円/楕円 401"/>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129049</xdr:rowOff>
    </xdr:from>
    <xdr:ext cx="762000" cy="259045"/>
    <xdr:sp macro="" textlink="">
      <xdr:nvSpPr>
        <xdr:cNvPr id="403" name="テキスト ボックス 402"/>
        <xdr:cNvSpPr txBox="1"/>
      </xdr:nvSpPr>
      <xdr:spPr>
        <a:xfrm>
          <a:off x="140208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74041</xdr:rowOff>
    </xdr:from>
    <xdr:to>
      <xdr:col>19</xdr:col>
      <xdr:colOff>533400</xdr:colOff>
      <xdr:row>39</xdr:row>
      <xdr:rowOff>4191</xdr:rowOff>
    </xdr:to>
    <xdr:sp macro="" textlink="">
      <xdr:nvSpPr>
        <xdr:cNvPr id="404" name="円/楕円 403"/>
        <xdr:cNvSpPr/>
      </xdr:nvSpPr>
      <xdr:spPr>
        <a:xfrm>
          <a:off x="134620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160418</xdr:rowOff>
    </xdr:from>
    <xdr:ext cx="762000" cy="259045"/>
    <xdr:sp macro="" textlink="">
      <xdr:nvSpPr>
        <xdr:cNvPr id="405" name="テキスト ボックス 404"/>
        <xdr:cNvSpPr txBox="1"/>
      </xdr:nvSpPr>
      <xdr:spPr>
        <a:xfrm>
          <a:off x="13131800" y="66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値を上回っているが、改善が見られる。これまで地方債の繰上償還や新規の発行を抑制、定員管理計画に基づく職員配置などにより経年変化で大きな改善が見られた。併せて基金積立による効果も大きいと考え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度にかけて大型普通建設事業が発生していることから、新規の地方債の発行が見込まれ、その結果地方債残高も増大することが予想される。後年度以降、地方債の発行を抑制していく計画である。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111728</xdr:rowOff>
    </xdr:from>
    <xdr:to>
      <xdr:col>24</xdr:col>
      <xdr:colOff>558800</xdr:colOff>
      <xdr:row>14</xdr:row>
      <xdr:rowOff>132038</xdr:rowOff>
    </xdr:to>
    <xdr:cxnSp macro="">
      <xdr:nvCxnSpPr>
        <xdr:cNvPr id="439" name="直線コネクタ 438"/>
        <xdr:cNvCxnSpPr/>
      </xdr:nvCxnSpPr>
      <xdr:spPr>
        <a:xfrm flipV="1">
          <a:off x="16179800" y="2512028"/>
          <a:ext cx="8382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132038</xdr:rowOff>
    </xdr:from>
    <xdr:to>
      <xdr:col>23</xdr:col>
      <xdr:colOff>406400</xdr:colOff>
      <xdr:row>14</xdr:row>
      <xdr:rowOff>167428</xdr:rowOff>
    </xdr:to>
    <xdr:cxnSp macro="">
      <xdr:nvCxnSpPr>
        <xdr:cNvPr id="442" name="直線コネクタ 441"/>
        <xdr:cNvCxnSpPr/>
      </xdr:nvCxnSpPr>
      <xdr:spPr>
        <a:xfrm flipV="1">
          <a:off x="15290800" y="2532338"/>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167428</xdr:rowOff>
    </xdr:from>
    <xdr:to>
      <xdr:col>22</xdr:col>
      <xdr:colOff>203200</xdr:colOff>
      <xdr:row>15</xdr:row>
      <xdr:rowOff>201</xdr:rowOff>
    </xdr:to>
    <xdr:cxnSp macro="">
      <xdr:nvCxnSpPr>
        <xdr:cNvPr id="445" name="直線コネクタ 444"/>
        <xdr:cNvCxnSpPr/>
      </xdr:nvCxnSpPr>
      <xdr:spPr>
        <a:xfrm flipV="1">
          <a:off x="14401800" y="2567728"/>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201</xdr:rowOff>
    </xdr:from>
    <xdr:to>
      <xdr:col>21</xdr:col>
      <xdr:colOff>0</xdr:colOff>
      <xdr:row>15</xdr:row>
      <xdr:rowOff>23929</xdr:rowOff>
    </xdr:to>
    <xdr:cxnSp macro="">
      <xdr:nvCxnSpPr>
        <xdr:cNvPr id="448" name="直線コネクタ 447"/>
        <xdr:cNvCxnSpPr/>
      </xdr:nvCxnSpPr>
      <xdr:spPr>
        <a:xfrm flipV="1">
          <a:off x="13512800" y="2571951"/>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60928</xdr:rowOff>
    </xdr:from>
    <xdr:to>
      <xdr:col>24</xdr:col>
      <xdr:colOff>609600</xdr:colOff>
      <xdr:row>14</xdr:row>
      <xdr:rowOff>162528</xdr:rowOff>
    </xdr:to>
    <xdr:sp macro="" textlink="">
      <xdr:nvSpPr>
        <xdr:cNvPr id="458" name="円/楕円 457"/>
        <xdr:cNvSpPr/>
      </xdr:nvSpPr>
      <xdr:spPr>
        <a:xfrm>
          <a:off x="16967200" y="2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33005</xdr:rowOff>
    </xdr:from>
    <xdr:ext cx="762000" cy="259045"/>
    <xdr:sp macro="" textlink="">
      <xdr:nvSpPr>
        <xdr:cNvPr id="459" name="将来負担の状況該当値テキスト"/>
        <xdr:cNvSpPr txBox="1"/>
      </xdr:nvSpPr>
      <xdr:spPr>
        <a:xfrm>
          <a:off x="17106900" y="24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81238</xdr:rowOff>
    </xdr:from>
    <xdr:to>
      <xdr:col>23</xdr:col>
      <xdr:colOff>457200</xdr:colOff>
      <xdr:row>15</xdr:row>
      <xdr:rowOff>11388</xdr:rowOff>
    </xdr:to>
    <xdr:sp macro="" textlink="">
      <xdr:nvSpPr>
        <xdr:cNvPr id="460" name="円/楕円 459"/>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167615</xdr:rowOff>
    </xdr:from>
    <xdr:ext cx="736600" cy="259045"/>
    <xdr:sp macro="" textlink="">
      <xdr:nvSpPr>
        <xdr:cNvPr id="461" name="テキスト ボックス 460"/>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116628</xdr:rowOff>
    </xdr:from>
    <xdr:to>
      <xdr:col>22</xdr:col>
      <xdr:colOff>254000</xdr:colOff>
      <xdr:row>15</xdr:row>
      <xdr:rowOff>46778</xdr:rowOff>
    </xdr:to>
    <xdr:sp macro="" textlink="">
      <xdr:nvSpPr>
        <xdr:cNvPr id="462" name="円/楕円 461"/>
        <xdr:cNvSpPr/>
      </xdr:nvSpPr>
      <xdr:spPr>
        <a:xfrm>
          <a:off x="15240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31555</xdr:rowOff>
    </xdr:from>
    <xdr:ext cx="762000" cy="259045"/>
    <xdr:sp macro="" textlink="">
      <xdr:nvSpPr>
        <xdr:cNvPr id="463" name="テキスト ボックス 462"/>
        <xdr:cNvSpPr txBox="1"/>
      </xdr:nvSpPr>
      <xdr:spPr>
        <a:xfrm>
          <a:off x="14909800" y="260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120851</xdr:rowOff>
    </xdr:from>
    <xdr:to>
      <xdr:col>21</xdr:col>
      <xdr:colOff>50800</xdr:colOff>
      <xdr:row>15</xdr:row>
      <xdr:rowOff>51001</xdr:rowOff>
    </xdr:to>
    <xdr:sp macro="" textlink="">
      <xdr:nvSpPr>
        <xdr:cNvPr id="464" name="円/楕円 463"/>
        <xdr:cNvSpPr/>
      </xdr:nvSpPr>
      <xdr:spPr>
        <a:xfrm>
          <a:off x="14351000" y="25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35778</xdr:rowOff>
    </xdr:from>
    <xdr:ext cx="762000" cy="259045"/>
    <xdr:sp macro="" textlink="">
      <xdr:nvSpPr>
        <xdr:cNvPr id="465" name="テキスト ボックス 464"/>
        <xdr:cNvSpPr txBox="1"/>
      </xdr:nvSpPr>
      <xdr:spPr>
        <a:xfrm>
          <a:off x="14020800" y="260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144579</xdr:rowOff>
    </xdr:from>
    <xdr:to>
      <xdr:col>19</xdr:col>
      <xdr:colOff>533400</xdr:colOff>
      <xdr:row>15</xdr:row>
      <xdr:rowOff>74729</xdr:rowOff>
    </xdr:to>
    <xdr:sp macro="" textlink="">
      <xdr:nvSpPr>
        <xdr:cNvPr id="466" name="円/楕円 465"/>
        <xdr:cNvSpPr/>
      </xdr:nvSpPr>
      <xdr:spPr>
        <a:xfrm>
          <a:off x="13462000" y="254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59506</xdr:rowOff>
    </xdr:from>
    <xdr:ext cx="762000" cy="259045"/>
    <xdr:sp macro="" textlink="">
      <xdr:nvSpPr>
        <xdr:cNvPr id="467" name="テキスト ボックス 466"/>
        <xdr:cNvSpPr txBox="1"/>
      </xdr:nvSpPr>
      <xdr:spPr>
        <a:xfrm>
          <a:off x="13131800" y="263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16,417
16,364
205.66
10,392,139
10,123,584
205,358
5,509,673
9,878,521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29.4</a:t>
          </a:r>
          <a:r>
            <a:rPr kumimoji="1" lang="ja-JP" altLang="en-US" sz="1300">
              <a:latin typeface="ＭＳ Ｐゴシック"/>
            </a:rPr>
            <a:t>％と類似団体平均値に比して</a:t>
          </a:r>
          <a:r>
            <a:rPr kumimoji="1" lang="en-US" altLang="ja-JP" sz="1300">
              <a:latin typeface="ＭＳ Ｐゴシック"/>
            </a:rPr>
            <a:t>5.6</a:t>
          </a:r>
          <a:r>
            <a:rPr kumimoji="1" lang="ja-JP" altLang="en-US" sz="1300">
              <a:latin typeface="ＭＳ Ｐゴシック"/>
            </a:rPr>
            <a:t>％高い水準にある。退職手当のウエイトが昨年同様大きかったことが主な要因だが、平成２７年度より鹿児島市町村総合事務組合へ加入することで後年度の平準化を図る。なお、類似団体におかれては、外部への民間委託やアウトソーシングを推進することで人件費から物件費へシフトしていることが考えられる。本市においても、引き続き外部委託及び再任用制度等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62230</xdr:rowOff>
    </xdr:to>
    <xdr:cxnSp macro="">
      <xdr:nvCxnSpPr>
        <xdr:cNvPr id="64" name="直線コネクタ 63"/>
        <xdr:cNvCxnSpPr/>
      </xdr:nvCxnSpPr>
      <xdr:spPr>
        <a:xfrm>
          <a:off x="3987800" y="668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39</xdr:row>
      <xdr:rowOff>146050</xdr:rowOff>
    </xdr:to>
    <xdr:cxnSp macro="">
      <xdr:nvCxnSpPr>
        <xdr:cNvPr id="67" name="直線コネクタ 66"/>
        <xdr:cNvCxnSpPr/>
      </xdr:nvCxnSpPr>
      <xdr:spPr>
        <a:xfrm flipV="1">
          <a:off x="3098800" y="668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20320</xdr:rowOff>
    </xdr:to>
    <xdr:cxnSp macro="">
      <xdr:nvCxnSpPr>
        <xdr:cNvPr id="70" name="直線コネクタ 69"/>
        <xdr:cNvCxnSpPr/>
      </xdr:nvCxnSpPr>
      <xdr:spPr>
        <a:xfrm flipV="1">
          <a:off x="2209800" y="683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40</xdr:row>
      <xdr:rowOff>20320</xdr:rowOff>
    </xdr:to>
    <xdr:cxnSp macro="">
      <xdr:nvCxnSpPr>
        <xdr:cNvPr id="73" name="直線コネクタ 72"/>
        <xdr:cNvCxnSpPr/>
      </xdr:nvCxnSpPr>
      <xdr:spPr>
        <a:xfrm>
          <a:off x="1320800" y="6703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3" name="円/楕円 82"/>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154957</xdr:rowOff>
    </xdr:from>
    <xdr:ext cx="762000" cy="259045"/>
    <xdr:sp macro="" textlink="">
      <xdr:nvSpPr>
        <xdr:cNvPr id="84"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5" name="円/楕円 84"/>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6" name="テキスト ボックス 85"/>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7" name="円/楕円 86"/>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88" name="テキスト ボックス 87"/>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140970</xdr:rowOff>
    </xdr:from>
    <xdr:to>
      <xdr:col>3</xdr:col>
      <xdr:colOff>193675</xdr:colOff>
      <xdr:row>40</xdr:row>
      <xdr:rowOff>71120</xdr:rowOff>
    </xdr:to>
    <xdr:sp macro="" textlink="">
      <xdr:nvSpPr>
        <xdr:cNvPr id="89" name="円/楕円 88"/>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55897</xdr:rowOff>
    </xdr:from>
    <xdr:ext cx="762000" cy="259045"/>
    <xdr:sp macro="" textlink="">
      <xdr:nvSpPr>
        <xdr:cNvPr id="90" name="テキスト ボックス 89"/>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1" name="円/楕円 90"/>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2" name="テキスト ボックス 91"/>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物件費が類似団体内平均値に比し</a:t>
          </a:r>
          <a:r>
            <a:rPr kumimoji="1" lang="ja-JP" altLang="en-US" sz="1200">
              <a:solidFill>
                <a:schemeClr val="dk1"/>
              </a:solidFill>
              <a:effectLst/>
              <a:latin typeface="+mn-lt"/>
              <a:ea typeface="+mn-ea"/>
              <a:cs typeface="+mn-cs"/>
            </a:rPr>
            <a:t>て</a:t>
          </a:r>
          <a:r>
            <a:rPr kumimoji="1" lang="en-US" altLang="ja-JP" sz="1200">
              <a:solidFill>
                <a:schemeClr val="dk1"/>
              </a:solidFill>
              <a:effectLst/>
              <a:latin typeface="+mn-ea"/>
              <a:ea typeface="+mn-ea"/>
              <a:cs typeface="+mn-cs"/>
            </a:rPr>
            <a:t>2.0</a:t>
          </a:r>
          <a:r>
            <a:rPr kumimoji="1" lang="ja-JP" altLang="en-US" sz="1200">
              <a:solidFill>
                <a:schemeClr val="dk1"/>
              </a:solidFill>
              <a:effectLst/>
              <a:latin typeface="+mn-lt"/>
              <a:ea typeface="+mn-ea"/>
              <a:cs typeface="+mn-cs"/>
            </a:rPr>
            <a:t>％下回っている</a:t>
          </a:r>
          <a:r>
            <a:rPr kumimoji="1" lang="ja-JP" altLang="ja-JP" sz="1200">
              <a:solidFill>
                <a:schemeClr val="dk1"/>
              </a:solidFill>
              <a:effectLst/>
              <a:latin typeface="+mn-lt"/>
              <a:ea typeface="+mn-ea"/>
              <a:cs typeface="+mn-cs"/>
            </a:rPr>
            <a:t>主な要因は、類似団体において事業を外部に民間委託したりアウト</a:t>
          </a:r>
          <a:r>
            <a:rPr kumimoji="1" lang="ja-JP" altLang="en-US" sz="1200">
              <a:solidFill>
                <a:schemeClr val="dk1"/>
              </a:solidFill>
              <a:effectLst/>
              <a:latin typeface="+mn-lt"/>
              <a:ea typeface="+mn-ea"/>
              <a:cs typeface="+mn-cs"/>
            </a:rPr>
            <a:t>ソ</a:t>
          </a:r>
          <a:r>
            <a:rPr kumimoji="1" lang="ja-JP" altLang="ja-JP" sz="1200">
              <a:solidFill>
                <a:schemeClr val="dk1"/>
              </a:solidFill>
              <a:effectLst/>
              <a:latin typeface="+mn-lt"/>
              <a:ea typeface="+mn-ea"/>
              <a:cs typeface="+mn-cs"/>
            </a:rPr>
            <a:t>ーシングを図っていることから、支出の性質区分として人件費から</a:t>
          </a:r>
          <a:r>
            <a:rPr kumimoji="1" lang="ja-JP" altLang="ja-JP" sz="1200">
              <a:solidFill>
                <a:schemeClr val="dk1"/>
              </a:solidFill>
              <a:effectLst/>
              <a:latin typeface="+mn-ea"/>
              <a:ea typeface="+mn-ea"/>
              <a:cs typeface="+mn-cs"/>
            </a:rPr>
            <a:t>物件費</a:t>
          </a:r>
          <a:r>
            <a:rPr kumimoji="1" lang="ja-JP" altLang="ja-JP" sz="1200">
              <a:solidFill>
                <a:schemeClr val="dk1"/>
              </a:solidFill>
              <a:effectLst/>
              <a:latin typeface="+mn-lt"/>
              <a:ea typeface="+mn-ea"/>
              <a:cs typeface="+mn-cs"/>
            </a:rPr>
            <a:t>へ移行していることが考えれれる。</a:t>
          </a:r>
          <a:endParaRPr lang="ja-JP" altLang="ja-JP" sz="1200">
            <a:effectLst/>
          </a:endParaRPr>
        </a:p>
        <a:p>
          <a:r>
            <a:rPr kumimoji="1" lang="ja-JP" altLang="ja-JP" sz="1200">
              <a:solidFill>
                <a:schemeClr val="dk1"/>
              </a:solidFill>
              <a:effectLst/>
              <a:latin typeface="+mn-lt"/>
              <a:ea typeface="+mn-ea"/>
              <a:cs typeface="+mn-cs"/>
            </a:rPr>
            <a:t>　本市も、今後さらなるイン・アウトソーシング及び再任用制度等により人件費の抑制は図られていくと思われるが、逆に物件費の増が懸念されるので、行政評価を活用して事務事業の重点化・効率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107950</xdr:rowOff>
    </xdr:to>
    <xdr:cxnSp macro="">
      <xdr:nvCxnSpPr>
        <xdr:cNvPr id="127" name="直線コネクタ 126"/>
        <xdr:cNvCxnSpPr/>
      </xdr:nvCxnSpPr>
      <xdr:spPr>
        <a:xfrm>
          <a:off x="15671800" y="25490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83457</xdr:rowOff>
    </xdr:from>
    <xdr:to>
      <xdr:col>22</xdr:col>
      <xdr:colOff>565150</xdr:colOff>
      <xdr:row>14</xdr:row>
      <xdr:rowOff>148771</xdr:rowOff>
    </xdr:to>
    <xdr:cxnSp macro="">
      <xdr:nvCxnSpPr>
        <xdr:cNvPr id="130" name="直線コネクタ 129"/>
        <xdr:cNvCxnSpPr/>
      </xdr:nvCxnSpPr>
      <xdr:spPr>
        <a:xfrm>
          <a:off x="14782800" y="2483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83457</xdr:rowOff>
    </xdr:from>
    <xdr:to>
      <xdr:col>21</xdr:col>
      <xdr:colOff>361950</xdr:colOff>
      <xdr:row>14</xdr:row>
      <xdr:rowOff>137886</xdr:rowOff>
    </xdr:to>
    <xdr:cxnSp macro="">
      <xdr:nvCxnSpPr>
        <xdr:cNvPr id="133" name="直線コネクタ 132"/>
        <xdr:cNvCxnSpPr/>
      </xdr:nvCxnSpPr>
      <xdr:spPr>
        <a:xfrm flipV="1">
          <a:off x="13893800" y="248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xdr:rowOff>
    </xdr:from>
    <xdr:to>
      <xdr:col>20</xdr:col>
      <xdr:colOff>158750</xdr:colOff>
      <xdr:row>14</xdr:row>
      <xdr:rowOff>137886</xdr:rowOff>
    </xdr:to>
    <xdr:cxnSp macro="">
      <xdr:nvCxnSpPr>
        <xdr:cNvPr id="136" name="直線コネクタ 135"/>
        <xdr:cNvCxnSpPr/>
      </xdr:nvCxnSpPr>
      <xdr:spPr>
        <a:xfrm>
          <a:off x="13004800" y="2407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48" name="円/楕円 147"/>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49" name="テキスト ボックス 148"/>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32657</xdr:rowOff>
    </xdr:from>
    <xdr:to>
      <xdr:col>21</xdr:col>
      <xdr:colOff>412750</xdr:colOff>
      <xdr:row>14</xdr:row>
      <xdr:rowOff>134257</xdr:rowOff>
    </xdr:to>
    <xdr:sp macro="" textlink="">
      <xdr:nvSpPr>
        <xdr:cNvPr id="150" name="円/楕円 149"/>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144434</xdr:rowOff>
    </xdr:from>
    <xdr:ext cx="762000" cy="259045"/>
    <xdr:sp macro="" textlink="">
      <xdr:nvSpPr>
        <xdr:cNvPr id="151" name="テキスト ボックス 150"/>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2" name="円/楕円 151"/>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3" name="テキスト ボックス 152"/>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127907</xdr:rowOff>
    </xdr:from>
    <xdr:to>
      <xdr:col>19</xdr:col>
      <xdr:colOff>6350</xdr:colOff>
      <xdr:row>14</xdr:row>
      <xdr:rowOff>58057</xdr:rowOff>
    </xdr:to>
    <xdr:sp macro="" textlink="">
      <xdr:nvSpPr>
        <xdr:cNvPr id="154" name="円/楕円 153"/>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68234</xdr:rowOff>
    </xdr:from>
    <xdr:ext cx="762000" cy="259045"/>
    <xdr:sp macro="" textlink="">
      <xdr:nvSpPr>
        <xdr:cNvPr id="155" name="テキスト ボックス 154"/>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400">
              <a:latin typeface="ＭＳ Ｐゴシック"/>
            </a:rPr>
            <a:t>扶助費は、類似団体平均値と比して</a:t>
          </a:r>
          <a:r>
            <a:rPr kumimoji="1" lang="en-US" altLang="ja-JP" sz="1400">
              <a:latin typeface="ＭＳ Ｐゴシック"/>
            </a:rPr>
            <a:t>1.8</a:t>
          </a:r>
          <a:r>
            <a:rPr kumimoji="1" lang="ja-JP" altLang="en-US" sz="1400">
              <a:latin typeface="ＭＳ Ｐゴシック"/>
            </a:rPr>
            <a:t>％上回っている。過疎化により少子高齢化が進み、社会保障費関連の伸びは致し方ない部分がある。特に子供子育て給付事業や生活保護費等の増に主な要因があると考えられる。生活保護費の適正支給など、財政を圧迫する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165100</xdr:rowOff>
    </xdr:to>
    <xdr:cxnSp macro="">
      <xdr:nvCxnSpPr>
        <xdr:cNvPr id="190" name="直線コネクタ 189"/>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88900</xdr:rowOff>
    </xdr:to>
    <xdr:cxnSp macro="">
      <xdr:nvCxnSpPr>
        <xdr:cNvPr id="193" name="直線コネクタ 192"/>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88900</xdr:rowOff>
    </xdr:to>
    <xdr:cxnSp macro="">
      <xdr:nvCxnSpPr>
        <xdr:cNvPr id="196" name="直線コネクタ 195"/>
        <xdr:cNvCxnSpPr/>
      </xdr:nvCxnSpPr>
      <xdr:spPr>
        <a:xfrm>
          <a:off x="2209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23585</xdr:rowOff>
    </xdr:to>
    <xdr:cxnSp macro="">
      <xdr:nvCxnSpPr>
        <xdr:cNvPr id="199" name="直線コネクタ 198"/>
        <xdr:cNvCxnSpPr/>
      </xdr:nvCxnSpPr>
      <xdr:spPr>
        <a:xfrm>
          <a:off x="1320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5" name="円/楕円 214"/>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59162</xdr:rowOff>
    </xdr:from>
    <xdr:ext cx="762000" cy="259045"/>
    <xdr:sp macro="" textlink="">
      <xdr:nvSpPr>
        <xdr:cNvPr id="216" name="テキスト ボックス 215"/>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7" name="円/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18" name="テキスト ボックス 217"/>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その他は、類似団体平均値を</a:t>
          </a:r>
          <a:r>
            <a:rPr kumimoji="1" lang="en-US" altLang="ja-JP" sz="1300">
              <a:latin typeface="ＭＳ Ｐゴシック"/>
            </a:rPr>
            <a:t>0.6</a:t>
          </a:r>
          <a:r>
            <a:rPr kumimoji="1" lang="ja-JP" altLang="en-US" sz="1300">
              <a:latin typeface="ＭＳ Ｐゴシック"/>
            </a:rPr>
            <a:t>％下回っているのは、行財政改革を推し進めてきた結果であると思われる。　</a:t>
          </a:r>
          <a:endParaRPr kumimoji="1" lang="en-US" altLang="ja-JP" sz="1300">
            <a:latin typeface="ＭＳ Ｐゴシック"/>
          </a:endParaRPr>
        </a:p>
        <a:p>
          <a:r>
            <a:rPr kumimoji="1" lang="ja-JP" altLang="en-US" sz="1300">
              <a:latin typeface="ＭＳ Ｐゴシック"/>
            </a:rPr>
            <a:t>　しかしながら、国民健康保険特別会計の財政状況の悪化に伴い、赤字補てん的な繰出金が多額になっていくことが、今後上昇する要因として挙げられる。税収を主な財源とする普通会計を圧迫するようなことがないよう、国民健康保険税の適正な賦課徴収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46990</xdr:rowOff>
    </xdr:to>
    <xdr:cxnSp macro="">
      <xdr:nvCxnSpPr>
        <xdr:cNvPr id="251" name="直線コネクタ 250"/>
        <xdr:cNvCxnSpPr/>
      </xdr:nvCxnSpPr>
      <xdr:spPr>
        <a:xfrm flipV="1">
          <a:off x="15671800" y="977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57</xdr:row>
      <xdr:rowOff>46990</xdr:rowOff>
    </xdr:to>
    <xdr:cxnSp macro="">
      <xdr:nvCxnSpPr>
        <xdr:cNvPr id="254" name="直線コネクタ 253"/>
        <xdr:cNvCxnSpPr/>
      </xdr:nvCxnSpPr>
      <xdr:spPr>
        <a:xfrm>
          <a:off x="14782800" y="9690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88900</xdr:rowOff>
    </xdr:to>
    <xdr:cxnSp macro="">
      <xdr:nvCxnSpPr>
        <xdr:cNvPr id="257" name="直線コネクタ 256"/>
        <xdr:cNvCxnSpPr/>
      </xdr:nvCxnSpPr>
      <xdr:spPr>
        <a:xfrm>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56</xdr:row>
      <xdr:rowOff>50800</xdr:rowOff>
    </xdr:to>
    <xdr:cxnSp macro="">
      <xdr:nvCxnSpPr>
        <xdr:cNvPr id="260" name="直線コネクタ 259"/>
        <xdr:cNvCxnSpPr/>
      </xdr:nvCxnSpPr>
      <xdr:spPr>
        <a:xfrm>
          <a:off x="13004800" y="9560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補助費等は、類似団体平均値に比して</a:t>
          </a:r>
          <a:r>
            <a:rPr kumimoji="1" lang="en-US" altLang="ja-JP" sz="1300">
              <a:latin typeface="ＭＳ Ｐゴシック"/>
            </a:rPr>
            <a:t>2.3</a:t>
          </a:r>
          <a:r>
            <a:rPr kumimoji="1" lang="ja-JP" altLang="en-US" sz="1300">
              <a:latin typeface="ＭＳ Ｐゴシック"/>
            </a:rPr>
            <a:t>％上回った。今後、一般廃棄物処理施設建設に伴う公債費分負担金や産婦人科医院建設に伴う負担金が見込まれ上昇すると思われる。</a:t>
          </a:r>
          <a:endParaRPr kumimoji="1" lang="en-US" altLang="ja-JP" sz="1300">
            <a:latin typeface="ＭＳ Ｐゴシック"/>
          </a:endParaRPr>
        </a:p>
        <a:p>
          <a:r>
            <a:rPr kumimoji="1" lang="ja-JP" altLang="en-US" sz="1300">
              <a:latin typeface="ＭＳ Ｐゴシック"/>
            </a:rPr>
            <a:t>　行財政改革による補助金及び負担金の見直しを引き続き行っていく中で廃止・統合を含めて検討するなど、抑制を図る。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111760</xdr:rowOff>
    </xdr:from>
    <xdr:to>
      <xdr:col>24</xdr:col>
      <xdr:colOff>31750</xdr:colOff>
      <xdr:row>35</xdr:row>
      <xdr:rowOff>165100</xdr:rowOff>
    </xdr:to>
    <xdr:cxnSp macro="">
      <xdr:nvCxnSpPr>
        <xdr:cNvPr id="311" name="直線コネクタ 310"/>
        <xdr:cNvCxnSpPr/>
      </xdr:nvCxnSpPr>
      <xdr:spPr>
        <a:xfrm>
          <a:off x="15671800" y="61125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111760</xdr:rowOff>
    </xdr:to>
    <xdr:cxnSp macro="">
      <xdr:nvCxnSpPr>
        <xdr:cNvPr id="314" name="直線コネクタ 313"/>
        <xdr:cNvCxnSpPr/>
      </xdr:nvCxnSpPr>
      <xdr:spPr>
        <a:xfrm>
          <a:off x="14782800" y="60934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35560</xdr:rowOff>
    </xdr:from>
    <xdr:to>
      <xdr:col>21</xdr:col>
      <xdr:colOff>361950</xdr:colOff>
      <xdr:row>35</xdr:row>
      <xdr:rowOff>92710</xdr:rowOff>
    </xdr:to>
    <xdr:cxnSp macro="">
      <xdr:nvCxnSpPr>
        <xdr:cNvPr id="317" name="直線コネクタ 316"/>
        <xdr:cNvCxnSpPr/>
      </xdr:nvCxnSpPr>
      <xdr:spPr>
        <a:xfrm>
          <a:off x="13893800" y="6036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xdr:rowOff>
    </xdr:from>
    <xdr:to>
      <xdr:col>20</xdr:col>
      <xdr:colOff>158750</xdr:colOff>
      <xdr:row>35</xdr:row>
      <xdr:rowOff>35560</xdr:rowOff>
    </xdr:to>
    <xdr:cxnSp macro="">
      <xdr:nvCxnSpPr>
        <xdr:cNvPr id="320" name="直線コネクタ 319"/>
        <xdr:cNvCxnSpPr/>
      </xdr:nvCxnSpPr>
      <xdr:spPr>
        <a:xfrm>
          <a:off x="13004800" y="6009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114300</xdr:rowOff>
    </xdr:from>
    <xdr:to>
      <xdr:col>24</xdr:col>
      <xdr:colOff>82550</xdr:colOff>
      <xdr:row>36</xdr:row>
      <xdr:rowOff>44450</xdr:rowOff>
    </xdr:to>
    <xdr:sp macro="" textlink="">
      <xdr:nvSpPr>
        <xdr:cNvPr id="330" name="円/楕円 329"/>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86377</xdr:rowOff>
    </xdr:from>
    <xdr:ext cx="762000" cy="259045"/>
    <xdr:sp macro="" textlink="">
      <xdr:nvSpPr>
        <xdr:cNvPr id="331" name="補助費等該当値テキスト"/>
        <xdr:cNvSpPr txBox="1"/>
      </xdr:nvSpPr>
      <xdr:spPr>
        <a:xfrm>
          <a:off x="16598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60960</xdr:rowOff>
    </xdr:from>
    <xdr:to>
      <xdr:col>22</xdr:col>
      <xdr:colOff>615950</xdr:colOff>
      <xdr:row>35</xdr:row>
      <xdr:rowOff>162560</xdr:rowOff>
    </xdr:to>
    <xdr:sp macro="" textlink="">
      <xdr:nvSpPr>
        <xdr:cNvPr id="332" name="円/楕円 331"/>
        <xdr:cNvSpPr/>
      </xdr:nvSpPr>
      <xdr:spPr>
        <a:xfrm>
          <a:off x="15621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147337</xdr:rowOff>
    </xdr:from>
    <xdr:ext cx="736600" cy="259045"/>
    <xdr:sp macro="" textlink="">
      <xdr:nvSpPr>
        <xdr:cNvPr id="333" name="テキスト ボックス 332"/>
        <xdr:cNvSpPr txBox="1"/>
      </xdr:nvSpPr>
      <xdr:spPr>
        <a:xfrm>
          <a:off x="15290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4" name="円/楕円 333"/>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128287</xdr:rowOff>
    </xdr:from>
    <xdr:ext cx="762000" cy="259045"/>
    <xdr:sp macro="" textlink="">
      <xdr:nvSpPr>
        <xdr:cNvPr id="335" name="テキスト ボックス 334"/>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156210</xdr:rowOff>
    </xdr:from>
    <xdr:to>
      <xdr:col>20</xdr:col>
      <xdr:colOff>209550</xdr:colOff>
      <xdr:row>35</xdr:row>
      <xdr:rowOff>86360</xdr:rowOff>
    </xdr:to>
    <xdr:sp macro="" textlink="">
      <xdr:nvSpPr>
        <xdr:cNvPr id="336" name="円/楕円 335"/>
        <xdr:cNvSpPr/>
      </xdr:nvSpPr>
      <xdr:spPr>
        <a:xfrm>
          <a:off x="13843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96537</xdr:rowOff>
    </xdr:from>
    <xdr:ext cx="762000" cy="259045"/>
    <xdr:sp macro="" textlink="">
      <xdr:nvSpPr>
        <xdr:cNvPr id="337" name="テキスト ボックス 336"/>
        <xdr:cNvSpPr txBox="1"/>
      </xdr:nvSpPr>
      <xdr:spPr>
        <a:xfrm>
          <a:off x="13512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129540</xdr:rowOff>
    </xdr:from>
    <xdr:to>
      <xdr:col>19</xdr:col>
      <xdr:colOff>6350</xdr:colOff>
      <xdr:row>35</xdr:row>
      <xdr:rowOff>59690</xdr:rowOff>
    </xdr:to>
    <xdr:sp macro="" textlink="">
      <xdr:nvSpPr>
        <xdr:cNvPr id="338" name="円/楕円 337"/>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69867</xdr:rowOff>
    </xdr:from>
    <xdr:ext cx="762000" cy="259045"/>
    <xdr:sp macro="" textlink="">
      <xdr:nvSpPr>
        <xdr:cNvPr id="339" name="テキスト ボックス 338"/>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新規の地方債発行の抑制や任意の繰上償還により、経年変化では公債費の比率は、改善傾向にあり、類似団体平均値は、</a:t>
          </a:r>
          <a:r>
            <a:rPr kumimoji="1" lang="en-US" altLang="ja-JP" sz="1300">
              <a:latin typeface="ＭＳ Ｐゴシック"/>
            </a:rPr>
            <a:t>0.9</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しかしながら、平成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年度にかけて大型の普通建設事業があり、地方債残高及び公債費が増大することとなる。平成</a:t>
          </a:r>
          <a:r>
            <a:rPr kumimoji="1" lang="en-US" altLang="ja-JP" sz="1300">
              <a:latin typeface="ＭＳ Ｐゴシック"/>
            </a:rPr>
            <a:t>28</a:t>
          </a:r>
          <a:r>
            <a:rPr kumimoji="1" lang="ja-JP" altLang="en-US" sz="1300">
              <a:latin typeface="ＭＳ Ｐゴシック"/>
            </a:rPr>
            <a:t>年度以降、平準化を図るうえからも地方債発行を抑制していく。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14605</xdr:rowOff>
    </xdr:to>
    <xdr:cxnSp macro="">
      <xdr:nvCxnSpPr>
        <xdr:cNvPr id="371" name="直線コネクタ 370"/>
        <xdr:cNvCxnSpPr/>
      </xdr:nvCxnSpPr>
      <xdr:spPr>
        <a:xfrm flipV="1">
          <a:off x="3987800" y="128676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xdr:rowOff>
    </xdr:from>
    <xdr:to>
      <xdr:col>5</xdr:col>
      <xdr:colOff>549275</xdr:colOff>
      <xdr:row>75</xdr:row>
      <xdr:rowOff>52705</xdr:rowOff>
    </xdr:to>
    <xdr:cxnSp macro="">
      <xdr:nvCxnSpPr>
        <xdr:cNvPr id="374" name="直線コネクタ 373"/>
        <xdr:cNvCxnSpPr/>
      </xdr:nvCxnSpPr>
      <xdr:spPr>
        <a:xfrm flipV="1">
          <a:off x="3098800" y="12873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52705</xdr:rowOff>
    </xdr:from>
    <xdr:to>
      <xdr:col>4</xdr:col>
      <xdr:colOff>346075</xdr:colOff>
      <xdr:row>75</xdr:row>
      <xdr:rowOff>90805</xdr:rowOff>
    </xdr:to>
    <xdr:cxnSp macro="">
      <xdr:nvCxnSpPr>
        <xdr:cNvPr id="377" name="直線コネクタ 376"/>
        <xdr:cNvCxnSpPr/>
      </xdr:nvCxnSpPr>
      <xdr:spPr>
        <a:xfrm flipV="1">
          <a:off x="2209800" y="12911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90805</xdr:rowOff>
    </xdr:from>
    <xdr:to>
      <xdr:col>3</xdr:col>
      <xdr:colOff>142875</xdr:colOff>
      <xdr:row>75</xdr:row>
      <xdr:rowOff>119380</xdr:rowOff>
    </xdr:to>
    <xdr:cxnSp macro="">
      <xdr:nvCxnSpPr>
        <xdr:cNvPr id="380" name="直線コネクタ 379"/>
        <xdr:cNvCxnSpPr/>
      </xdr:nvCxnSpPr>
      <xdr:spPr>
        <a:xfrm flipV="1">
          <a:off x="1320800" y="12949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90" name="円/楕円 389"/>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91"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135255</xdr:rowOff>
    </xdr:from>
    <xdr:to>
      <xdr:col>5</xdr:col>
      <xdr:colOff>600075</xdr:colOff>
      <xdr:row>75</xdr:row>
      <xdr:rowOff>65405</xdr:rowOff>
    </xdr:to>
    <xdr:sp macro="" textlink="">
      <xdr:nvSpPr>
        <xdr:cNvPr id="392" name="円/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xdr:rowOff>
    </xdr:from>
    <xdr:to>
      <xdr:col>4</xdr:col>
      <xdr:colOff>396875</xdr:colOff>
      <xdr:row>75</xdr:row>
      <xdr:rowOff>103505</xdr:rowOff>
    </xdr:to>
    <xdr:sp macro="" textlink="">
      <xdr:nvSpPr>
        <xdr:cNvPr id="394" name="円/楕円 393"/>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88282</xdr:rowOff>
    </xdr:from>
    <xdr:ext cx="762000" cy="259045"/>
    <xdr:sp macro="" textlink="">
      <xdr:nvSpPr>
        <xdr:cNvPr id="395" name="テキスト ボックス 394"/>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40005</xdr:rowOff>
    </xdr:from>
    <xdr:to>
      <xdr:col>3</xdr:col>
      <xdr:colOff>193675</xdr:colOff>
      <xdr:row>75</xdr:row>
      <xdr:rowOff>141605</xdr:rowOff>
    </xdr:to>
    <xdr:sp macro="" textlink="">
      <xdr:nvSpPr>
        <xdr:cNvPr id="396" name="円/楕円 395"/>
        <xdr:cNvSpPr/>
      </xdr:nvSpPr>
      <xdr:spPr>
        <a:xfrm>
          <a:off x="2159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126382</xdr:rowOff>
    </xdr:from>
    <xdr:ext cx="762000" cy="259045"/>
    <xdr:sp macro="" textlink="">
      <xdr:nvSpPr>
        <xdr:cNvPr id="397" name="テキスト ボックス 396"/>
        <xdr:cNvSpPr txBox="1"/>
      </xdr:nvSpPr>
      <xdr:spPr>
        <a:xfrm>
          <a:off x="1828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98" name="円/楕円 397"/>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154957</xdr:rowOff>
    </xdr:from>
    <xdr:ext cx="762000" cy="259045"/>
    <xdr:sp macro="" textlink="">
      <xdr:nvSpPr>
        <xdr:cNvPr id="399" name="テキスト ボックス 398"/>
        <xdr:cNvSpPr txBox="1"/>
      </xdr:nvSpPr>
      <xdr:spPr>
        <a:xfrm>
          <a:off x="939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公債費以外は、類似団体平均値を</a:t>
          </a:r>
          <a:r>
            <a:rPr kumimoji="1" lang="en-US" altLang="ja-JP" sz="1200">
              <a:latin typeface="ＭＳ Ｐゴシック"/>
            </a:rPr>
            <a:t>7.1</a:t>
          </a:r>
          <a:r>
            <a:rPr kumimoji="1" lang="ja-JP" altLang="en-US" sz="1200">
              <a:latin typeface="ＭＳ Ｐゴシック"/>
            </a:rPr>
            <a:t>％上回った。</a:t>
          </a:r>
          <a:endParaRPr kumimoji="1" lang="en-US" altLang="ja-JP" sz="1200">
            <a:latin typeface="ＭＳ Ｐゴシック"/>
          </a:endParaRPr>
        </a:p>
        <a:p>
          <a:r>
            <a:rPr kumimoji="1" lang="ja-JP" altLang="en-US" sz="1200">
              <a:latin typeface="ＭＳ Ｐゴシック"/>
            </a:rPr>
            <a:t>　特に近年支出の大きかった人件費中、退職手当については、平成</a:t>
          </a:r>
          <a:r>
            <a:rPr kumimoji="1" lang="en-US" altLang="ja-JP" sz="1200">
              <a:latin typeface="ＭＳ Ｐゴシック"/>
            </a:rPr>
            <a:t>27</a:t>
          </a:r>
          <a:r>
            <a:rPr kumimoji="1" lang="ja-JP" altLang="en-US" sz="1200">
              <a:latin typeface="ＭＳ Ｐゴシック"/>
            </a:rPr>
            <a:t>年度より鹿児島市町村総合事務組合へ加入することで平準化を図ることとなり抑制される。扶助費は、少子高齢化及び過疎化の著しい本市にとって削減は難しいと思われる。補助費等は、一部事務組合への公債費相当分の負担金の増が見込まれる。総体的に類似団体平均値を上回っている分野については、重点的に抑制し、財政の健全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79</xdr:row>
      <xdr:rowOff>12700</xdr:rowOff>
    </xdr:to>
    <xdr:cxnSp macro="">
      <xdr:nvCxnSpPr>
        <xdr:cNvPr id="432" name="直線コネクタ 431"/>
        <xdr:cNvCxnSpPr/>
      </xdr:nvCxnSpPr>
      <xdr:spPr>
        <a:xfrm>
          <a:off x="15671800" y="134200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46989</xdr:rowOff>
    </xdr:to>
    <xdr:cxnSp macro="">
      <xdr:nvCxnSpPr>
        <xdr:cNvPr id="435" name="直線コネクタ 434"/>
        <xdr:cNvCxnSpPr/>
      </xdr:nvCxnSpPr>
      <xdr:spPr>
        <a:xfrm>
          <a:off x="14782800" y="13389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130811</xdr:rowOff>
    </xdr:from>
    <xdr:to>
      <xdr:col>21</xdr:col>
      <xdr:colOff>361950</xdr:colOff>
      <xdr:row>78</xdr:row>
      <xdr:rowOff>16511</xdr:rowOff>
    </xdr:to>
    <xdr:cxnSp macro="">
      <xdr:nvCxnSpPr>
        <xdr:cNvPr id="438" name="直線コネクタ 437"/>
        <xdr:cNvCxnSpPr/>
      </xdr:nvCxnSpPr>
      <xdr:spPr>
        <a:xfrm>
          <a:off x="13893800" y="133324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77</xdr:row>
      <xdr:rowOff>130811</xdr:rowOff>
    </xdr:to>
    <xdr:cxnSp macro="">
      <xdr:nvCxnSpPr>
        <xdr:cNvPr id="441" name="直線コネクタ 440"/>
        <xdr:cNvCxnSpPr/>
      </xdr:nvCxnSpPr>
      <xdr:spPr>
        <a:xfrm>
          <a:off x="13004800" y="1310767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51" name="円/楕円 450"/>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52"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53" name="円/楕円 452"/>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54" name="テキスト ボックス 453"/>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55" name="円/楕円 454"/>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56" name="テキスト ボックス 455"/>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7" name="円/楕円 456"/>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8" name="テキスト ボックス 457"/>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59" name="円/楕円 458"/>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138447</xdr:rowOff>
    </xdr:from>
    <xdr:ext cx="762000" cy="259045"/>
    <xdr:sp macro="" textlink="">
      <xdr:nvSpPr>
        <xdr:cNvPr id="460" name="テキスト ボックス 459"/>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鹿児島県西之表市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18936</xdr:rowOff>
    </xdr:from>
    <xdr:to>
      <xdr:col>4</xdr:col>
      <xdr:colOff>1117600</xdr:colOff>
      <xdr:row>16</xdr:row>
      <xdr:rowOff>75502</xdr:rowOff>
    </xdr:to>
    <xdr:cxnSp macro="">
      <xdr:nvCxnSpPr>
        <xdr:cNvPr id="50" name="直線コネクタ 49"/>
        <xdr:cNvCxnSpPr/>
      </xdr:nvCxnSpPr>
      <xdr:spPr bwMode="auto">
        <a:xfrm flipV="1">
          <a:off x="5003800" y="2809761"/>
          <a:ext cx="647700" cy="5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99466</xdr:rowOff>
    </xdr:from>
    <xdr:to>
      <xdr:col>4</xdr:col>
      <xdr:colOff>469900</xdr:colOff>
      <xdr:row>16</xdr:row>
      <xdr:rowOff>75502</xdr:rowOff>
    </xdr:to>
    <xdr:cxnSp macro="">
      <xdr:nvCxnSpPr>
        <xdr:cNvPr id="53" name="直線コネクタ 52"/>
        <xdr:cNvCxnSpPr/>
      </xdr:nvCxnSpPr>
      <xdr:spPr bwMode="auto">
        <a:xfrm>
          <a:off x="4305300" y="2718841"/>
          <a:ext cx="698500" cy="147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66751</xdr:rowOff>
    </xdr:from>
    <xdr:to>
      <xdr:col>3</xdr:col>
      <xdr:colOff>904875</xdr:colOff>
      <xdr:row>15</xdr:row>
      <xdr:rowOff>99466</xdr:rowOff>
    </xdr:to>
    <xdr:cxnSp macro="">
      <xdr:nvCxnSpPr>
        <xdr:cNvPr id="56" name="直線コネクタ 55"/>
        <xdr:cNvCxnSpPr/>
      </xdr:nvCxnSpPr>
      <xdr:spPr bwMode="auto">
        <a:xfrm>
          <a:off x="3606800" y="2686126"/>
          <a:ext cx="698500" cy="32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66751</xdr:rowOff>
    </xdr:from>
    <xdr:to>
      <xdr:col>3</xdr:col>
      <xdr:colOff>206375</xdr:colOff>
      <xdr:row>15</xdr:row>
      <xdr:rowOff>102032</xdr:rowOff>
    </xdr:to>
    <xdr:cxnSp macro="">
      <xdr:nvCxnSpPr>
        <xdr:cNvPr id="59" name="直線コネクタ 58"/>
        <xdr:cNvCxnSpPr/>
      </xdr:nvCxnSpPr>
      <xdr:spPr bwMode="auto">
        <a:xfrm flipV="1">
          <a:off x="2908300" y="2686126"/>
          <a:ext cx="698500" cy="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139586</xdr:rowOff>
    </xdr:from>
    <xdr:to>
      <xdr:col>5</xdr:col>
      <xdr:colOff>34925</xdr:colOff>
      <xdr:row>16</xdr:row>
      <xdr:rowOff>69736</xdr:rowOff>
    </xdr:to>
    <xdr:sp macro="" textlink="">
      <xdr:nvSpPr>
        <xdr:cNvPr id="69" name="円/楕円 68"/>
        <xdr:cNvSpPr/>
      </xdr:nvSpPr>
      <xdr:spPr bwMode="auto">
        <a:xfrm>
          <a:off x="5600700" y="275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156113</xdr:rowOff>
    </xdr:from>
    <xdr:ext cx="762000" cy="259045"/>
    <xdr:sp macro="" textlink="">
      <xdr:nvSpPr>
        <xdr:cNvPr id="70" name="人口1人当たり決算額の推移該当値テキスト130"/>
        <xdr:cNvSpPr txBox="1"/>
      </xdr:nvSpPr>
      <xdr:spPr>
        <a:xfrm>
          <a:off x="5740400" y="260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24702</xdr:rowOff>
    </xdr:from>
    <xdr:to>
      <xdr:col>4</xdr:col>
      <xdr:colOff>520700</xdr:colOff>
      <xdr:row>16</xdr:row>
      <xdr:rowOff>126302</xdr:rowOff>
    </xdr:to>
    <xdr:sp macro="" textlink="">
      <xdr:nvSpPr>
        <xdr:cNvPr id="71" name="円/楕円 70"/>
        <xdr:cNvSpPr/>
      </xdr:nvSpPr>
      <xdr:spPr bwMode="auto">
        <a:xfrm>
          <a:off x="4953000" y="281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136479</xdr:rowOff>
    </xdr:from>
    <xdr:ext cx="736600" cy="259045"/>
    <xdr:sp macro="" textlink="">
      <xdr:nvSpPr>
        <xdr:cNvPr id="72" name="テキスト ボックス 71"/>
        <xdr:cNvSpPr txBox="1"/>
      </xdr:nvSpPr>
      <xdr:spPr>
        <a:xfrm>
          <a:off x="4622800" y="258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48666</xdr:rowOff>
    </xdr:from>
    <xdr:to>
      <xdr:col>3</xdr:col>
      <xdr:colOff>955675</xdr:colOff>
      <xdr:row>15</xdr:row>
      <xdr:rowOff>150266</xdr:rowOff>
    </xdr:to>
    <xdr:sp macro="" textlink="">
      <xdr:nvSpPr>
        <xdr:cNvPr id="73" name="円/楕円 72"/>
        <xdr:cNvSpPr/>
      </xdr:nvSpPr>
      <xdr:spPr bwMode="auto">
        <a:xfrm>
          <a:off x="4254500" y="266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160443</xdr:rowOff>
    </xdr:from>
    <xdr:ext cx="762000" cy="259045"/>
    <xdr:sp macro="" textlink="">
      <xdr:nvSpPr>
        <xdr:cNvPr id="74" name="テキスト ボックス 73"/>
        <xdr:cNvSpPr txBox="1"/>
      </xdr:nvSpPr>
      <xdr:spPr>
        <a:xfrm>
          <a:off x="3924300" y="24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125,918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15951</xdr:rowOff>
    </xdr:from>
    <xdr:to>
      <xdr:col>3</xdr:col>
      <xdr:colOff>257175</xdr:colOff>
      <xdr:row>15</xdr:row>
      <xdr:rowOff>117551</xdr:rowOff>
    </xdr:to>
    <xdr:sp macro="" textlink="">
      <xdr:nvSpPr>
        <xdr:cNvPr id="75" name="円/楕円 74"/>
        <xdr:cNvSpPr/>
      </xdr:nvSpPr>
      <xdr:spPr bwMode="auto">
        <a:xfrm>
          <a:off x="3556000" y="263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127728</xdr:rowOff>
    </xdr:from>
    <xdr:ext cx="762000" cy="259045"/>
    <xdr:sp macro="" textlink="">
      <xdr:nvSpPr>
        <xdr:cNvPr id="76" name="テキスト ボックス 75"/>
        <xdr:cNvSpPr txBox="1"/>
      </xdr:nvSpPr>
      <xdr:spPr>
        <a:xfrm>
          <a:off x="3225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128,494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51232</xdr:rowOff>
    </xdr:from>
    <xdr:to>
      <xdr:col>2</xdr:col>
      <xdr:colOff>692150</xdr:colOff>
      <xdr:row>15</xdr:row>
      <xdr:rowOff>152832</xdr:rowOff>
    </xdr:to>
    <xdr:sp macro="" textlink="">
      <xdr:nvSpPr>
        <xdr:cNvPr id="77" name="円/楕円 76"/>
        <xdr:cNvSpPr/>
      </xdr:nvSpPr>
      <xdr:spPr bwMode="auto">
        <a:xfrm>
          <a:off x="2857500" y="267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163009</xdr:rowOff>
    </xdr:from>
    <xdr:ext cx="762000" cy="259045"/>
    <xdr:sp macro="" textlink="">
      <xdr:nvSpPr>
        <xdr:cNvPr id="78" name="テキスト ボックス 77"/>
        <xdr:cNvSpPr txBox="1"/>
      </xdr:nvSpPr>
      <xdr:spPr>
        <a:xfrm>
          <a:off x="2527300" y="243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333453</xdr:rowOff>
    </xdr:from>
    <xdr:to>
      <xdr:col>4</xdr:col>
      <xdr:colOff>1117600</xdr:colOff>
      <xdr:row>38</xdr:row>
      <xdr:rowOff>2504</xdr:rowOff>
    </xdr:to>
    <xdr:cxnSp macro="">
      <xdr:nvCxnSpPr>
        <xdr:cNvPr id="112" name="直線コネクタ 111"/>
        <xdr:cNvCxnSpPr/>
      </xdr:nvCxnSpPr>
      <xdr:spPr bwMode="auto">
        <a:xfrm>
          <a:off x="5003800" y="7458153"/>
          <a:ext cx="647700" cy="1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318312</xdr:rowOff>
    </xdr:from>
    <xdr:to>
      <xdr:col>4</xdr:col>
      <xdr:colOff>469900</xdr:colOff>
      <xdr:row>37</xdr:row>
      <xdr:rowOff>333453</xdr:rowOff>
    </xdr:to>
    <xdr:cxnSp macro="">
      <xdr:nvCxnSpPr>
        <xdr:cNvPr id="115" name="直線コネクタ 114"/>
        <xdr:cNvCxnSpPr/>
      </xdr:nvCxnSpPr>
      <xdr:spPr bwMode="auto">
        <a:xfrm>
          <a:off x="4305300" y="7443012"/>
          <a:ext cx="698500" cy="15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273056</xdr:rowOff>
    </xdr:from>
    <xdr:to>
      <xdr:col>3</xdr:col>
      <xdr:colOff>904875</xdr:colOff>
      <xdr:row>37</xdr:row>
      <xdr:rowOff>318312</xdr:rowOff>
    </xdr:to>
    <xdr:cxnSp macro="">
      <xdr:nvCxnSpPr>
        <xdr:cNvPr id="118" name="直線コネクタ 117"/>
        <xdr:cNvCxnSpPr/>
      </xdr:nvCxnSpPr>
      <xdr:spPr bwMode="auto">
        <a:xfrm>
          <a:off x="3606800" y="7397756"/>
          <a:ext cx="698500" cy="45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270157</xdr:rowOff>
    </xdr:from>
    <xdr:to>
      <xdr:col>3</xdr:col>
      <xdr:colOff>206375</xdr:colOff>
      <xdr:row>37</xdr:row>
      <xdr:rowOff>273056</xdr:rowOff>
    </xdr:to>
    <xdr:cxnSp macro="">
      <xdr:nvCxnSpPr>
        <xdr:cNvPr id="121" name="直線コネクタ 120"/>
        <xdr:cNvCxnSpPr/>
      </xdr:nvCxnSpPr>
      <xdr:spPr bwMode="auto">
        <a:xfrm>
          <a:off x="2908300" y="7394857"/>
          <a:ext cx="698500" cy="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294604</xdr:rowOff>
    </xdr:from>
    <xdr:to>
      <xdr:col>5</xdr:col>
      <xdr:colOff>34925</xdr:colOff>
      <xdr:row>38</xdr:row>
      <xdr:rowOff>53304</xdr:rowOff>
    </xdr:to>
    <xdr:sp macro="" textlink="">
      <xdr:nvSpPr>
        <xdr:cNvPr id="131" name="円/楕円 130"/>
        <xdr:cNvSpPr/>
      </xdr:nvSpPr>
      <xdr:spPr bwMode="auto">
        <a:xfrm>
          <a:off x="5600700" y="7419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282653</xdr:rowOff>
    </xdr:from>
    <xdr:to>
      <xdr:col>4</xdr:col>
      <xdr:colOff>520700</xdr:colOff>
      <xdr:row>38</xdr:row>
      <xdr:rowOff>41353</xdr:rowOff>
    </xdr:to>
    <xdr:sp macro="" textlink="">
      <xdr:nvSpPr>
        <xdr:cNvPr id="133" name="円/楕円 132"/>
        <xdr:cNvSpPr/>
      </xdr:nvSpPr>
      <xdr:spPr bwMode="auto">
        <a:xfrm>
          <a:off x="4953000" y="740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26130</xdr:rowOff>
    </xdr:from>
    <xdr:ext cx="736600" cy="259045"/>
    <xdr:sp macro="" textlink="">
      <xdr:nvSpPr>
        <xdr:cNvPr id="134" name="テキスト ボックス 133"/>
        <xdr:cNvSpPr txBox="1"/>
      </xdr:nvSpPr>
      <xdr:spPr>
        <a:xfrm>
          <a:off x="4622800" y="7493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267512</xdr:rowOff>
    </xdr:from>
    <xdr:to>
      <xdr:col>3</xdr:col>
      <xdr:colOff>955675</xdr:colOff>
      <xdr:row>38</xdr:row>
      <xdr:rowOff>26212</xdr:rowOff>
    </xdr:to>
    <xdr:sp macro="" textlink="">
      <xdr:nvSpPr>
        <xdr:cNvPr id="135" name="円/楕円 134"/>
        <xdr:cNvSpPr/>
      </xdr:nvSpPr>
      <xdr:spPr bwMode="auto">
        <a:xfrm>
          <a:off x="4254500" y="739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10989</xdr:rowOff>
    </xdr:from>
    <xdr:ext cx="762000" cy="259045"/>
    <xdr:sp macro="" textlink="">
      <xdr:nvSpPr>
        <xdr:cNvPr id="136" name="テキスト ボックス 135"/>
        <xdr:cNvSpPr txBox="1"/>
      </xdr:nvSpPr>
      <xdr:spPr>
        <a:xfrm>
          <a:off x="3924300" y="747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29,787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222256</xdr:rowOff>
    </xdr:from>
    <xdr:to>
      <xdr:col>3</xdr:col>
      <xdr:colOff>257175</xdr:colOff>
      <xdr:row>37</xdr:row>
      <xdr:rowOff>323856</xdr:rowOff>
    </xdr:to>
    <xdr:sp macro="" textlink="">
      <xdr:nvSpPr>
        <xdr:cNvPr id="137" name="円/楕円 136"/>
        <xdr:cNvSpPr/>
      </xdr:nvSpPr>
      <xdr:spPr bwMode="auto">
        <a:xfrm>
          <a:off x="3556000" y="734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162583</xdr:rowOff>
    </xdr:from>
    <xdr:ext cx="762000" cy="259045"/>
    <xdr:sp macro="" textlink="">
      <xdr:nvSpPr>
        <xdr:cNvPr id="138" name="テキスト ボックス 137"/>
        <xdr:cNvSpPr txBox="1"/>
      </xdr:nvSpPr>
      <xdr:spPr>
        <a:xfrm>
          <a:off x="3225800" y="711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219357</xdr:rowOff>
    </xdr:from>
    <xdr:to>
      <xdr:col>2</xdr:col>
      <xdr:colOff>692150</xdr:colOff>
      <xdr:row>37</xdr:row>
      <xdr:rowOff>320957</xdr:rowOff>
    </xdr:to>
    <xdr:sp macro="" textlink="">
      <xdr:nvSpPr>
        <xdr:cNvPr id="139" name="円/楕円 138"/>
        <xdr:cNvSpPr/>
      </xdr:nvSpPr>
      <xdr:spPr bwMode="auto">
        <a:xfrm>
          <a:off x="2857500" y="734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159684</xdr:rowOff>
    </xdr:from>
    <xdr:ext cx="762000" cy="259045"/>
    <xdr:sp macro="" textlink="">
      <xdr:nvSpPr>
        <xdr:cNvPr id="140" name="テキスト ボックス 139"/>
        <xdr:cNvSpPr txBox="1"/>
      </xdr:nvSpPr>
      <xdr:spPr>
        <a:xfrm>
          <a:off x="2527300" y="71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行財政改革の取り組みにより健全な財政運営が着実に進んでいる。対前年比で</a:t>
          </a:r>
          <a:r>
            <a:rPr kumimoji="1" lang="ja-JP" altLang="en-US" sz="1300">
              <a:solidFill>
                <a:schemeClr val="dk1"/>
              </a:solidFill>
              <a:effectLst/>
              <a:latin typeface="+mn-lt"/>
              <a:ea typeface="+mn-ea"/>
              <a:cs typeface="+mn-cs"/>
            </a:rPr>
            <a:t>標準財政規模比は、</a:t>
          </a:r>
          <a:r>
            <a:rPr kumimoji="1" lang="ja-JP" altLang="ja-JP" sz="1300">
              <a:solidFill>
                <a:schemeClr val="dk1"/>
              </a:solidFill>
              <a:effectLst/>
              <a:latin typeface="+mn-lt"/>
              <a:ea typeface="+mn-ea"/>
              <a:cs typeface="+mn-cs"/>
            </a:rPr>
            <a:t>財政調整基金残高</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ea"/>
              <a:ea typeface="+mn-ea"/>
              <a:cs typeface="+mn-cs"/>
            </a:rPr>
            <a:t>0.61</a:t>
          </a:r>
          <a:r>
            <a:rPr kumimoji="1" lang="ja-JP" altLang="ja-JP" sz="1300">
              <a:solidFill>
                <a:schemeClr val="dk1"/>
              </a:solidFill>
              <a:effectLst/>
              <a:latin typeface="+mn-ea"/>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ea"/>
              <a:ea typeface="+mn-ea"/>
              <a:cs typeface="+mn-cs"/>
            </a:rPr>
            <a:t>1,137,699</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実質収支額は</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ea"/>
              <a:ea typeface="+mn-ea"/>
              <a:cs typeface="+mn-cs"/>
            </a:rPr>
            <a:t>205,358</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の黒字</a:t>
          </a:r>
          <a:r>
            <a:rPr kumimoji="1" lang="ja-JP" altLang="ja-JP" sz="1300">
              <a:solidFill>
                <a:schemeClr val="dk1"/>
              </a:solidFill>
              <a:effectLst/>
              <a:latin typeface="+mn-lt"/>
              <a:ea typeface="+mn-ea"/>
              <a:cs typeface="+mn-cs"/>
            </a:rPr>
            <a:t>、実質単年度収支は</a:t>
          </a:r>
          <a:r>
            <a:rPr kumimoji="1" lang="en-US" altLang="ja-JP" sz="1300">
              <a:solidFill>
                <a:schemeClr val="dk1"/>
              </a:solidFill>
              <a:effectLst/>
              <a:latin typeface="+mn-ea"/>
              <a:ea typeface="+mn-ea"/>
              <a:cs typeface="+mn-cs"/>
            </a:rPr>
            <a:t>4.75</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ではあるが</a:t>
          </a:r>
          <a:r>
            <a:rPr kumimoji="1" lang="en-US" altLang="ja-JP" sz="1300">
              <a:solidFill>
                <a:schemeClr val="dk1"/>
              </a:solidFill>
              <a:effectLst/>
              <a:latin typeface="+mn-ea"/>
              <a:ea typeface="+mn-ea"/>
              <a:cs typeface="+mn-cs"/>
            </a:rPr>
            <a:t>8,893</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の黒字</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なお、実質単年度収支が減となった主な要因としては、</a:t>
          </a:r>
          <a:r>
            <a:rPr kumimoji="1" lang="ja-JP" altLang="en-US" sz="1300">
              <a:solidFill>
                <a:schemeClr val="dk1"/>
              </a:solidFill>
              <a:effectLst/>
              <a:latin typeface="+mn-lt"/>
              <a:ea typeface="+mn-ea"/>
              <a:cs typeface="+mn-cs"/>
            </a:rPr>
            <a:t>昨年比財政調整基金の積立が</a:t>
          </a:r>
          <a:r>
            <a:rPr kumimoji="1" lang="en-US" altLang="ja-JP" sz="1300">
              <a:solidFill>
                <a:schemeClr val="dk1"/>
              </a:solidFill>
              <a:effectLst/>
              <a:latin typeface="+mn-ea"/>
              <a:ea typeface="+mn-ea"/>
              <a:cs typeface="+mn-cs"/>
            </a:rPr>
            <a:t>107,193</a:t>
          </a:r>
          <a:r>
            <a:rPr kumimoji="1" lang="ja-JP" altLang="en-US" sz="1300">
              <a:solidFill>
                <a:schemeClr val="dk1"/>
              </a:solidFill>
              <a:effectLst/>
              <a:latin typeface="+mn-lt"/>
              <a:ea typeface="+mn-ea"/>
              <a:cs typeface="+mn-cs"/>
            </a:rPr>
            <a:t>千円の減による</a:t>
          </a:r>
          <a:r>
            <a:rPr kumimoji="1" lang="ja-JP" altLang="ja-JP" sz="1300">
              <a:solidFill>
                <a:schemeClr val="dk1"/>
              </a:solidFill>
              <a:effectLst/>
              <a:latin typeface="+mn-lt"/>
              <a:ea typeface="+mn-ea"/>
              <a:cs typeface="+mn-cs"/>
            </a:rPr>
            <a:t>ものである。</a:t>
          </a:r>
          <a:endParaRPr lang="ja-JP" altLang="ja-JP" sz="1300">
            <a:effectLst/>
          </a:endParaRPr>
        </a:p>
        <a:p>
          <a:r>
            <a:rPr kumimoji="1" lang="ja-JP" altLang="ja-JP" sz="1300">
              <a:solidFill>
                <a:schemeClr val="dk1"/>
              </a:solidFill>
              <a:effectLst/>
              <a:latin typeface="+mn-lt"/>
              <a:ea typeface="+mn-ea"/>
              <a:cs typeface="+mn-cs"/>
            </a:rPr>
            <a:t>　今後も引き続き財政の健全化を図るため、</a:t>
          </a:r>
          <a:r>
            <a:rPr kumimoji="1" lang="ja-JP" altLang="ja-JP" sz="1300" b="0">
              <a:solidFill>
                <a:schemeClr val="dk1"/>
              </a:solidFill>
              <a:effectLst/>
              <a:latin typeface="+mn-lt"/>
              <a:ea typeface="+mn-ea"/>
              <a:cs typeface="+mn-cs"/>
            </a:rPr>
            <a:t>長期振興計画と財政計画を連動させた上で、中長期的なビジョンを持って財政運営を行っていく。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600">
              <a:latin typeface="ＭＳ ゴシック" pitchFamily="49" charset="-128"/>
              <a:ea typeface="ＭＳ ゴシック" pitchFamily="49" charset="-128"/>
            </a:rPr>
            <a:t>一般会計をはじめ各会計とも黒字である。</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一般会計は、対前年比</a:t>
          </a:r>
          <a:r>
            <a:rPr kumimoji="1" lang="en-US" altLang="ja-JP" sz="1600">
              <a:latin typeface="ＭＳ ゴシック" pitchFamily="49" charset="-128"/>
              <a:ea typeface="ＭＳ ゴシック" pitchFamily="49" charset="-128"/>
            </a:rPr>
            <a:t>0.74</a:t>
          </a:r>
          <a:r>
            <a:rPr kumimoji="1" lang="ja-JP" altLang="en-US" sz="1600">
              <a:latin typeface="ＭＳ ゴシック" pitchFamily="49" charset="-128"/>
              <a:ea typeface="ＭＳ ゴシック" pitchFamily="49" charset="-128"/>
            </a:rPr>
            <a:t>％増の</a:t>
          </a:r>
          <a:r>
            <a:rPr kumimoji="1" lang="en-US" altLang="ja-JP" sz="1600">
              <a:latin typeface="ＭＳ ゴシック" pitchFamily="49" charset="-128"/>
              <a:ea typeface="ＭＳ ゴシック" pitchFamily="49" charset="-128"/>
            </a:rPr>
            <a:t>3.97</a:t>
          </a:r>
          <a:r>
            <a:rPr kumimoji="1" lang="ja-JP" altLang="en-US" sz="1600">
              <a:latin typeface="ＭＳ ゴシック" pitchFamily="49" charset="-128"/>
              <a:ea typeface="ＭＳ ゴシック" pitchFamily="49" charset="-128"/>
            </a:rPr>
            <a:t>％となり、水道事業は、対前年比</a:t>
          </a:r>
          <a:r>
            <a:rPr kumimoji="1" lang="en-US" altLang="ja-JP" sz="1600">
              <a:latin typeface="ＭＳ ゴシック" pitchFamily="49" charset="-128"/>
              <a:ea typeface="ＭＳ ゴシック" pitchFamily="49" charset="-128"/>
            </a:rPr>
            <a:t>0.11</a:t>
          </a:r>
          <a:r>
            <a:rPr kumimoji="1" lang="ja-JP" altLang="en-US" sz="1600">
              <a:latin typeface="ＭＳ ゴシック" pitchFamily="49" charset="-128"/>
              <a:ea typeface="ＭＳ ゴシック" pitchFamily="49" charset="-128"/>
            </a:rPr>
            <a:t>％増の</a:t>
          </a:r>
          <a:r>
            <a:rPr kumimoji="1" lang="en-US" altLang="ja-JP" sz="1600">
              <a:latin typeface="ＭＳ ゴシック" pitchFamily="49" charset="-128"/>
              <a:ea typeface="ＭＳ ゴシック" pitchFamily="49" charset="-128"/>
            </a:rPr>
            <a:t>3.72</a:t>
          </a:r>
          <a:r>
            <a:rPr kumimoji="1" lang="ja-JP" altLang="en-US" sz="1600">
              <a:latin typeface="ＭＳ ゴシック" pitchFamily="49" charset="-128"/>
              <a:ea typeface="ＭＳ ゴシック" pitchFamily="49" charset="-128"/>
            </a:rPr>
            <a:t>％と改善しつつある。平成</a:t>
          </a:r>
          <a:r>
            <a:rPr kumimoji="1" lang="en-US" altLang="ja-JP" sz="1600">
              <a:latin typeface="ＭＳ ゴシック" pitchFamily="49" charset="-128"/>
              <a:ea typeface="ＭＳ ゴシック" pitchFamily="49" charset="-128"/>
            </a:rPr>
            <a:t>28</a:t>
          </a:r>
          <a:r>
            <a:rPr kumimoji="1" lang="ja-JP" altLang="en-US" sz="1600">
              <a:latin typeface="ＭＳ ゴシック" pitchFamily="49" charset="-128"/>
              <a:ea typeface="ＭＳ ゴシック" pitchFamily="49" charset="-128"/>
            </a:rPr>
            <a:t>年度に簡易水道特別会計は、水道事業会計への統合を進めており、引き続き財政の効率化に努める。</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公営企業会計は、原則として独立採算制であり、料金や保険料などの適正化により、健全で効率的な経営に努める。</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国民健康保険特別会計は、対前年度比</a:t>
          </a:r>
          <a:r>
            <a:rPr kumimoji="1" lang="en-US" altLang="ja-JP" sz="1600">
              <a:latin typeface="ＭＳ ゴシック" pitchFamily="49" charset="-128"/>
              <a:ea typeface="ＭＳ ゴシック" pitchFamily="49" charset="-128"/>
            </a:rPr>
            <a:t>0.67</a:t>
          </a:r>
          <a:r>
            <a:rPr kumimoji="1" lang="ja-JP" altLang="en-US" sz="1600">
              <a:latin typeface="ＭＳ ゴシック" pitchFamily="49" charset="-128"/>
              <a:ea typeface="ＭＳ ゴシック" pitchFamily="49" charset="-128"/>
            </a:rPr>
            <a:t>％増の</a:t>
          </a:r>
          <a:r>
            <a:rPr kumimoji="1" lang="en-US" altLang="ja-JP" sz="1600">
              <a:latin typeface="ＭＳ ゴシック" pitchFamily="49" charset="-128"/>
              <a:ea typeface="ＭＳ ゴシック" pitchFamily="49" charset="-128"/>
            </a:rPr>
            <a:t>1.22</a:t>
          </a:r>
          <a:r>
            <a:rPr kumimoji="1" lang="ja-JP" altLang="en-US" sz="1600">
              <a:latin typeface="ＭＳ ゴシック" pitchFamily="49" charset="-128"/>
              <a:ea typeface="ＭＳ ゴシック" pitchFamily="49" charset="-128"/>
            </a:rPr>
            <a:t>％となったが、今後は、保険税の適正化を図るとともに、後期高齢者医療保険特別会計及び介護保険特別会計については、今後ますますの高齢化社会を迎え、給付等の増大が見込まれるためなお一層の審査の適正化及び保険料徴収率向上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定時償還の終了や任意の繰上げによる償還、さらに新規の起債発行を抑制してきた結果、元利償還金は経年変化で改善傾向にあり、対前年比</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かけて大規模な普通建設事業（汚泥再生処理センター整備事業、防災拠点施設中央公民館など）を行い、起債発行が増大するとともに、併せて一般廃棄物処理施設や産婦人科医院施設の建設に伴う一部事務組合への元利償還金に対する負担金等も増大することとな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今後の財政計画上、平準化を図る意味からも行政評価を活用するとともに、長期振興計画と財政計画を連動した中で新規の起債発行の抑制を図る。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過去の普通建設事業による地方債残高は、平成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億円を切り、対前年度比</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98.8</a:t>
          </a:r>
          <a:r>
            <a:rPr kumimoji="1" lang="ja-JP" altLang="en-US" sz="1400">
              <a:latin typeface="ＭＳ ゴシック" pitchFamily="49" charset="-128"/>
              <a:ea typeface="ＭＳ ゴシック" pitchFamily="49" charset="-128"/>
            </a:rPr>
            <a:t>億円となった。これは、着実な行財政改革によるものであり、この間、新規の起債発行抑制や繰上償還を行ったことによるものである。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は継続事業の汚泥再生処理センター整備事業をはじめ、防災拠点施設中央公民館整備、後年度には、防災行政無線デジタル化事業等の計画がなされていることから将来負担額は増加に転じ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定員管理適正化計画のもと適正な人員配置を行い、充当可能財源等の割増しを図り将来に向けての安定した財政運営に努める。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10392139</v>
      </c>
      <c r="BO4" s="379"/>
      <c r="BP4" s="379"/>
      <c r="BQ4" s="379"/>
      <c r="BR4" s="379"/>
      <c r="BS4" s="379"/>
      <c r="BT4" s="379"/>
      <c r="BU4" s="380"/>
      <c r="BV4" s="378">
        <v>9655857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10123584</v>
      </c>
      <c r="BO5" s="384"/>
      <c r="BP5" s="384"/>
      <c r="BQ5" s="384"/>
      <c r="BR5" s="384"/>
      <c r="BS5" s="384"/>
      <c r="BT5" s="384"/>
      <c r="BU5" s="385"/>
      <c r="BV5" s="383">
        <v>9090792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96.3</v>
      </c>
      <c r="CU5" s="354"/>
      <c r="CV5" s="354"/>
      <c r="CW5" s="354"/>
      <c r="CX5" s="354"/>
      <c r="CY5" s="354"/>
      <c r="CZ5" s="354"/>
      <c r="DA5" s="355"/>
      <c r="DB5" s="353">
        <v>93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268555</v>
      </c>
      <c r="BO6" s="384"/>
      <c r="BP6" s="384"/>
      <c r="BQ6" s="384"/>
      <c r="BR6" s="384"/>
      <c r="BS6" s="384"/>
      <c r="BT6" s="384"/>
      <c r="BU6" s="385"/>
      <c r="BV6" s="383">
        <v>565065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v>
      </c>
      <c r="CU6" s="530"/>
      <c r="CV6" s="530"/>
      <c r="CW6" s="530"/>
      <c r="CX6" s="530"/>
      <c r="CY6" s="530"/>
      <c r="CZ6" s="530"/>
      <c r="DA6" s="531"/>
      <c r="DB6" s="529">
        <v>98.6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63197</v>
      </c>
      <c r="BO7" s="384"/>
      <c r="BP7" s="384"/>
      <c r="BQ7" s="384"/>
      <c r="BR7" s="384"/>
      <c r="BS7" s="384"/>
      <c r="BT7" s="384"/>
      <c r="BU7" s="385"/>
      <c r="BV7" s="383">
        <v>361024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5509673</v>
      </c>
      <c r="CU7" s="384"/>
      <c r="CV7" s="384"/>
      <c r="CW7" s="384"/>
      <c r="CX7" s="384"/>
      <c r="CY7" s="384"/>
      <c r="CZ7" s="384"/>
      <c r="DA7" s="385"/>
      <c r="DB7" s="383">
        <v>5640548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205358</v>
      </c>
      <c r="BO8" s="384"/>
      <c r="BP8" s="384"/>
      <c r="BQ8" s="384"/>
      <c r="BR8" s="384"/>
      <c r="BS8" s="384"/>
      <c r="BT8" s="384"/>
      <c r="BU8" s="385"/>
      <c r="BV8" s="383">
        <v>204041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16951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1317</v>
      </c>
      <c r="BO9" s="384"/>
      <c r="BP9" s="384"/>
      <c r="BQ9" s="384"/>
      <c r="BR9" s="384"/>
      <c r="BS9" s="384"/>
      <c r="BT9" s="384"/>
      <c r="BU9" s="385"/>
      <c r="BV9" s="383">
        <v>-13314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18198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155118</v>
      </c>
      <c r="BO10" s="384"/>
      <c r="BP10" s="384"/>
      <c r="BQ10" s="384"/>
      <c r="BR10" s="384"/>
      <c r="BS10" s="384"/>
      <c r="BT10" s="384"/>
      <c r="BU10" s="385"/>
      <c r="BV10" s="383">
        <v>262311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28080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16417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147542</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16364</v>
      </c>
      <c r="S13" s="485"/>
      <c r="T13" s="485"/>
      <c r="U13" s="485"/>
      <c r="V13" s="486"/>
      <c r="W13" s="472" t="s">
        <v>122</v>
      </c>
      <c r="X13" s="396"/>
      <c r="Y13" s="396"/>
      <c r="Z13" s="396"/>
      <c r="AA13" s="396"/>
      <c r="AB13" s="397"/>
      <c r="AC13" s="359">
        <v>2437</v>
      </c>
      <c r="AD13" s="360"/>
      <c r="AE13" s="360"/>
      <c r="AF13" s="360"/>
      <c r="AG13" s="361"/>
      <c r="AH13" s="359">
        <v>2556</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8893</v>
      </c>
      <c r="BO13" s="384"/>
      <c r="BP13" s="384"/>
      <c r="BQ13" s="384"/>
      <c r="BR13" s="384"/>
      <c r="BS13" s="384"/>
      <c r="BT13" s="384"/>
      <c r="BU13" s="385"/>
      <c r="BV13" s="383">
        <v>277077</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16647</v>
      </c>
      <c r="S14" s="485"/>
      <c r="T14" s="485"/>
      <c r="U14" s="485"/>
      <c r="V14" s="486"/>
      <c r="W14" s="487"/>
      <c r="X14" s="399"/>
      <c r="Y14" s="399"/>
      <c r="Z14" s="399"/>
      <c r="AA14" s="399"/>
      <c r="AB14" s="400"/>
      <c r="AC14" s="477">
        <v>28.4</v>
      </c>
      <c r="AD14" s="478"/>
      <c r="AE14" s="478"/>
      <c r="AF14" s="478"/>
      <c r="AG14" s="479"/>
      <c r="AH14" s="477">
        <v>27.7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70.3</v>
      </c>
      <c r="CU14" s="456"/>
      <c r="CV14" s="456"/>
      <c r="CW14" s="456"/>
      <c r="CX14" s="456"/>
      <c r="CY14" s="456"/>
      <c r="CZ14" s="456"/>
      <c r="DA14" s="457"/>
      <c r="DB14" s="488">
        <v>80.400000000000006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16600</v>
      </c>
      <c r="S15" s="485"/>
      <c r="T15" s="485"/>
      <c r="U15" s="485"/>
      <c r="V15" s="486"/>
      <c r="W15" s="472" t="s">
        <v>128</v>
      </c>
      <c r="X15" s="396"/>
      <c r="Y15" s="396"/>
      <c r="Z15" s="396"/>
      <c r="AA15" s="396"/>
      <c r="AB15" s="397"/>
      <c r="AC15" s="359">
        <v>1046</v>
      </c>
      <c r="AD15" s="360"/>
      <c r="AE15" s="360"/>
      <c r="AF15" s="360"/>
      <c r="AG15" s="361"/>
      <c r="AH15" s="359">
        <v>1389</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1281040</v>
      </c>
      <c r="BO15" s="379"/>
      <c r="BP15" s="379"/>
      <c r="BQ15" s="379"/>
      <c r="BR15" s="379"/>
      <c r="BS15" s="379"/>
      <c r="BT15" s="379"/>
      <c r="BU15" s="380"/>
      <c r="BV15" s="378">
        <v>1269281</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12.2</v>
      </c>
      <c r="AD16" s="478"/>
      <c r="AE16" s="478"/>
      <c r="AF16" s="478"/>
      <c r="AG16" s="479"/>
      <c r="AH16" s="477">
        <v>15</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4856199</v>
      </c>
      <c r="BO16" s="384"/>
      <c r="BP16" s="384"/>
      <c r="BQ16" s="384"/>
      <c r="BR16" s="384"/>
      <c r="BS16" s="384"/>
      <c r="BT16" s="384"/>
      <c r="BU16" s="385"/>
      <c r="BV16" s="383">
        <v>4967455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5112</v>
      </c>
      <c r="AD17" s="360"/>
      <c r="AE17" s="360"/>
      <c r="AF17" s="360"/>
      <c r="AG17" s="361"/>
      <c r="AH17" s="359">
        <v>5293</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1627058</v>
      </c>
      <c r="BO17" s="384"/>
      <c r="BP17" s="384"/>
      <c r="BQ17" s="384"/>
      <c r="BR17" s="384"/>
      <c r="BS17" s="384"/>
      <c r="BT17" s="384"/>
      <c r="BU17" s="385"/>
      <c r="BV17" s="383">
        <v>1622053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205.66</v>
      </c>
      <c r="M18" s="448"/>
      <c r="N18" s="448"/>
      <c r="O18" s="448"/>
      <c r="P18" s="448"/>
      <c r="Q18" s="448"/>
      <c r="R18" s="449"/>
      <c r="S18" s="449"/>
      <c r="T18" s="449"/>
      <c r="U18" s="449"/>
      <c r="V18" s="450"/>
      <c r="W18" s="464"/>
      <c r="X18" s="465"/>
      <c r="Y18" s="465"/>
      <c r="Z18" s="465"/>
      <c r="AA18" s="465"/>
      <c r="AB18" s="473"/>
      <c r="AC18" s="347">
        <v>59.5</v>
      </c>
      <c r="AD18" s="348"/>
      <c r="AE18" s="348"/>
      <c r="AF18" s="348"/>
      <c r="AG18" s="451"/>
      <c r="AH18" s="347">
        <v>57.3</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5362220</v>
      </c>
      <c r="BO18" s="384"/>
      <c r="BP18" s="384"/>
      <c r="BQ18" s="384"/>
      <c r="BR18" s="384"/>
      <c r="BS18" s="384"/>
      <c r="BT18" s="384"/>
      <c r="BU18" s="385"/>
      <c r="BV18" s="383">
        <v>5284657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82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6590647</v>
      </c>
      <c r="BO19" s="384"/>
      <c r="BP19" s="384"/>
      <c r="BQ19" s="384"/>
      <c r="BR19" s="384"/>
      <c r="BS19" s="384"/>
      <c r="BT19" s="384"/>
      <c r="BU19" s="385"/>
      <c r="BV19" s="383">
        <v>6971600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7569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9878521</v>
      </c>
      <c r="BO23" s="384"/>
      <c r="BP23" s="384"/>
      <c r="BQ23" s="384"/>
      <c r="BR23" s="384"/>
      <c r="BS23" s="384"/>
      <c r="BT23" s="384"/>
      <c r="BU23" s="385"/>
      <c r="BV23" s="383">
        <v>9958704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7810</v>
      </c>
      <c r="R24" s="360"/>
      <c r="S24" s="360"/>
      <c r="T24" s="360"/>
      <c r="U24" s="360"/>
      <c r="V24" s="361"/>
      <c r="W24" s="425"/>
      <c r="X24" s="416"/>
      <c r="Y24" s="417"/>
      <c r="Z24" s="356" t="s">
        <v>151</v>
      </c>
      <c r="AA24" s="357"/>
      <c r="AB24" s="357"/>
      <c r="AC24" s="357"/>
      <c r="AD24" s="357"/>
      <c r="AE24" s="357"/>
      <c r="AF24" s="357"/>
      <c r="AG24" s="358"/>
      <c r="AH24" s="359">
        <v>154</v>
      </c>
      <c r="AI24" s="360"/>
      <c r="AJ24" s="360"/>
      <c r="AK24" s="360"/>
      <c r="AL24" s="361"/>
      <c r="AM24" s="359">
        <v>496496</v>
      </c>
      <c r="AN24" s="360"/>
      <c r="AO24" s="360"/>
      <c r="AP24" s="360"/>
      <c r="AQ24" s="360"/>
      <c r="AR24" s="361"/>
      <c r="AS24" s="359">
        <v>3224</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9163850</v>
      </c>
      <c r="BO24" s="384"/>
      <c r="BP24" s="384"/>
      <c r="BQ24" s="384"/>
      <c r="BR24" s="384"/>
      <c r="BS24" s="384"/>
      <c r="BT24" s="384"/>
      <c r="BU24" s="385"/>
      <c r="BV24" s="383">
        <v>9195851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6140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200823</v>
      </c>
      <c r="BO25" s="379"/>
      <c r="BP25" s="379"/>
      <c r="BQ25" s="379"/>
      <c r="BR25" s="379"/>
      <c r="BS25" s="379"/>
      <c r="BT25" s="379"/>
      <c r="BU25" s="380"/>
      <c r="BV25" s="378">
        <v>250073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5720</v>
      </c>
      <c r="R26" s="360"/>
      <c r="S26" s="360"/>
      <c r="T26" s="360"/>
      <c r="U26" s="360"/>
      <c r="V26" s="361"/>
      <c r="W26" s="425"/>
      <c r="X26" s="416"/>
      <c r="Y26" s="417"/>
      <c r="Z26" s="356" t="s">
        <v>157</v>
      </c>
      <c r="AA26" s="438"/>
      <c r="AB26" s="438"/>
      <c r="AC26" s="438"/>
      <c r="AD26" s="438"/>
      <c r="AE26" s="438"/>
      <c r="AF26" s="438"/>
      <c r="AG26" s="439"/>
      <c r="AH26" s="359">
        <v>2</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3540</v>
      </c>
      <c r="R27" s="360"/>
      <c r="S27" s="360"/>
      <c r="T27" s="360"/>
      <c r="U27" s="360"/>
      <c r="V27" s="361"/>
      <c r="W27" s="425"/>
      <c r="X27" s="416"/>
      <c r="Y27" s="417"/>
      <c r="Z27" s="356" t="s">
        <v>161</v>
      </c>
      <c r="AA27" s="357"/>
      <c r="AB27" s="357"/>
      <c r="AC27" s="357"/>
      <c r="AD27" s="357"/>
      <c r="AE27" s="357"/>
      <c r="AF27" s="357"/>
      <c r="AG27" s="358"/>
      <c r="AH27" s="359">
        <v>4</v>
      </c>
      <c r="AI27" s="360"/>
      <c r="AJ27" s="360"/>
      <c r="AK27" s="360"/>
      <c r="AL27" s="361"/>
      <c r="AM27" s="359">
        <v>18656</v>
      </c>
      <c r="AN27" s="360"/>
      <c r="AO27" s="360"/>
      <c r="AP27" s="360"/>
      <c r="AQ27" s="360"/>
      <c r="AR27" s="361"/>
      <c r="AS27" s="359">
        <v>4664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2720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1137699</v>
      </c>
      <c r="BO28" s="379"/>
      <c r="BP28" s="379"/>
      <c r="BQ28" s="379"/>
      <c r="BR28" s="379"/>
      <c r="BS28" s="379"/>
      <c r="BT28" s="379"/>
      <c r="BU28" s="380"/>
      <c r="BV28" s="378">
        <v>1130123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2560</v>
      </c>
      <c r="R29" s="360"/>
      <c r="S29" s="360"/>
      <c r="T29" s="360"/>
      <c r="U29" s="360"/>
      <c r="V29" s="361"/>
      <c r="W29" s="426"/>
      <c r="X29" s="427"/>
      <c r="Y29" s="428"/>
      <c r="Z29" s="356" t="s">
        <v>168</v>
      </c>
      <c r="AA29" s="357"/>
      <c r="AB29" s="357"/>
      <c r="AC29" s="357"/>
      <c r="AD29" s="357"/>
      <c r="AE29" s="357"/>
      <c r="AF29" s="357"/>
      <c r="AG29" s="358"/>
      <c r="AH29" s="359">
        <v>158</v>
      </c>
      <c r="AI29" s="360"/>
      <c r="AJ29" s="360"/>
      <c r="AK29" s="360"/>
      <c r="AL29" s="361"/>
      <c r="AM29" s="359">
        <v>515152</v>
      </c>
      <c r="AN29" s="360"/>
      <c r="AO29" s="360"/>
      <c r="AP29" s="360"/>
      <c r="AQ29" s="360"/>
      <c r="AR29" s="361"/>
      <c r="AS29" s="359">
        <v>3260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441462</v>
      </c>
      <c r="BO29" s="384"/>
      <c r="BP29" s="384"/>
      <c r="BQ29" s="384"/>
      <c r="BR29" s="384"/>
      <c r="BS29" s="384"/>
      <c r="BT29" s="384"/>
      <c r="BU29" s="385"/>
      <c r="BV29" s="383">
        <v>371309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569369</v>
      </c>
      <c r="BO30" s="387"/>
      <c r="BP30" s="387"/>
      <c r="BQ30" s="387"/>
      <c r="BR30" s="387"/>
      <c r="BS30" s="387"/>
      <c r="BT30" s="387"/>
      <c r="BU30" s="388"/>
      <c r="BV30" s="386">
        <v>588238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種子島地区広域事務組合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種子島空港ターミナルビル</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地方卸売市場特別会計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熊毛地区消防組合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西之表市農業振興公社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鹿児島県後期高齢者医療広域連合（一般）</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交通災害共済事業特別会計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鹿児島県後期高齢者医療広域連合（特別）</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鹿児島県市町村総合事務組合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種子島産婦人科医院組合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W1" zoomScaleNormal="100" workbookViewId="0">
      <selection activeCell="CR25" sqref="CR25:CY2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1383536</v>
      </c>
      <c r="S5" s="639"/>
      <c r="T5" s="639"/>
      <c r="U5" s="639"/>
      <c r="V5" s="639"/>
      <c r="W5" s="639"/>
      <c r="X5" s="639"/>
      <c r="Y5" s="686"/>
      <c r="Z5" s="699">
        <v>13.3</v>
      </c>
      <c r="AA5" s="699"/>
      <c r="AB5" s="699"/>
      <c r="AC5" s="699"/>
      <c r="AD5" s="700">
        <v>1359209</v>
      </c>
      <c r="AE5" s="700"/>
      <c r="AF5" s="700"/>
      <c r="AG5" s="700"/>
      <c r="AH5" s="700"/>
      <c r="AI5" s="700"/>
      <c r="AJ5" s="700"/>
      <c r="AK5" s="700"/>
      <c r="AL5" s="687">
        <v>25.8</v>
      </c>
      <c r="AM5" s="656"/>
      <c r="AN5" s="656"/>
      <c r="AO5" s="688"/>
      <c r="AP5" s="675" t="s">
        <v>206</v>
      </c>
      <c r="AQ5" s="676"/>
      <c r="AR5" s="676"/>
      <c r="AS5" s="676"/>
      <c r="AT5" s="676"/>
      <c r="AU5" s="676"/>
      <c r="AV5" s="676"/>
      <c r="AW5" s="676"/>
      <c r="AX5" s="676"/>
      <c r="AY5" s="676"/>
      <c r="AZ5" s="676"/>
      <c r="BA5" s="676"/>
      <c r="BB5" s="676"/>
      <c r="BC5" s="676"/>
      <c r="BD5" s="676"/>
      <c r="BE5" s="676"/>
      <c r="BF5" s="677"/>
      <c r="BG5" s="588">
        <v>1359209</v>
      </c>
      <c r="BH5" s="589"/>
      <c r="BI5" s="589"/>
      <c r="BJ5" s="589"/>
      <c r="BK5" s="589"/>
      <c r="BL5" s="589"/>
      <c r="BM5" s="589"/>
      <c r="BN5" s="590"/>
      <c r="BO5" s="641">
        <v>98.2</v>
      </c>
      <c r="BP5" s="641"/>
      <c r="BQ5" s="641"/>
      <c r="BR5" s="641"/>
      <c r="BS5" s="642">
        <v>5323</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96752</v>
      </c>
      <c r="S6" s="589"/>
      <c r="T6" s="589"/>
      <c r="U6" s="589"/>
      <c r="V6" s="589"/>
      <c r="W6" s="589"/>
      <c r="X6" s="589"/>
      <c r="Y6" s="590"/>
      <c r="Z6" s="641">
        <v>0.9</v>
      </c>
      <c r="AA6" s="641"/>
      <c r="AB6" s="641"/>
      <c r="AC6" s="641"/>
      <c r="AD6" s="642">
        <v>96752</v>
      </c>
      <c r="AE6" s="642"/>
      <c r="AF6" s="642"/>
      <c r="AG6" s="642"/>
      <c r="AH6" s="642"/>
      <c r="AI6" s="642"/>
      <c r="AJ6" s="642"/>
      <c r="AK6" s="642"/>
      <c r="AL6" s="611">
        <v>1.8</v>
      </c>
      <c r="AM6" s="643"/>
      <c r="AN6" s="643"/>
      <c r="AO6" s="644"/>
      <c r="AP6" s="585" t="s">
        <v>211</v>
      </c>
      <c r="AQ6" s="586"/>
      <c r="AR6" s="586"/>
      <c r="AS6" s="586"/>
      <c r="AT6" s="586"/>
      <c r="AU6" s="586"/>
      <c r="AV6" s="586"/>
      <c r="AW6" s="586"/>
      <c r="AX6" s="586"/>
      <c r="AY6" s="586"/>
      <c r="AZ6" s="586"/>
      <c r="BA6" s="586"/>
      <c r="BB6" s="586"/>
      <c r="BC6" s="586"/>
      <c r="BD6" s="586"/>
      <c r="BE6" s="586"/>
      <c r="BF6" s="587"/>
      <c r="BG6" s="588">
        <v>1359209</v>
      </c>
      <c r="BH6" s="589"/>
      <c r="BI6" s="589"/>
      <c r="BJ6" s="589"/>
      <c r="BK6" s="589"/>
      <c r="BL6" s="589"/>
      <c r="BM6" s="589"/>
      <c r="BN6" s="590"/>
      <c r="BO6" s="641">
        <v>98.2</v>
      </c>
      <c r="BP6" s="641"/>
      <c r="BQ6" s="641"/>
      <c r="BR6" s="641"/>
      <c r="BS6" s="642">
        <v>5323</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133080</v>
      </c>
      <c r="CS6" s="589"/>
      <c r="CT6" s="589"/>
      <c r="CU6" s="589"/>
      <c r="CV6" s="589"/>
      <c r="CW6" s="589"/>
      <c r="CX6" s="589"/>
      <c r="CY6" s="590"/>
      <c r="CZ6" s="641">
        <v>1.3</v>
      </c>
      <c r="DA6" s="641"/>
      <c r="DB6" s="641"/>
      <c r="DC6" s="641"/>
      <c r="DD6" s="594" t="s">
        <v>213</v>
      </c>
      <c r="DE6" s="589"/>
      <c r="DF6" s="589"/>
      <c r="DG6" s="589"/>
      <c r="DH6" s="589"/>
      <c r="DI6" s="589"/>
      <c r="DJ6" s="589"/>
      <c r="DK6" s="589"/>
      <c r="DL6" s="589"/>
      <c r="DM6" s="589"/>
      <c r="DN6" s="589"/>
      <c r="DO6" s="589"/>
      <c r="DP6" s="590"/>
      <c r="DQ6" s="594">
        <v>133080</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2241</v>
      </c>
      <c r="S7" s="589"/>
      <c r="T7" s="589"/>
      <c r="U7" s="589"/>
      <c r="V7" s="589"/>
      <c r="W7" s="589"/>
      <c r="X7" s="589"/>
      <c r="Y7" s="590"/>
      <c r="Z7" s="641">
        <v>0</v>
      </c>
      <c r="AA7" s="641"/>
      <c r="AB7" s="641"/>
      <c r="AC7" s="641"/>
      <c r="AD7" s="642">
        <v>2241</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565450</v>
      </c>
      <c r="BH7" s="589"/>
      <c r="BI7" s="589"/>
      <c r="BJ7" s="589"/>
      <c r="BK7" s="589"/>
      <c r="BL7" s="589"/>
      <c r="BM7" s="589"/>
      <c r="BN7" s="590"/>
      <c r="BO7" s="641">
        <v>40.9</v>
      </c>
      <c r="BP7" s="641"/>
      <c r="BQ7" s="641"/>
      <c r="BR7" s="641"/>
      <c r="BS7" s="642">
        <v>5323</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1736334</v>
      </c>
      <c r="CS7" s="589"/>
      <c r="CT7" s="589"/>
      <c r="CU7" s="589"/>
      <c r="CV7" s="589"/>
      <c r="CW7" s="589"/>
      <c r="CX7" s="589"/>
      <c r="CY7" s="590"/>
      <c r="CZ7" s="641">
        <v>17.2</v>
      </c>
      <c r="DA7" s="641"/>
      <c r="DB7" s="641"/>
      <c r="DC7" s="641"/>
      <c r="DD7" s="594">
        <v>43440</v>
      </c>
      <c r="DE7" s="589"/>
      <c r="DF7" s="589"/>
      <c r="DG7" s="589"/>
      <c r="DH7" s="589"/>
      <c r="DI7" s="589"/>
      <c r="DJ7" s="589"/>
      <c r="DK7" s="589"/>
      <c r="DL7" s="589"/>
      <c r="DM7" s="589"/>
      <c r="DN7" s="589"/>
      <c r="DO7" s="589"/>
      <c r="DP7" s="590"/>
      <c r="DQ7" s="594">
        <v>1545860</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6390</v>
      </c>
      <c r="S8" s="589"/>
      <c r="T8" s="589"/>
      <c r="U8" s="589"/>
      <c r="V8" s="589"/>
      <c r="W8" s="589"/>
      <c r="X8" s="589"/>
      <c r="Y8" s="590"/>
      <c r="Z8" s="641">
        <v>0.1</v>
      </c>
      <c r="AA8" s="641"/>
      <c r="AB8" s="641"/>
      <c r="AC8" s="641"/>
      <c r="AD8" s="642">
        <v>6390</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23210</v>
      </c>
      <c r="BH8" s="589"/>
      <c r="BI8" s="589"/>
      <c r="BJ8" s="589"/>
      <c r="BK8" s="589"/>
      <c r="BL8" s="589"/>
      <c r="BM8" s="589"/>
      <c r="BN8" s="590"/>
      <c r="BO8" s="641">
        <v>1.7</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3133300</v>
      </c>
      <c r="CS8" s="589"/>
      <c r="CT8" s="589"/>
      <c r="CU8" s="589"/>
      <c r="CV8" s="589"/>
      <c r="CW8" s="589"/>
      <c r="CX8" s="589"/>
      <c r="CY8" s="590"/>
      <c r="CZ8" s="641">
        <v>31</v>
      </c>
      <c r="DA8" s="641"/>
      <c r="DB8" s="641"/>
      <c r="DC8" s="641"/>
      <c r="DD8" s="594" t="s">
        <v>213</v>
      </c>
      <c r="DE8" s="589"/>
      <c r="DF8" s="589"/>
      <c r="DG8" s="589"/>
      <c r="DH8" s="589"/>
      <c r="DI8" s="589"/>
      <c r="DJ8" s="589"/>
      <c r="DK8" s="589"/>
      <c r="DL8" s="589"/>
      <c r="DM8" s="589"/>
      <c r="DN8" s="589"/>
      <c r="DO8" s="589"/>
      <c r="DP8" s="590"/>
      <c r="DQ8" s="594">
        <v>1461836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4365</v>
      </c>
      <c r="S9" s="589"/>
      <c r="T9" s="589"/>
      <c r="U9" s="589"/>
      <c r="V9" s="589"/>
      <c r="W9" s="589"/>
      <c r="X9" s="589"/>
      <c r="Y9" s="590"/>
      <c r="Z9" s="641">
        <v>0</v>
      </c>
      <c r="AA9" s="641"/>
      <c r="AB9" s="641"/>
      <c r="AC9" s="641"/>
      <c r="AD9" s="642">
        <v>4365</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473645</v>
      </c>
      <c r="BH9" s="589"/>
      <c r="BI9" s="589"/>
      <c r="BJ9" s="589"/>
      <c r="BK9" s="589"/>
      <c r="BL9" s="589"/>
      <c r="BM9" s="589"/>
      <c r="BN9" s="590"/>
      <c r="BO9" s="641">
        <v>34.200000000000003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1361216</v>
      </c>
      <c r="CS9" s="589"/>
      <c r="CT9" s="589"/>
      <c r="CU9" s="589"/>
      <c r="CV9" s="589"/>
      <c r="CW9" s="589"/>
      <c r="CX9" s="589"/>
      <c r="CY9" s="590"/>
      <c r="CZ9" s="641">
        <v>13.4</v>
      </c>
      <c r="DA9" s="641"/>
      <c r="DB9" s="641"/>
      <c r="DC9" s="641"/>
      <c r="DD9" s="594">
        <v>698947</v>
      </c>
      <c r="DE9" s="589"/>
      <c r="DF9" s="589"/>
      <c r="DG9" s="589"/>
      <c r="DH9" s="589"/>
      <c r="DI9" s="589"/>
      <c r="DJ9" s="589"/>
      <c r="DK9" s="589"/>
      <c r="DL9" s="589"/>
      <c r="DM9" s="589"/>
      <c r="DN9" s="589"/>
      <c r="DO9" s="589"/>
      <c r="DP9" s="590"/>
      <c r="DQ9" s="594">
        <v>586767</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169807</v>
      </c>
      <c r="S10" s="589"/>
      <c r="T10" s="589"/>
      <c r="U10" s="589"/>
      <c r="V10" s="589"/>
      <c r="W10" s="589"/>
      <c r="X10" s="589"/>
      <c r="Y10" s="590"/>
      <c r="Z10" s="641">
        <v>1.6</v>
      </c>
      <c r="AA10" s="641"/>
      <c r="AB10" s="641"/>
      <c r="AC10" s="641"/>
      <c r="AD10" s="642">
        <v>169807</v>
      </c>
      <c r="AE10" s="642"/>
      <c r="AF10" s="642"/>
      <c r="AG10" s="642"/>
      <c r="AH10" s="642"/>
      <c r="AI10" s="642"/>
      <c r="AJ10" s="642"/>
      <c r="AK10" s="642"/>
      <c r="AL10" s="611">
        <v>3.2</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36016</v>
      </c>
      <c r="BH10" s="589"/>
      <c r="BI10" s="589"/>
      <c r="BJ10" s="589"/>
      <c r="BK10" s="589"/>
      <c r="BL10" s="589"/>
      <c r="BM10" s="589"/>
      <c r="BN10" s="590"/>
      <c r="BO10" s="641">
        <v>2.6</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7481</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v>6842</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32579</v>
      </c>
      <c r="BH11" s="589"/>
      <c r="BI11" s="589"/>
      <c r="BJ11" s="589"/>
      <c r="BK11" s="589"/>
      <c r="BL11" s="589"/>
      <c r="BM11" s="589"/>
      <c r="BN11" s="590"/>
      <c r="BO11" s="641">
        <v>2.4</v>
      </c>
      <c r="BP11" s="641"/>
      <c r="BQ11" s="641"/>
      <c r="BR11" s="641"/>
      <c r="BS11" s="594">
        <v>5323</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681668</v>
      </c>
      <c r="CS11" s="589"/>
      <c r="CT11" s="589"/>
      <c r="CU11" s="589"/>
      <c r="CV11" s="589"/>
      <c r="CW11" s="589"/>
      <c r="CX11" s="589"/>
      <c r="CY11" s="590"/>
      <c r="CZ11" s="641">
        <v>6.7</v>
      </c>
      <c r="DA11" s="641"/>
      <c r="DB11" s="641"/>
      <c r="DC11" s="641"/>
      <c r="DD11" s="594">
        <v>219543</v>
      </c>
      <c r="DE11" s="589"/>
      <c r="DF11" s="589"/>
      <c r="DG11" s="589"/>
      <c r="DH11" s="589"/>
      <c r="DI11" s="589"/>
      <c r="DJ11" s="589"/>
      <c r="DK11" s="589"/>
      <c r="DL11" s="589"/>
      <c r="DM11" s="589"/>
      <c r="DN11" s="589"/>
      <c r="DO11" s="589"/>
      <c r="DP11" s="590"/>
      <c r="DQ11" s="594">
        <v>342872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606788</v>
      </c>
      <c r="BH12" s="589"/>
      <c r="BI12" s="589"/>
      <c r="BJ12" s="589"/>
      <c r="BK12" s="589"/>
      <c r="BL12" s="589"/>
      <c r="BM12" s="589"/>
      <c r="BN12" s="590"/>
      <c r="BO12" s="641">
        <v>43.9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100558</v>
      </c>
      <c r="CS12" s="589"/>
      <c r="CT12" s="589"/>
      <c r="CU12" s="589"/>
      <c r="CV12" s="589"/>
      <c r="CW12" s="589"/>
      <c r="CX12" s="589"/>
      <c r="CY12" s="590"/>
      <c r="CZ12" s="641">
        <v>1</v>
      </c>
      <c r="DA12" s="641"/>
      <c r="DB12" s="641"/>
      <c r="DC12" s="641"/>
      <c r="DD12" s="594" t="s">
        <v>219</v>
      </c>
      <c r="DE12" s="589"/>
      <c r="DF12" s="589"/>
      <c r="DG12" s="589"/>
      <c r="DH12" s="589"/>
      <c r="DI12" s="589"/>
      <c r="DJ12" s="589"/>
      <c r="DK12" s="589"/>
      <c r="DL12" s="589"/>
      <c r="DM12" s="589"/>
      <c r="DN12" s="589"/>
      <c r="DO12" s="589"/>
      <c r="DP12" s="590"/>
      <c r="DQ12" s="594">
        <v>88594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6499</v>
      </c>
      <c r="S13" s="589"/>
      <c r="T13" s="589"/>
      <c r="U13" s="589"/>
      <c r="V13" s="589"/>
      <c r="W13" s="589"/>
      <c r="X13" s="589"/>
      <c r="Y13" s="590"/>
      <c r="Z13" s="641">
        <v>0.1</v>
      </c>
      <c r="AA13" s="641"/>
      <c r="AB13" s="641"/>
      <c r="AC13" s="641"/>
      <c r="AD13" s="642">
        <v>6499</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586984</v>
      </c>
      <c r="BH13" s="589"/>
      <c r="BI13" s="589"/>
      <c r="BJ13" s="589"/>
      <c r="BK13" s="589"/>
      <c r="BL13" s="589"/>
      <c r="BM13" s="589"/>
      <c r="BN13" s="590"/>
      <c r="BO13" s="641">
        <v>42.4</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348864</v>
      </c>
      <c r="CS13" s="589"/>
      <c r="CT13" s="589"/>
      <c r="CU13" s="589"/>
      <c r="CV13" s="589"/>
      <c r="CW13" s="589"/>
      <c r="CX13" s="589"/>
      <c r="CY13" s="590"/>
      <c r="CZ13" s="641">
        <v>3.4</v>
      </c>
      <c r="DA13" s="641"/>
      <c r="DB13" s="641"/>
      <c r="DC13" s="641"/>
      <c r="DD13" s="594">
        <v>226527</v>
      </c>
      <c r="DE13" s="589"/>
      <c r="DF13" s="589"/>
      <c r="DG13" s="589"/>
      <c r="DH13" s="589"/>
      <c r="DI13" s="589"/>
      <c r="DJ13" s="589"/>
      <c r="DK13" s="589"/>
      <c r="DL13" s="589"/>
      <c r="DM13" s="589"/>
      <c r="DN13" s="589"/>
      <c r="DO13" s="589"/>
      <c r="DP13" s="590"/>
      <c r="DQ13" s="594">
        <v>145595</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52623</v>
      </c>
      <c r="BH14" s="589"/>
      <c r="BI14" s="589"/>
      <c r="BJ14" s="589"/>
      <c r="BK14" s="589"/>
      <c r="BL14" s="589"/>
      <c r="BM14" s="589"/>
      <c r="BN14" s="590"/>
      <c r="BO14" s="641">
        <v>3.8</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578051</v>
      </c>
      <c r="CS14" s="589"/>
      <c r="CT14" s="589"/>
      <c r="CU14" s="589"/>
      <c r="CV14" s="589"/>
      <c r="CW14" s="589"/>
      <c r="CX14" s="589"/>
      <c r="CY14" s="590"/>
      <c r="CZ14" s="641">
        <v>5.7</v>
      </c>
      <c r="DA14" s="641"/>
      <c r="DB14" s="641"/>
      <c r="DC14" s="641"/>
      <c r="DD14" s="594">
        <v>16499</v>
      </c>
      <c r="DE14" s="589"/>
      <c r="DF14" s="589"/>
      <c r="DG14" s="589"/>
      <c r="DH14" s="589"/>
      <c r="DI14" s="589"/>
      <c r="DJ14" s="589"/>
      <c r="DK14" s="589"/>
      <c r="DL14" s="589"/>
      <c r="DM14" s="589"/>
      <c r="DN14" s="589"/>
      <c r="DO14" s="589"/>
      <c r="DP14" s="590"/>
      <c r="DQ14" s="594">
        <v>354467</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2418</v>
      </c>
      <c r="S15" s="589"/>
      <c r="T15" s="589"/>
      <c r="U15" s="589"/>
      <c r="V15" s="589"/>
      <c r="W15" s="589"/>
      <c r="X15" s="589"/>
      <c r="Y15" s="590"/>
      <c r="Z15" s="641">
        <v>0</v>
      </c>
      <c r="AA15" s="641"/>
      <c r="AB15" s="641"/>
      <c r="AC15" s="641"/>
      <c r="AD15" s="642">
        <v>2418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134348</v>
      </c>
      <c r="BH15" s="589"/>
      <c r="BI15" s="589"/>
      <c r="BJ15" s="589"/>
      <c r="BK15" s="589"/>
      <c r="BL15" s="589"/>
      <c r="BM15" s="589"/>
      <c r="BN15" s="590"/>
      <c r="BO15" s="641">
        <v>9.6999999999999993</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645170</v>
      </c>
      <c r="CS15" s="589"/>
      <c r="CT15" s="589"/>
      <c r="CU15" s="589"/>
      <c r="CV15" s="589"/>
      <c r="CW15" s="589"/>
      <c r="CX15" s="589"/>
      <c r="CY15" s="590"/>
      <c r="CZ15" s="641">
        <v>6.4</v>
      </c>
      <c r="DA15" s="641"/>
      <c r="DB15" s="641"/>
      <c r="DC15" s="641"/>
      <c r="DD15" s="594">
        <v>19376</v>
      </c>
      <c r="DE15" s="589"/>
      <c r="DF15" s="589"/>
      <c r="DG15" s="589"/>
      <c r="DH15" s="589"/>
      <c r="DI15" s="589"/>
      <c r="DJ15" s="589"/>
      <c r="DK15" s="589"/>
      <c r="DL15" s="589"/>
      <c r="DM15" s="589"/>
      <c r="DN15" s="589"/>
      <c r="DO15" s="589"/>
      <c r="DP15" s="590"/>
      <c r="DQ15" s="594">
        <v>588314</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4125404</v>
      </c>
      <c r="S16" s="589"/>
      <c r="T16" s="589"/>
      <c r="U16" s="589"/>
      <c r="V16" s="589"/>
      <c r="W16" s="589"/>
      <c r="X16" s="589"/>
      <c r="Y16" s="590"/>
      <c r="Z16" s="641">
        <v>39.700000000000003</v>
      </c>
      <c r="AA16" s="641"/>
      <c r="AB16" s="641"/>
      <c r="AC16" s="641"/>
      <c r="AD16" s="642">
        <v>3575159</v>
      </c>
      <c r="AE16" s="642"/>
      <c r="AF16" s="642"/>
      <c r="AG16" s="642"/>
      <c r="AH16" s="642"/>
      <c r="AI16" s="642"/>
      <c r="AJ16" s="642"/>
      <c r="AK16" s="642"/>
      <c r="AL16" s="611">
        <v>68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299568</v>
      </c>
      <c r="CS16" s="589"/>
      <c r="CT16" s="589"/>
      <c r="CU16" s="589"/>
      <c r="CV16" s="589"/>
      <c r="CW16" s="589"/>
      <c r="CX16" s="589"/>
      <c r="CY16" s="590"/>
      <c r="CZ16" s="641">
        <v>3</v>
      </c>
      <c r="DA16" s="641"/>
      <c r="DB16" s="641"/>
      <c r="DC16" s="641"/>
      <c r="DD16" s="594" t="s">
        <v>219</v>
      </c>
      <c r="DE16" s="589"/>
      <c r="DF16" s="589"/>
      <c r="DG16" s="589"/>
      <c r="DH16" s="589"/>
      <c r="DI16" s="589"/>
      <c r="DJ16" s="589"/>
      <c r="DK16" s="589"/>
      <c r="DL16" s="589"/>
      <c r="DM16" s="589"/>
      <c r="DN16" s="589"/>
      <c r="DO16" s="589"/>
      <c r="DP16" s="590"/>
      <c r="DQ16" s="594">
        <v>22699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3575159</v>
      </c>
      <c r="S17" s="589"/>
      <c r="T17" s="589"/>
      <c r="U17" s="589"/>
      <c r="V17" s="589"/>
      <c r="W17" s="589"/>
      <c r="X17" s="589"/>
      <c r="Y17" s="590"/>
      <c r="Z17" s="641">
        <v>34.4</v>
      </c>
      <c r="AA17" s="641"/>
      <c r="AB17" s="641"/>
      <c r="AC17" s="641"/>
      <c r="AD17" s="642">
        <v>3575159</v>
      </c>
      <c r="AE17" s="642"/>
      <c r="AF17" s="642"/>
      <c r="AG17" s="642"/>
      <c r="AH17" s="642"/>
      <c r="AI17" s="642"/>
      <c r="AJ17" s="642"/>
      <c r="AK17" s="642"/>
      <c r="AL17" s="611">
        <v>68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1098294</v>
      </c>
      <c r="CS17" s="589"/>
      <c r="CT17" s="589"/>
      <c r="CU17" s="589"/>
      <c r="CV17" s="589"/>
      <c r="CW17" s="589"/>
      <c r="CX17" s="589"/>
      <c r="CY17" s="590"/>
      <c r="CZ17" s="641">
        <v>10.8</v>
      </c>
      <c r="DA17" s="641"/>
      <c r="DB17" s="641"/>
      <c r="DC17" s="641"/>
      <c r="DD17" s="594" t="s">
        <v>219</v>
      </c>
      <c r="DE17" s="589"/>
      <c r="DF17" s="589"/>
      <c r="DG17" s="589"/>
      <c r="DH17" s="589"/>
      <c r="DI17" s="589"/>
      <c r="DJ17" s="589"/>
      <c r="DK17" s="589"/>
      <c r="DL17" s="589"/>
      <c r="DM17" s="589"/>
      <c r="DN17" s="589"/>
      <c r="DO17" s="589"/>
      <c r="DP17" s="590"/>
      <c r="DQ17" s="594">
        <v>1045166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550245</v>
      </c>
      <c r="S18" s="589"/>
      <c r="T18" s="589"/>
      <c r="U18" s="589"/>
      <c r="V18" s="589"/>
      <c r="W18" s="589"/>
      <c r="X18" s="589"/>
      <c r="Y18" s="590"/>
      <c r="Z18" s="641">
        <v>5.3</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24327</v>
      </c>
      <c r="BH19" s="589"/>
      <c r="BI19" s="589"/>
      <c r="BJ19" s="589"/>
      <c r="BK19" s="589"/>
      <c r="BL19" s="589"/>
      <c r="BM19" s="589"/>
      <c r="BN19" s="590"/>
      <c r="BO19" s="641">
        <v>1.8</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5797412</v>
      </c>
      <c r="S20" s="589"/>
      <c r="T20" s="589"/>
      <c r="U20" s="589"/>
      <c r="V20" s="589"/>
      <c r="W20" s="589"/>
      <c r="X20" s="589"/>
      <c r="Y20" s="590"/>
      <c r="Z20" s="641">
        <v>55.8</v>
      </c>
      <c r="AA20" s="641"/>
      <c r="AB20" s="641"/>
      <c r="AC20" s="641"/>
      <c r="AD20" s="642">
        <v>5222840</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24327</v>
      </c>
      <c r="BH20" s="589"/>
      <c r="BI20" s="589"/>
      <c r="BJ20" s="589"/>
      <c r="BK20" s="589"/>
      <c r="BL20" s="589"/>
      <c r="BM20" s="589"/>
      <c r="BN20" s="590"/>
      <c r="BO20" s="641">
        <v>1.8</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10123584</v>
      </c>
      <c r="CS20" s="589"/>
      <c r="CT20" s="589"/>
      <c r="CU20" s="589"/>
      <c r="CV20" s="589"/>
      <c r="CW20" s="589"/>
      <c r="CX20" s="589"/>
      <c r="CY20" s="590"/>
      <c r="CZ20" s="641">
        <v>100</v>
      </c>
      <c r="DA20" s="641"/>
      <c r="DB20" s="641"/>
      <c r="DC20" s="641"/>
      <c r="DD20" s="594">
        <v>1224332</v>
      </c>
      <c r="DE20" s="589"/>
      <c r="DF20" s="589"/>
      <c r="DG20" s="589"/>
      <c r="DH20" s="589"/>
      <c r="DI20" s="589"/>
      <c r="DJ20" s="589"/>
      <c r="DK20" s="589"/>
      <c r="DL20" s="589"/>
      <c r="DM20" s="589"/>
      <c r="DN20" s="589"/>
      <c r="DO20" s="589"/>
      <c r="DP20" s="590"/>
      <c r="DQ20" s="594">
        <v>6322092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1554</v>
      </c>
      <c r="S21" s="589"/>
      <c r="T21" s="589"/>
      <c r="U21" s="589"/>
      <c r="V21" s="589"/>
      <c r="W21" s="589"/>
      <c r="X21" s="589"/>
      <c r="Y21" s="590"/>
      <c r="Z21" s="641">
        <v>0</v>
      </c>
      <c r="AA21" s="641"/>
      <c r="AB21" s="641"/>
      <c r="AC21" s="641"/>
      <c r="AD21" s="642">
        <v>1554</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58159</v>
      </c>
      <c r="S22" s="589"/>
      <c r="T22" s="589"/>
      <c r="U22" s="589"/>
      <c r="V22" s="589"/>
      <c r="W22" s="589"/>
      <c r="X22" s="589"/>
      <c r="Y22" s="590"/>
      <c r="Z22" s="641">
        <v>0.6</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144380</v>
      </c>
      <c r="S23" s="589"/>
      <c r="T23" s="589"/>
      <c r="U23" s="589"/>
      <c r="V23" s="589"/>
      <c r="W23" s="589"/>
      <c r="X23" s="589"/>
      <c r="Y23" s="590"/>
      <c r="Z23" s="641">
        <v>1.4</v>
      </c>
      <c r="AA23" s="641"/>
      <c r="AB23" s="641"/>
      <c r="AC23" s="641"/>
      <c r="AD23" s="642">
        <v>8238</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24327</v>
      </c>
      <c r="BH23" s="589"/>
      <c r="BI23" s="589"/>
      <c r="BJ23" s="589"/>
      <c r="BK23" s="589"/>
      <c r="BL23" s="589"/>
      <c r="BM23" s="589"/>
      <c r="BN23" s="590"/>
      <c r="BO23" s="641">
        <v>1.8</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28972</v>
      </c>
      <c r="S24" s="589"/>
      <c r="T24" s="589"/>
      <c r="U24" s="589"/>
      <c r="V24" s="589"/>
      <c r="W24" s="589"/>
      <c r="X24" s="589"/>
      <c r="Y24" s="590"/>
      <c r="Z24" s="641">
        <v>0.3</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4894317</v>
      </c>
      <c r="CS24" s="639"/>
      <c r="CT24" s="639"/>
      <c r="CU24" s="639"/>
      <c r="CV24" s="639"/>
      <c r="CW24" s="639"/>
      <c r="CX24" s="639"/>
      <c r="CY24" s="686"/>
      <c r="CZ24" s="690">
        <v>48.3</v>
      </c>
      <c r="DA24" s="691"/>
      <c r="DB24" s="691"/>
      <c r="DC24" s="692"/>
      <c r="DD24" s="685">
        <v>3262016</v>
      </c>
      <c r="DE24" s="639"/>
      <c r="DF24" s="639"/>
      <c r="DG24" s="639"/>
      <c r="DH24" s="639"/>
      <c r="DI24" s="639"/>
      <c r="DJ24" s="639"/>
      <c r="DK24" s="686"/>
      <c r="DL24" s="685">
        <v>3227139</v>
      </c>
      <c r="DM24" s="639"/>
      <c r="DN24" s="639"/>
      <c r="DO24" s="639"/>
      <c r="DP24" s="639"/>
      <c r="DQ24" s="639"/>
      <c r="DR24" s="639"/>
      <c r="DS24" s="639"/>
      <c r="DT24" s="639"/>
      <c r="DU24" s="639"/>
      <c r="DV24" s="686"/>
      <c r="DW24" s="687">
        <v>58</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1756526</v>
      </c>
      <c r="S25" s="589"/>
      <c r="T25" s="589"/>
      <c r="U25" s="589"/>
      <c r="V25" s="589"/>
      <c r="W25" s="589"/>
      <c r="X25" s="589"/>
      <c r="Y25" s="590"/>
      <c r="Z25" s="641">
        <v>16.899999999999999</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1745481</v>
      </c>
      <c r="CS25" s="607"/>
      <c r="CT25" s="607"/>
      <c r="CU25" s="607"/>
      <c r="CV25" s="607"/>
      <c r="CW25" s="607"/>
      <c r="CX25" s="607"/>
      <c r="CY25" s="608"/>
      <c r="CZ25" s="591">
        <v>17.2</v>
      </c>
      <c r="DA25" s="609"/>
      <c r="DB25" s="609"/>
      <c r="DC25" s="610"/>
      <c r="DD25" s="594">
        <v>1669729</v>
      </c>
      <c r="DE25" s="607"/>
      <c r="DF25" s="607"/>
      <c r="DG25" s="607"/>
      <c r="DH25" s="607"/>
      <c r="DI25" s="607"/>
      <c r="DJ25" s="607"/>
      <c r="DK25" s="608"/>
      <c r="DL25" s="594">
        <v>1637909</v>
      </c>
      <c r="DM25" s="607"/>
      <c r="DN25" s="607"/>
      <c r="DO25" s="607"/>
      <c r="DP25" s="607"/>
      <c r="DQ25" s="607"/>
      <c r="DR25" s="607"/>
      <c r="DS25" s="607"/>
      <c r="DT25" s="607"/>
      <c r="DU25" s="607"/>
      <c r="DV25" s="608"/>
      <c r="DW25" s="611">
        <v>29.4</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939866</v>
      </c>
      <c r="CS26" s="589"/>
      <c r="CT26" s="589"/>
      <c r="CU26" s="589"/>
      <c r="CV26" s="589"/>
      <c r="CW26" s="589"/>
      <c r="CX26" s="589"/>
      <c r="CY26" s="590"/>
      <c r="CZ26" s="591">
        <v>9.3000000000000007</v>
      </c>
      <c r="DA26" s="609"/>
      <c r="DB26" s="609"/>
      <c r="DC26" s="610"/>
      <c r="DD26" s="594">
        <v>899838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771680</v>
      </c>
      <c r="S27" s="589"/>
      <c r="T27" s="589"/>
      <c r="U27" s="589"/>
      <c r="V27" s="589"/>
      <c r="W27" s="589"/>
      <c r="X27" s="589"/>
      <c r="Y27" s="590"/>
      <c r="Z27" s="641">
        <v>7.4</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1383536</v>
      </c>
      <c r="BH27" s="589"/>
      <c r="BI27" s="589"/>
      <c r="BJ27" s="589"/>
      <c r="BK27" s="589"/>
      <c r="BL27" s="589"/>
      <c r="BM27" s="589"/>
      <c r="BN27" s="590"/>
      <c r="BO27" s="641">
        <v>100</v>
      </c>
      <c r="BP27" s="641"/>
      <c r="BQ27" s="641"/>
      <c r="BR27" s="641"/>
      <c r="BS27" s="594">
        <v>5323</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2050542</v>
      </c>
      <c r="CS27" s="607"/>
      <c r="CT27" s="607"/>
      <c r="CU27" s="607"/>
      <c r="CV27" s="607"/>
      <c r="CW27" s="607"/>
      <c r="CX27" s="607"/>
      <c r="CY27" s="608"/>
      <c r="CZ27" s="591">
        <v>20.3</v>
      </c>
      <c r="DA27" s="609"/>
      <c r="DB27" s="609"/>
      <c r="DC27" s="610"/>
      <c r="DD27" s="594">
        <v>547121</v>
      </c>
      <c r="DE27" s="607"/>
      <c r="DF27" s="607"/>
      <c r="DG27" s="607"/>
      <c r="DH27" s="607"/>
      <c r="DI27" s="607"/>
      <c r="DJ27" s="607"/>
      <c r="DK27" s="608"/>
      <c r="DL27" s="594">
        <v>544064</v>
      </c>
      <c r="DM27" s="607"/>
      <c r="DN27" s="607"/>
      <c r="DO27" s="607"/>
      <c r="DP27" s="607"/>
      <c r="DQ27" s="607"/>
      <c r="DR27" s="607"/>
      <c r="DS27" s="607"/>
      <c r="DT27" s="607"/>
      <c r="DU27" s="607"/>
      <c r="DV27" s="608"/>
      <c r="DW27" s="611">
        <v>9.8000000000000007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38499</v>
      </c>
      <c r="S28" s="589"/>
      <c r="T28" s="589"/>
      <c r="U28" s="589"/>
      <c r="V28" s="589"/>
      <c r="W28" s="589"/>
      <c r="X28" s="589"/>
      <c r="Y28" s="590"/>
      <c r="Z28" s="641">
        <v>0.4</v>
      </c>
      <c r="AA28" s="641"/>
      <c r="AB28" s="641"/>
      <c r="AC28" s="641"/>
      <c r="AD28" s="642">
        <v>26194</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1098294</v>
      </c>
      <c r="CS28" s="589"/>
      <c r="CT28" s="589"/>
      <c r="CU28" s="589"/>
      <c r="CV28" s="589"/>
      <c r="CW28" s="589"/>
      <c r="CX28" s="589"/>
      <c r="CY28" s="590"/>
      <c r="CZ28" s="591">
        <v>10.8</v>
      </c>
      <c r="DA28" s="609"/>
      <c r="DB28" s="609"/>
      <c r="DC28" s="610"/>
      <c r="DD28" s="594">
        <v>1045166</v>
      </c>
      <c r="DE28" s="589"/>
      <c r="DF28" s="589"/>
      <c r="DG28" s="589"/>
      <c r="DH28" s="589"/>
      <c r="DI28" s="589"/>
      <c r="DJ28" s="589"/>
      <c r="DK28" s="590"/>
      <c r="DL28" s="594">
        <v>1045166</v>
      </c>
      <c r="DM28" s="589"/>
      <c r="DN28" s="589"/>
      <c r="DO28" s="589"/>
      <c r="DP28" s="589"/>
      <c r="DQ28" s="589"/>
      <c r="DR28" s="589"/>
      <c r="DS28" s="589"/>
      <c r="DT28" s="589"/>
      <c r="DU28" s="589"/>
      <c r="DV28" s="590"/>
      <c r="DW28" s="611">
        <v>18.8</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2066</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1098125</v>
      </c>
      <c r="CS29" s="607"/>
      <c r="CT29" s="607"/>
      <c r="CU29" s="607"/>
      <c r="CV29" s="607"/>
      <c r="CW29" s="607"/>
      <c r="CX29" s="607"/>
      <c r="CY29" s="608"/>
      <c r="CZ29" s="591">
        <v>10.8</v>
      </c>
      <c r="DA29" s="609"/>
      <c r="DB29" s="609"/>
      <c r="DC29" s="610"/>
      <c r="DD29" s="594">
        <v>1044997</v>
      </c>
      <c r="DE29" s="607"/>
      <c r="DF29" s="607"/>
      <c r="DG29" s="607"/>
      <c r="DH29" s="607"/>
      <c r="DI29" s="607"/>
      <c r="DJ29" s="607"/>
      <c r="DK29" s="608"/>
      <c r="DL29" s="594">
        <v>1044997</v>
      </c>
      <c r="DM29" s="607"/>
      <c r="DN29" s="607"/>
      <c r="DO29" s="607"/>
      <c r="DP29" s="607"/>
      <c r="DQ29" s="607"/>
      <c r="DR29" s="607"/>
      <c r="DS29" s="607"/>
      <c r="DT29" s="607"/>
      <c r="DU29" s="607"/>
      <c r="DV29" s="608"/>
      <c r="DW29" s="611">
        <v>18.8</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173902</v>
      </c>
      <c r="S30" s="589"/>
      <c r="T30" s="589"/>
      <c r="U30" s="589"/>
      <c r="V30" s="589"/>
      <c r="W30" s="589"/>
      <c r="X30" s="589"/>
      <c r="Y30" s="590"/>
      <c r="Z30" s="641">
        <v>1.7</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97.6</v>
      </c>
      <c r="BH30" s="655"/>
      <c r="BI30" s="655"/>
      <c r="BJ30" s="655"/>
      <c r="BK30" s="655"/>
      <c r="BL30" s="655"/>
      <c r="BM30" s="656">
        <v>91</v>
      </c>
      <c r="BN30" s="655"/>
      <c r="BO30" s="655"/>
      <c r="BP30" s="655"/>
      <c r="BQ30" s="657"/>
      <c r="BR30" s="654">
        <v>97.9</v>
      </c>
      <c r="BS30" s="655"/>
      <c r="BT30" s="655"/>
      <c r="BU30" s="655"/>
      <c r="BV30" s="655"/>
      <c r="BW30" s="655"/>
      <c r="BX30" s="656">
        <v>90.5</v>
      </c>
      <c r="BY30" s="655"/>
      <c r="BZ30" s="655"/>
      <c r="CA30" s="655"/>
      <c r="CB30" s="657"/>
      <c r="CD30" s="660"/>
      <c r="CE30" s="661"/>
      <c r="CF30" s="625" t="s">
        <v>291</v>
      </c>
      <c r="CG30" s="622"/>
      <c r="CH30" s="622"/>
      <c r="CI30" s="622"/>
      <c r="CJ30" s="622"/>
      <c r="CK30" s="622"/>
      <c r="CL30" s="622"/>
      <c r="CM30" s="622"/>
      <c r="CN30" s="622"/>
      <c r="CO30" s="622"/>
      <c r="CP30" s="622"/>
      <c r="CQ30" s="623"/>
      <c r="CR30" s="588">
        <v>964239</v>
      </c>
      <c r="CS30" s="589"/>
      <c r="CT30" s="589"/>
      <c r="CU30" s="589"/>
      <c r="CV30" s="589"/>
      <c r="CW30" s="589"/>
      <c r="CX30" s="589"/>
      <c r="CY30" s="590"/>
      <c r="CZ30" s="591">
        <v>9.5</v>
      </c>
      <c r="DA30" s="609"/>
      <c r="DB30" s="609"/>
      <c r="DC30" s="610"/>
      <c r="DD30" s="594">
        <v>911111</v>
      </c>
      <c r="DE30" s="589"/>
      <c r="DF30" s="589"/>
      <c r="DG30" s="589"/>
      <c r="DH30" s="589"/>
      <c r="DI30" s="589"/>
      <c r="DJ30" s="589"/>
      <c r="DK30" s="590"/>
      <c r="DL30" s="594">
        <v>911111</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565065</v>
      </c>
      <c r="S31" s="589"/>
      <c r="T31" s="589"/>
      <c r="U31" s="589"/>
      <c r="V31" s="589"/>
      <c r="W31" s="589"/>
      <c r="X31" s="589"/>
      <c r="Y31" s="590"/>
      <c r="Z31" s="641">
        <v>5.4</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98.2</v>
      </c>
      <c r="BH31" s="607"/>
      <c r="BI31" s="607"/>
      <c r="BJ31" s="607"/>
      <c r="BK31" s="607"/>
      <c r="BL31" s="607"/>
      <c r="BM31" s="643">
        <v>93.4</v>
      </c>
      <c r="BN31" s="653"/>
      <c r="BO31" s="653"/>
      <c r="BP31" s="653"/>
      <c r="BQ31" s="617"/>
      <c r="BR31" s="652">
        <v>98.4</v>
      </c>
      <c r="BS31" s="607"/>
      <c r="BT31" s="607"/>
      <c r="BU31" s="607"/>
      <c r="BV31" s="607"/>
      <c r="BW31" s="607"/>
      <c r="BX31" s="643">
        <v>93</v>
      </c>
      <c r="BY31" s="653"/>
      <c r="BZ31" s="653"/>
      <c r="CA31" s="653"/>
      <c r="CB31" s="617"/>
      <c r="CD31" s="660"/>
      <c r="CE31" s="661"/>
      <c r="CF31" s="625" t="s">
        <v>295</v>
      </c>
      <c r="CG31" s="622"/>
      <c r="CH31" s="622"/>
      <c r="CI31" s="622"/>
      <c r="CJ31" s="622"/>
      <c r="CK31" s="622"/>
      <c r="CL31" s="622"/>
      <c r="CM31" s="622"/>
      <c r="CN31" s="622"/>
      <c r="CO31" s="622"/>
      <c r="CP31" s="622"/>
      <c r="CQ31" s="623"/>
      <c r="CR31" s="588">
        <v>133886</v>
      </c>
      <c r="CS31" s="607"/>
      <c r="CT31" s="607"/>
      <c r="CU31" s="607"/>
      <c r="CV31" s="607"/>
      <c r="CW31" s="607"/>
      <c r="CX31" s="607"/>
      <c r="CY31" s="608"/>
      <c r="CZ31" s="591">
        <v>1.3</v>
      </c>
      <c r="DA31" s="609"/>
      <c r="DB31" s="609"/>
      <c r="DC31" s="610"/>
      <c r="DD31" s="594">
        <v>133886</v>
      </c>
      <c r="DE31" s="607"/>
      <c r="DF31" s="607"/>
      <c r="DG31" s="607"/>
      <c r="DH31" s="607"/>
      <c r="DI31" s="607"/>
      <c r="DJ31" s="607"/>
      <c r="DK31" s="608"/>
      <c r="DL31" s="594">
        <v>133886</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169868</v>
      </c>
      <c r="S32" s="589"/>
      <c r="T32" s="589"/>
      <c r="U32" s="589"/>
      <c r="V32" s="589"/>
      <c r="W32" s="589"/>
      <c r="X32" s="589"/>
      <c r="Y32" s="590"/>
      <c r="Z32" s="641">
        <v>1.6</v>
      </c>
      <c r="AA32" s="641"/>
      <c r="AB32" s="641"/>
      <c r="AC32" s="641"/>
      <c r="AD32" s="642">
        <v>592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96.3</v>
      </c>
      <c r="BH32" s="573"/>
      <c r="BI32" s="573"/>
      <c r="BJ32" s="573"/>
      <c r="BK32" s="573"/>
      <c r="BL32" s="573"/>
      <c r="BM32" s="636">
        <v>86.8</v>
      </c>
      <c r="BN32" s="573"/>
      <c r="BO32" s="573"/>
      <c r="BP32" s="573"/>
      <c r="BQ32" s="630"/>
      <c r="BR32" s="651">
        <v>97</v>
      </c>
      <c r="BS32" s="573"/>
      <c r="BT32" s="573"/>
      <c r="BU32" s="573"/>
      <c r="BV32" s="573"/>
      <c r="BW32" s="573"/>
      <c r="BX32" s="636">
        <v>85.9</v>
      </c>
      <c r="BY32" s="573"/>
      <c r="BZ32" s="573"/>
      <c r="CA32" s="573"/>
      <c r="CB32" s="630"/>
      <c r="CD32" s="662"/>
      <c r="CE32" s="663"/>
      <c r="CF32" s="625" t="s">
        <v>298</v>
      </c>
      <c r="CG32" s="622"/>
      <c r="CH32" s="622"/>
      <c r="CI32" s="622"/>
      <c r="CJ32" s="622"/>
      <c r="CK32" s="622"/>
      <c r="CL32" s="622"/>
      <c r="CM32" s="622"/>
      <c r="CN32" s="622"/>
      <c r="CO32" s="622"/>
      <c r="CP32" s="622"/>
      <c r="CQ32" s="623"/>
      <c r="CR32" s="588">
        <v>169</v>
      </c>
      <c r="CS32" s="589"/>
      <c r="CT32" s="589"/>
      <c r="CU32" s="589"/>
      <c r="CV32" s="589"/>
      <c r="CW32" s="589"/>
      <c r="CX32" s="589"/>
      <c r="CY32" s="590"/>
      <c r="CZ32" s="591">
        <v>0</v>
      </c>
      <c r="DA32" s="609"/>
      <c r="DB32" s="609"/>
      <c r="DC32" s="610"/>
      <c r="DD32" s="594">
        <v>169</v>
      </c>
      <c r="DE32" s="589"/>
      <c r="DF32" s="589"/>
      <c r="DG32" s="589"/>
      <c r="DH32" s="589"/>
      <c r="DI32" s="589"/>
      <c r="DJ32" s="589"/>
      <c r="DK32" s="590"/>
      <c r="DL32" s="594">
        <v>169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884056</v>
      </c>
      <c r="S33" s="589"/>
      <c r="T33" s="589"/>
      <c r="U33" s="589"/>
      <c r="V33" s="589"/>
      <c r="W33" s="589"/>
      <c r="X33" s="589"/>
      <c r="Y33" s="590"/>
      <c r="Z33" s="641">
        <v>8.5</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3705367</v>
      </c>
      <c r="CS33" s="607"/>
      <c r="CT33" s="607"/>
      <c r="CU33" s="607"/>
      <c r="CV33" s="607"/>
      <c r="CW33" s="607"/>
      <c r="CX33" s="607"/>
      <c r="CY33" s="608"/>
      <c r="CZ33" s="591">
        <v>36.6</v>
      </c>
      <c r="DA33" s="609"/>
      <c r="DB33" s="609"/>
      <c r="DC33" s="610"/>
      <c r="DD33" s="594">
        <v>2833870</v>
      </c>
      <c r="DE33" s="607"/>
      <c r="DF33" s="607"/>
      <c r="DG33" s="607"/>
      <c r="DH33" s="607"/>
      <c r="DI33" s="607"/>
      <c r="DJ33" s="607"/>
      <c r="DK33" s="608"/>
      <c r="DL33" s="594">
        <v>2135081</v>
      </c>
      <c r="DM33" s="607"/>
      <c r="DN33" s="607"/>
      <c r="DO33" s="607"/>
      <c r="DP33" s="607"/>
      <c r="DQ33" s="607"/>
      <c r="DR33" s="607"/>
      <c r="DS33" s="607"/>
      <c r="DT33" s="607"/>
      <c r="DU33" s="607"/>
      <c r="DV33" s="608"/>
      <c r="DW33" s="611">
        <v>38.4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945327</v>
      </c>
      <c r="CS34" s="589"/>
      <c r="CT34" s="589"/>
      <c r="CU34" s="589"/>
      <c r="CV34" s="589"/>
      <c r="CW34" s="589"/>
      <c r="CX34" s="589"/>
      <c r="CY34" s="590"/>
      <c r="CZ34" s="591">
        <v>9.3000000000000007</v>
      </c>
      <c r="DA34" s="609"/>
      <c r="DB34" s="609"/>
      <c r="DC34" s="610"/>
      <c r="DD34" s="594">
        <v>722525</v>
      </c>
      <c r="DE34" s="589"/>
      <c r="DF34" s="589"/>
      <c r="DG34" s="589"/>
      <c r="DH34" s="589"/>
      <c r="DI34" s="589"/>
      <c r="DJ34" s="589"/>
      <c r="DK34" s="590"/>
      <c r="DL34" s="594">
        <v>593360</v>
      </c>
      <c r="DM34" s="589"/>
      <c r="DN34" s="589"/>
      <c r="DO34" s="589"/>
      <c r="DP34" s="589"/>
      <c r="DQ34" s="589"/>
      <c r="DR34" s="589"/>
      <c r="DS34" s="589"/>
      <c r="DT34" s="589"/>
      <c r="DU34" s="589"/>
      <c r="DV34" s="590"/>
      <c r="DW34" s="611">
        <v>10.7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307456</v>
      </c>
      <c r="S35" s="589"/>
      <c r="T35" s="589"/>
      <c r="U35" s="589"/>
      <c r="V35" s="589"/>
      <c r="W35" s="589"/>
      <c r="X35" s="589"/>
      <c r="Y35" s="590"/>
      <c r="Z35" s="641">
        <v>3</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977398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67444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111724</v>
      </c>
      <c r="CS35" s="607"/>
      <c r="CT35" s="607"/>
      <c r="CU35" s="607"/>
      <c r="CV35" s="607"/>
      <c r="CW35" s="607"/>
      <c r="CX35" s="607"/>
      <c r="CY35" s="608"/>
      <c r="CZ35" s="591">
        <v>1.1000000000000001</v>
      </c>
      <c r="DA35" s="609"/>
      <c r="DB35" s="609"/>
      <c r="DC35" s="610"/>
      <c r="DD35" s="594">
        <v>92839</v>
      </c>
      <c r="DE35" s="607"/>
      <c r="DF35" s="607"/>
      <c r="DG35" s="607"/>
      <c r="DH35" s="607"/>
      <c r="DI35" s="607"/>
      <c r="DJ35" s="607"/>
      <c r="DK35" s="608"/>
      <c r="DL35" s="594">
        <v>88335</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10392139</v>
      </c>
      <c r="S36" s="629"/>
      <c r="T36" s="629"/>
      <c r="U36" s="629"/>
      <c r="V36" s="629"/>
      <c r="W36" s="629"/>
      <c r="X36" s="629"/>
      <c r="Y36" s="632"/>
      <c r="Z36" s="633">
        <v>100</v>
      </c>
      <c r="AA36" s="633"/>
      <c r="AB36" s="633"/>
      <c r="AC36" s="633"/>
      <c r="AD36" s="634">
        <v>5259418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42029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-168591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1403465</v>
      </c>
      <c r="CS36" s="589"/>
      <c r="CT36" s="589"/>
      <c r="CU36" s="589"/>
      <c r="CV36" s="589"/>
      <c r="CW36" s="589"/>
      <c r="CX36" s="589"/>
      <c r="CY36" s="590"/>
      <c r="CZ36" s="591">
        <v>13.9</v>
      </c>
      <c r="DA36" s="609"/>
      <c r="DB36" s="609"/>
      <c r="DC36" s="610"/>
      <c r="DD36" s="594">
        <v>1004889</v>
      </c>
      <c r="DE36" s="589"/>
      <c r="DF36" s="589"/>
      <c r="DG36" s="589"/>
      <c r="DH36" s="589"/>
      <c r="DI36" s="589"/>
      <c r="DJ36" s="589"/>
      <c r="DK36" s="590"/>
      <c r="DL36" s="594">
        <v>749975</v>
      </c>
      <c r="DM36" s="589"/>
      <c r="DN36" s="589"/>
      <c r="DO36" s="589"/>
      <c r="DP36" s="589"/>
      <c r="DQ36" s="589"/>
      <c r="DR36" s="589"/>
      <c r="DS36" s="589"/>
      <c r="DT36" s="589"/>
      <c r="DU36" s="589"/>
      <c r="DV36" s="590"/>
      <c r="DW36" s="611">
        <v>13.5</v>
      </c>
      <c r="DX36" s="612"/>
      <c r="DY36" s="612"/>
      <c r="DZ36" s="612"/>
      <c r="EA36" s="612"/>
      <c r="EB36" s="612"/>
      <c r="EC36" s="613"/>
    </row>
    <row r="37" spans="2:133" ht="11.25" customHeight="1">
      <c r="AQ37" s="614" t="s">
        <v>313</v>
      </c>
      <c r="AR37" s="615"/>
      <c r="AS37" s="615"/>
      <c r="AT37" s="615"/>
      <c r="AU37" s="615"/>
      <c r="AV37" s="615"/>
      <c r="AW37" s="615"/>
      <c r="AX37" s="615"/>
      <c r="AY37" s="616"/>
      <c r="AZ37" s="588">
        <v>23377</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3343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799924</v>
      </c>
      <c r="CS37" s="607"/>
      <c r="CT37" s="607"/>
      <c r="CU37" s="607"/>
      <c r="CV37" s="607"/>
      <c r="CW37" s="607"/>
      <c r="CX37" s="607"/>
      <c r="CY37" s="608"/>
      <c r="CZ37" s="591">
        <v>7.9</v>
      </c>
      <c r="DA37" s="609"/>
      <c r="DB37" s="609"/>
      <c r="DC37" s="610"/>
      <c r="DD37" s="594">
        <v>593072</v>
      </c>
      <c r="DE37" s="607"/>
      <c r="DF37" s="607"/>
      <c r="DG37" s="607"/>
      <c r="DH37" s="607"/>
      <c r="DI37" s="607"/>
      <c r="DJ37" s="607"/>
      <c r="DK37" s="608"/>
      <c r="DL37" s="594">
        <v>536620</v>
      </c>
      <c r="DM37" s="607"/>
      <c r="DN37" s="607"/>
      <c r="DO37" s="607"/>
      <c r="DP37" s="607"/>
      <c r="DQ37" s="607"/>
      <c r="DR37" s="607"/>
      <c r="DS37" s="607"/>
      <c r="DT37" s="607"/>
      <c r="DU37" s="607"/>
      <c r="DV37" s="608"/>
      <c r="DW37" s="611">
        <v>9.6</v>
      </c>
      <c r="DX37" s="612"/>
      <c r="DY37" s="612"/>
      <c r="DZ37" s="612"/>
      <c r="EA37" s="612"/>
      <c r="EB37" s="612"/>
      <c r="EC37" s="613"/>
    </row>
    <row r="38" spans="2:133" ht="11.25" customHeight="1">
      <c r="AQ38" s="614" t="s">
        <v>316</v>
      </c>
      <c r="AR38" s="615"/>
      <c r="AS38" s="615"/>
      <c r="AT38" s="615"/>
      <c r="AU38" s="615"/>
      <c r="AV38" s="615"/>
      <c r="AW38" s="615"/>
      <c r="AX38" s="615"/>
      <c r="AY38" s="616"/>
      <c r="AZ38" s="588">
        <v>21121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5657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911992</v>
      </c>
      <c r="CS38" s="589"/>
      <c r="CT38" s="589"/>
      <c r="CU38" s="589"/>
      <c r="CV38" s="589"/>
      <c r="CW38" s="589"/>
      <c r="CX38" s="589"/>
      <c r="CY38" s="590"/>
      <c r="CZ38" s="591">
        <v>9</v>
      </c>
      <c r="DA38" s="609"/>
      <c r="DB38" s="609"/>
      <c r="DC38" s="610"/>
      <c r="DD38" s="594">
        <v>768062</v>
      </c>
      <c r="DE38" s="589"/>
      <c r="DF38" s="589"/>
      <c r="DG38" s="589"/>
      <c r="DH38" s="589"/>
      <c r="DI38" s="589"/>
      <c r="DJ38" s="589"/>
      <c r="DK38" s="590"/>
      <c r="DL38" s="594">
        <v>681429</v>
      </c>
      <c r="DM38" s="589"/>
      <c r="DN38" s="589"/>
      <c r="DO38" s="589"/>
      <c r="DP38" s="589"/>
      <c r="DQ38" s="589"/>
      <c r="DR38" s="589"/>
      <c r="DS38" s="589"/>
      <c r="DT38" s="589"/>
      <c r="DU38" s="589"/>
      <c r="DV38" s="590"/>
      <c r="DW38" s="611">
        <v>12.2</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227803</v>
      </c>
      <c r="CS39" s="607"/>
      <c r="CT39" s="607"/>
      <c r="CU39" s="607"/>
      <c r="CV39" s="607"/>
      <c r="CW39" s="607"/>
      <c r="CX39" s="607"/>
      <c r="CY39" s="608"/>
      <c r="CZ39" s="591">
        <v>2.2999999999999998</v>
      </c>
      <c r="DA39" s="609"/>
      <c r="DB39" s="609"/>
      <c r="DC39" s="610"/>
      <c r="DD39" s="594">
        <v>223573</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255465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105056</v>
      </c>
      <c r="CS40" s="589"/>
      <c r="CT40" s="589"/>
      <c r="CU40" s="589"/>
      <c r="CV40" s="589"/>
      <c r="CW40" s="589"/>
      <c r="CX40" s="589"/>
      <c r="CY40" s="590"/>
      <c r="CZ40" s="591">
        <v>1</v>
      </c>
      <c r="DA40" s="609"/>
      <c r="DB40" s="609"/>
      <c r="DC40" s="610"/>
      <c r="DD40" s="594">
        <v>21982</v>
      </c>
      <c r="DE40" s="589"/>
      <c r="DF40" s="589"/>
      <c r="DG40" s="589"/>
      <c r="DH40" s="589"/>
      <c r="DI40" s="589"/>
      <c r="DJ40" s="589"/>
      <c r="DK40" s="590"/>
      <c r="DL40" s="594">
        <v>21982</v>
      </c>
      <c r="DM40" s="589"/>
      <c r="DN40" s="589"/>
      <c r="DO40" s="589"/>
      <c r="DP40" s="589"/>
      <c r="DQ40" s="589"/>
      <c r="DR40" s="589"/>
      <c r="DS40" s="589"/>
      <c r="DT40" s="589"/>
      <c r="DU40" s="589"/>
      <c r="DV40" s="590"/>
      <c r="DW40" s="611">
        <v>0.4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635406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1523900</v>
      </c>
      <c r="CS42" s="589"/>
      <c r="CT42" s="589"/>
      <c r="CU42" s="589"/>
      <c r="CV42" s="589"/>
      <c r="CW42" s="589"/>
      <c r="CX42" s="589"/>
      <c r="CY42" s="590"/>
      <c r="CZ42" s="591">
        <v>15.1</v>
      </c>
      <c r="DA42" s="592"/>
      <c r="DB42" s="592"/>
      <c r="DC42" s="593"/>
      <c r="DD42" s="594">
        <v>226206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35788</v>
      </c>
      <c r="CS43" s="607"/>
      <c r="CT43" s="607"/>
      <c r="CU43" s="607"/>
      <c r="CV43" s="607"/>
      <c r="CW43" s="607"/>
      <c r="CX43" s="607"/>
      <c r="CY43" s="608"/>
      <c r="CZ43" s="591">
        <v>0.4</v>
      </c>
      <c r="DA43" s="609"/>
      <c r="DB43" s="609"/>
      <c r="DC43" s="610"/>
      <c r="DD43" s="594">
        <v>35788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1224332</v>
      </c>
      <c r="CS44" s="589"/>
      <c r="CT44" s="589"/>
      <c r="CU44" s="589"/>
      <c r="CV44" s="589"/>
      <c r="CW44" s="589"/>
      <c r="CX44" s="589"/>
      <c r="CY44" s="590"/>
      <c r="CZ44" s="591">
        <v>12.1</v>
      </c>
      <c r="DA44" s="592"/>
      <c r="DB44" s="592"/>
      <c r="DC44" s="593"/>
      <c r="DD44" s="594">
        <v>203507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882809</v>
      </c>
      <c r="CS45" s="607"/>
      <c r="CT45" s="607"/>
      <c r="CU45" s="607"/>
      <c r="CV45" s="607"/>
      <c r="CW45" s="607"/>
      <c r="CX45" s="607"/>
      <c r="CY45" s="608"/>
      <c r="CZ45" s="591">
        <v>8.6999999999999993</v>
      </c>
      <c r="DA45" s="609"/>
      <c r="DB45" s="609"/>
      <c r="DC45" s="610"/>
      <c r="DD45" s="594">
        <v>15490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243700</v>
      </c>
      <c r="CS46" s="589"/>
      <c r="CT46" s="589"/>
      <c r="CU46" s="589"/>
      <c r="CV46" s="589"/>
      <c r="CW46" s="589"/>
      <c r="CX46" s="589"/>
      <c r="CY46" s="590"/>
      <c r="CZ46" s="591">
        <v>2.4</v>
      </c>
      <c r="DA46" s="592"/>
      <c r="DB46" s="592"/>
      <c r="DC46" s="593"/>
      <c r="DD46" s="594">
        <v>151644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299568</v>
      </c>
      <c r="CS47" s="607"/>
      <c r="CT47" s="607"/>
      <c r="CU47" s="607"/>
      <c r="CV47" s="607"/>
      <c r="CW47" s="607"/>
      <c r="CX47" s="607"/>
      <c r="CY47" s="608"/>
      <c r="CZ47" s="591">
        <v>3</v>
      </c>
      <c r="DA47" s="609"/>
      <c r="DB47" s="609"/>
      <c r="DC47" s="610"/>
      <c r="DD47" s="594">
        <v>22699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10123584</v>
      </c>
      <c r="CS49" s="573"/>
      <c r="CT49" s="573"/>
      <c r="CU49" s="573"/>
      <c r="CV49" s="573"/>
      <c r="CW49" s="573"/>
      <c r="CX49" s="573"/>
      <c r="CY49" s="574"/>
      <c r="CZ49" s="575">
        <v>100</v>
      </c>
      <c r="DA49" s="576"/>
      <c r="DB49" s="576"/>
      <c r="DC49" s="577"/>
      <c r="DD49" s="578">
        <v>6322092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BI12" sqref="BI1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10411</v>
      </c>
      <c r="R7" s="1101"/>
      <c r="S7" s="1101"/>
      <c r="T7" s="1101"/>
      <c r="U7" s="1101"/>
      <c r="V7" s="1101">
        <v>10143</v>
      </c>
      <c r="W7" s="1101"/>
      <c r="X7" s="1101"/>
      <c r="Y7" s="1101"/>
      <c r="Z7" s="1101"/>
      <c r="AA7" s="1101">
        <v>269</v>
      </c>
      <c r="AB7" s="1101"/>
      <c r="AC7" s="1101"/>
      <c r="AD7" s="1101"/>
      <c r="AE7" s="1102"/>
      <c r="AF7" s="1103">
        <v>205</v>
      </c>
      <c r="AG7" s="1104"/>
      <c r="AH7" s="1104"/>
      <c r="AI7" s="1104"/>
      <c r="AJ7" s="1105"/>
      <c r="AK7" s="1087">
        <v>174</v>
      </c>
      <c r="AL7" s="1088"/>
      <c r="AM7" s="1088"/>
      <c r="AN7" s="1088"/>
      <c r="AO7" s="1088"/>
      <c r="AP7" s="1088">
        <v>9879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-3</v>
      </c>
      <c r="CI7" s="1085"/>
      <c r="CJ7" s="1085"/>
      <c r="CK7" s="1085"/>
      <c r="CL7" s="1086"/>
      <c r="CM7" s="1084">
        <v>256</v>
      </c>
      <c r="CN7" s="1085"/>
      <c r="CO7" s="1085"/>
      <c r="CP7" s="1085"/>
      <c r="CQ7" s="1086"/>
      <c r="CR7" s="1084">
        <v>33</v>
      </c>
      <c r="CS7" s="1085"/>
      <c r="CT7" s="1085"/>
      <c r="CU7" s="1085"/>
      <c r="CV7" s="1086"/>
      <c r="CW7" s="1084" t="s">
        <v>538</v>
      </c>
      <c r="CX7" s="1085"/>
      <c r="CY7" s="1085"/>
      <c r="CZ7" s="1085"/>
      <c r="DA7" s="1086"/>
      <c r="DB7" s="1084" t="s">
        <v>540</v>
      </c>
      <c r="DC7" s="1085"/>
      <c r="DD7" s="1085"/>
      <c r="DE7" s="1085"/>
      <c r="DF7" s="1086"/>
      <c r="DG7" s="1084" t="s">
        <v>538</v>
      </c>
      <c r="DH7" s="1085"/>
      <c r="DI7" s="1085"/>
      <c r="DJ7" s="1085"/>
      <c r="DK7" s="1086"/>
      <c r="DL7" s="1084">
        <v>22</v>
      </c>
      <c r="DM7" s="1085"/>
      <c r="DN7" s="1085"/>
      <c r="DO7" s="1085"/>
      <c r="DP7" s="1086"/>
      <c r="DQ7" s="1084">
        <v>2</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7</v>
      </c>
      <c r="CI8" s="986"/>
      <c r="CJ8" s="986"/>
      <c r="CK8" s="986"/>
      <c r="CL8" s="987"/>
      <c r="CM8" s="985">
        <v>145</v>
      </c>
      <c r="CN8" s="986"/>
      <c r="CO8" s="986"/>
      <c r="CP8" s="986"/>
      <c r="CQ8" s="987"/>
      <c r="CR8" s="985">
        <v>21</v>
      </c>
      <c r="CS8" s="986"/>
      <c r="CT8" s="986"/>
      <c r="CU8" s="986"/>
      <c r="CV8" s="987"/>
      <c r="CW8" s="985">
        <v>1</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538</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10392</v>
      </c>
      <c r="R23" s="1065"/>
      <c r="S23" s="1065"/>
      <c r="T23" s="1065"/>
      <c r="U23" s="1065"/>
      <c r="V23" s="1065">
        <v>10124</v>
      </c>
      <c r="W23" s="1065"/>
      <c r="X23" s="1065"/>
      <c r="Y23" s="1065"/>
      <c r="Z23" s="1065"/>
      <c r="AA23" s="1065">
        <v>269</v>
      </c>
      <c r="AB23" s="1065"/>
      <c r="AC23" s="1065"/>
      <c r="AD23" s="1065"/>
      <c r="AE23" s="1066"/>
      <c r="AF23" s="1067">
        <v>205</v>
      </c>
      <c r="AG23" s="1065"/>
      <c r="AH23" s="1065"/>
      <c r="AI23" s="1065"/>
      <c r="AJ23" s="1068"/>
      <c r="AK23" s="1069"/>
      <c r="AL23" s="1070"/>
      <c r="AM23" s="1070"/>
      <c r="AN23" s="1070"/>
      <c r="AO23" s="1070"/>
      <c r="AP23" s="1065">
        <v>9879</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2730</v>
      </c>
      <c r="R28" s="1050"/>
      <c r="S28" s="1050"/>
      <c r="T28" s="1050"/>
      <c r="U28" s="1050"/>
      <c r="V28" s="1050">
        <v>2663</v>
      </c>
      <c r="W28" s="1050"/>
      <c r="X28" s="1050"/>
      <c r="Y28" s="1050"/>
      <c r="Z28" s="1050"/>
      <c r="AA28" s="1050">
        <v>67</v>
      </c>
      <c r="AB28" s="1050"/>
      <c r="AC28" s="1050"/>
      <c r="AD28" s="1050"/>
      <c r="AE28" s="1051"/>
      <c r="AF28" s="1052">
        <v>67</v>
      </c>
      <c r="AG28" s="1050"/>
      <c r="AH28" s="1050"/>
      <c r="AI28" s="1050"/>
      <c r="AJ28" s="1053"/>
      <c r="AK28" s="1054">
        <v>255</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2007</v>
      </c>
      <c r="R29" s="1040"/>
      <c r="S29" s="1040"/>
      <c r="T29" s="1040"/>
      <c r="U29" s="1040"/>
      <c r="V29" s="1040">
        <v>2006</v>
      </c>
      <c r="W29" s="1040"/>
      <c r="X29" s="1040"/>
      <c r="Y29" s="1040"/>
      <c r="Z29" s="1040"/>
      <c r="AA29" s="1040">
        <v>1</v>
      </c>
      <c r="AB29" s="1040"/>
      <c r="AC29" s="1040"/>
      <c r="AD29" s="1040"/>
      <c r="AE29" s="1041"/>
      <c r="AF29" s="1015">
        <v>1</v>
      </c>
      <c r="AG29" s="1016"/>
      <c r="AH29" s="1016"/>
      <c r="AI29" s="1016"/>
      <c r="AJ29" s="1017"/>
      <c r="AK29" s="976">
        <v>342</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213</v>
      </c>
      <c r="R30" s="1040"/>
      <c r="S30" s="1040"/>
      <c r="T30" s="1040"/>
      <c r="U30" s="1040"/>
      <c r="V30" s="1040">
        <v>212</v>
      </c>
      <c r="W30" s="1040"/>
      <c r="X30" s="1040"/>
      <c r="Y30" s="1040"/>
      <c r="Z30" s="1040"/>
      <c r="AA30" s="1040">
        <v>1</v>
      </c>
      <c r="AB30" s="1040"/>
      <c r="AC30" s="1040"/>
      <c r="AD30" s="1040"/>
      <c r="AE30" s="1041"/>
      <c r="AF30" s="1015">
        <v>1</v>
      </c>
      <c r="AG30" s="1016"/>
      <c r="AH30" s="1016"/>
      <c r="AI30" s="1016"/>
      <c r="AJ30" s="1017"/>
      <c r="AK30" s="976">
        <v>95</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2</v>
      </c>
      <c r="R31" s="1040"/>
      <c r="S31" s="1040"/>
      <c r="T31" s="1040"/>
      <c r="U31" s="1040"/>
      <c r="V31" s="1040">
        <v>2</v>
      </c>
      <c r="W31" s="1040"/>
      <c r="X31" s="1040"/>
      <c r="Y31" s="1040"/>
      <c r="Z31" s="1040"/>
      <c r="AA31" s="1040">
        <v>0</v>
      </c>
      <c r="AB31" s="1040"/>
      <c r="AC31" s="1040"/>
      <c r="AD31" s="1040"/>
      <c r="AE31" s="1041"/>
      <c r="AF31" s="1015">
        <v>0</v>
      </c>
      <c r="AG31" s="1016"/>
      <c r="AH31" s="1016"/>
      <c r="AI31" s="1016"/>
      <c r="AJ31" s="1017"/>
      <c r="AK31" s="976" t="s">
        <v>537</v>
      </c>
      <c r="AL31" s="967"/>
      <c r="AM31" s="967"/>
      <c r="AN31" s="967"/>
      <c r="AO31" s="967"/>
      <c r="AP31" s="967" t="s">
        <v>537</v>
      </c>
      <c r="AQ31" s="967"/>
      <c r="AR31" s="967"/>
      <c r="AS31" s="967"/>
      <c r="AT31" s="967"/>
      <c r="AU31" s="967" t="s">
        <v>537</v>
      </c>
      <c r="AV31" s="967"/>
      <c r="AW31" s="967"/>
      <c r="AX31" s="967"/>
      <c r="AY31" s="967"/>
      <c r="AZ31" s="1038" t="s">
        <v>537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354</v>
      </c>
      <c r="R32" s="1040"/>
      <c r="S32" s="1040"/>
      <c r="T32" s="1040"/>
      <c r="U32" s="1040"/>
      <c r="V32" s="1040">
        <v>344</v>
      </c>
      <c r="W32" s="1040"/>
      <c r="X32" s="1040"/>
      <c r="Y32" s="1040"/>
      <c r="Z32" s="1040"/>
      <c r="AA32" s="1040">
        <v>9</v>
      </c>
      <c r="AB32" s="1040"/>
      <c r="AC32" s="1040"/>
      <c r="AD32" s="1040"/>
      <c r="AE32" s="1041"/>
      <c r="AF32" s="1015">
        <v>219</v>
      </c>
      <c r="AG32" s="1016"/>
      <c r="AH32" s="1016"/>
      <c r="AI32" s="1016"/>
      <c r="AJ32" s="1017"/>
      <c r="AK32" s="976">
        <v>23</v>
      </c>
      <c r="AL32" s="967"/>
      <c r="AM32" s="967"/>
      <c r="AN32" s="967"/>
      <c r="AO32" s="967"/>
      <c r="AP32" s="967">
        <v>1531</v>
      </c>
      <c r="AQ32" s="967"/>
      <c r="AR32" s="967"/>
      <c r="AS32" s="967"/>
      <c r="AT32" s="967"/>
      <c r="AU32" s="967">
        <v>141</v>
      </c>
      <c r="AV32" s="967"/>
      <c r="AW32" s="967"/>
      <c r="AX32" s="967"/>
      <c r="AY32" s="967"/>
      <c r="AZ32" s="1038" t="s">
        <v>537</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198</v>
      </c>
      <c r="R33" s="1040"/>
      <c r="S33" s="1040"/>
      <c r="T33" s="1040"/>
      <c r="U33" s="1040"/>
      <c r="V33" s="1040">
        <v>194</v>
      </c>
      <c r="W33" s="1040"/>
      <c r="X33" s="1040"/>
      <c r="Y33" s="1040"/>
      <c r="Z33" s="1040"/>
      <c r="AA33" s="1040">
        <v>3</v>
      </c>
      <c r="AB33" s="1040"/>
      <c r="AC33" s="1040"/>
      <c r="AD33" s="1040"/>
      <c r="AE33" s="1041"/>
      <c r="AF33" s="1015">
        <v>3</v>
      </c>
      <c r="AG33" s="1016"/>
      <c r="AH33" s="1016"/>
      <c r="AI33" s="1016"/>
      <c r="AJ33" s="1017"/>
      <c r="AK33" s="976">
        <v>21</v>
      </c>
      <c r="AL33" s="967"/>
      <c r="AM33" s="967"/>
      <c r="AN33" s="967"/>
      <c r="AO33" s="967"/>
      <c r="AP33" s="967">
        <v>309</v>
      </c>
      <c r="AQ33" s="967"/>
      <c r="AR33" s="967"/>
      <c r="AS33" s="967"/>
      <c r="AT33" s="967"/>
      <c r="AU33" s="967">
        <v>165</v>
      </c>
      <c r="AV33" s="967"/>
      <c r="AW33" s="967"/>
      <c r="AX33" s="967"/>
      <c r="AY33" s="967"/>
      <c r="AZ33" s="1038" t="s">
        <v>537</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2</v>
      </c>
      <c r="R34" s="1040"/>
      <c r="S34" s="1040"/>
      <c r="T34" s="1040"/>
      <c r="U34" s="1040"/>
      <c r="V34" s="1040">
        <v>2</v>
      </c>
      <c r="W34" s="1040"/>
      <c r="X34" s="1040"/>
      <c r="Y34" s="1040"/>
      <c r="Z34" s="1040"/>
      <c r="AA34" s="1040">
        <v>0</v>
      </c>
      <c r="AB34" s="1040"/>
      <c r="AC34" s="1040"/>
      <c r="AD34" s="1040"/>
      <c r="AE34" s="1041"/>
      <c r="AF34" s="1015">
        <v>0</v>
      </c>
      <c r="AG34" s="1016"/>
      <c r="AH34" s="1016"/>
      <c r="AI34" s="1016"/>
      <c r="AJ34" s="1017"/>
      <c r="AK34" s="976">
        <v>1</v>
      </c>
      <c r="AL34" s="967"/>
      <c r="AM34" s="967"/>
      <c r="AN34" s="967"/>
      <c r="AO34" s="967"/>
      <c r="AP34" s="967" t="s">
        <v>537</v>
      </c>
      <c r="AQ34" s="967"/>
      <c r="AR34" s="967"/>
      <c r="AS34" s="967"/>
      <c r="AT34" s="967"/>
      <c r="AU34" s="967" t="s">
        <v>537</v>
      </c>
      <c r="AV34" s="967"/>
      <c r="AW34" s="967"/>
      <c r="AX34" s="967"/>
      <c r="AY34" s="967"/>
      <c r="AZ34" s="1038" t="s">
        <v>537</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292</v>
      </c>
      <c r="AG63" s="955"/>
      <c r="AH63" s="955"/>
      <c r="AI63" s="955"/>
      <c r="AJ63" s="1026"/>
      <c r="AK63" s="1027"/>
      <c r="AL63" s="959"/>
      <c r="AM63" s="959"/>
      <c r="AN63" s="959"/>
      <c r="AO63" s="959"/>
      <c r="AP63" s="955">
        <v>1840</v>
      </c>
      <c r="AQ63" s="955"/>
      <c r="AR63" s="955"/>
      <c r="AS63" s="955"/>
      <c r="AT63" s="955"/>
      <c r="AU63" s="955">
        <v>306</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520</v>
      </c>
      <c r="R68" s="978"/>
      <c r="S68" s="978"/>
      <c r="T68" s="978"/>
      <c r="U68" s="978"/>
      <c r="V68" s="978">
        <v>486</v>
      </c>
      <c r="W68" s="978"/>
      <c r="X68" s="978"/>
      <c r="Y68" s="978"/>
      <c r="Z68" s="978"/>
      <c r="AA68" s="978">
        <v>33</v>
      </c>
      <c r="AB68" s="978"/>
      <c r="AC68" s="978"/>
      <c r="AD68" s="978"/>
      <c r="AE68" s="978"/>
      <c r="AF68" s="978">
        <v>33</v>
      </c>
      <c r="AG68" s="978"/>
      <c r="AH68" s="978"/>
      <c r="AI68" s="978"/>
      <c r="AJ68" s="978"/>
      <c r="AK68" s="978" t="s">
        <v>538</v>
      </c>
      <c r="AL68" s="978"/>
      <c r="AM68" s="978"/>
      <c r="AN68" s="978"/>
      <c r="AO68" s="978"/>
      <c r="AP68" s="978">
        <v>3273</v>
      </c>
      <c r="AQ68" s="978"/>
      <c r="AR68" s="978"/>
      <c r="AS68" s="978"/>
      <c r="AT68" s="978"/>
      <c r="AU68" s="978">
        <v>2087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1494</v>
      </c>
      <c r="R69" s="967"/>
      <c r="S69" s="967"/>
      <c r="T69" s="967"/>
      <c r="U69" s="967"/>
      <c r="V69" s="967">
        <v>1483</v>
      </c>
      <c r="W69" s="967"/>
      <c r="X69" s="967"/>
      <c r="Y69" s="967"/>
      <c r="Z69" s="967"/>
      <c r="AA69" s="967">
        <v>11</v>
      </c>
      <c r="AB69" s="967"/>
      <c r="AC69" s="967"/>
      <c r="AD69" s="967"/>
      <c r="AE69" s="967"/>
      <c r="AF69" s="967">
        <v>11</v>
      </c>
      <c r="AG69" s="967"/>
      <c r="AH69" s="967"/>
      <c r="AI69" s="967"/>
      <c r="AJ69" s="967"/>
      <c r="AK69" s="967" t="s">
        <v>538</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2162</v>
      </c>
      <c r="R70" s="967"/>
      <c r="S70" s="967"/>
      <c r="T70" s="967"/>
      <c r="U70" s="967"/>
      <c r="V70" s="967">
        <v>2158</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270300</v>
      </c>
      <c r="R71" s="967"/>
      <c r="S71" s="967"/>
      <c r="T71" s="967"/>
      <c r="U71" s="967"/>
      <c r="V71" s="967">
        <v>259535</v>
      </c>
      <c r="W71" s="967"/>
      <c r="X71" s="967"/>
      <c r="Y71" s="967"/>
      <c r="Z71" s="967"/>
      <c r="AA71" s="967">
        <v>10765</v>
      </c>
      <c r="AB71" s="967"/>
      <c r="AC71" s="967"/>
      <c r="AD71" s="967"/>
      <c r="AE71" s="967"/>
      <c r="AF71" s="967">
        <v>10765</v>
      </c>
      <c r="AG71" s="967"/>
      <c r="AH71" s="967"/>
      <c r="AI71" s="967"/>
      <c r="AJ71" s="967"/>
      <c r="AK71" s="967">
        <v>3923</v>
      </c>
      <c r="AL71" s="967"/>
      <c r="AM71" s="967"/>
      <c r="AN71" s="967"/>
      <c r="AO71" s="967"/>
      <c r="AP71" s="967" t="s">
        <v>538</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15279</v>
      </c>
      <c r="R72" s="967"/>
      <c r="S72" s="967"/>
      <c r="T72" s="967"/>
      <c r="U72" s="967"/>
      <c r="V72" s="967">
        <v>14853</v>
      </c>
      <c r="W72" s="967"/>
      <c r="X72" s="967"/>
      <c r="Y72" s="967"/>
      <c r="Z72" s="967"/>
      <c r="AA72" s="967">
        <v>426</v>
      </c>
      <c r="AB72" s="967"/>
      <c r="AC72" s="967"/>
      <c r="AD72" s="967"/>
      <c r="AE72" s="967"/>
      <c r="AF72" s="967">
        <v>426</v>
      </c>
      <c r="AG72" s="967"/>
      <c r="AH72" s="967"/>
      <c r="AI72" s="967"/>
      <c r="AJ72" s="967"/>
      <c r="AK72" s="967">
        <v>145</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252</v>
      </c>
      <c r="R73" s="967"/>
      <c r="S73" s="967"/>
      <c r="T73" s="967"/>
      <c r="U73" s="967"/>
      <c r="V73" s="967">
        <v>269</v>
      </c>
      <c r="W73" s="967"/>
      <c r="X73" s="967"/>
      <c r="Y73" s="967"/>
      <c r="Z73" s="967"/>
      <c r="AA73" s="967">
        <v>-17</v>
      </c>
      <c r="AB73" s="967"/>
      <c r="AC73" s="967"/>
      <c r="AD73" s="967"/>
      <c r="AE73" s="967"/>
      <c r="AF73" s="967">
        <v>111</v>
      </c>
      <c r="AG73" s="967"/>
      <c r="AH73" s="967"/>
      <c r="AI73" s="967"/>
      <c r="AJ73" s="967"/>
      <c r="AK73" s="967" t="s">
        <v>538</v>
      </c>
      <c r="AL73" s="967"/>
      <c r="AM73" s="967"/>
      <c r="AN73" s="967"/>
      <c r="AO73" s="967"/>
      <c r="AP73" s="967">
        <v>11</v>
      </c>
      <c r="AQ73" s="967"/>
      <c r="AR73" s="967"/>
      <c r="AS73" s="967"/>
      <c r="AT73" s="967"/>
      <c r="AU73" s="967">
        <v>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11349</v>
      </c>
      <c r="AG88" s="955"/>
      <c r="AH88" s="955"/>
      <c r="AI88" s="955"/>
      <c r="AJ88" s="955"/>
      <c r="AK88" s="959"/>
      <c r="AL88" s="959"/>
      <c r="AM88" s="959"/>
      <c r="AN88" s="959"/>
      <c r="AO88" s="959"/>
      <c r="AP88" s="955">
        <v>3284</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1258743</v>
      </c>
      <c r="AB110" s="873"/>
      <c r="AC110" s="873"/>
      <c r="AD110" s="873"/>
      <c r="AE110" s="874"/>
      <c r="AF110" s="875">
        <v>1141454</v>
      </c>
      <c r="AG110" s="873"/>
      <c r="AH110" s="873"/>
      <c r="AI110" s="873"/>
      <c r="AJ110" s="874"/>
      <c r="AK110" s="875">
        <v>1098125</v>
      </c>
      <c r="AL110" s="873"/>
      <c r="AM110" s="873"/>
      <c r="AN110" s="873"/>
      <c r="AO110" s="874"/>
      <c r="AP110" s="876">
        <v>23.3</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10322810</v>
      </c>
      <c r="BR110" s="800"/>
      <c r="BS110" s="800"/>
      <c r="BT110" s="800"/>
      <c r="BU110" s="800"/>
      <c r="BV110" s="800">
        <v>9958704</v>
      </c>
      <c r="BW110" s="800"/>
      <c r="BX110" s="800"/>
      <c r="BY110" s="800"/>
      <c r="BZ110" s="800"/>
      <c r="CA110" s="800">
        <v>9878521</v>
      </c>
      <c r="CB110" s="800"/>
      <c r="CC110" s="800"/>
      <c r="CD110" s="800"/>
      <c r="CE110" s="800"/>
      <c r="CF110" s="861">
        <v>209.2</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118355</v>
      </c>
      <c r="BR111" s="771"/>
      <c r="BS111" s="771"/>
      <c r="BT111" s="771"/>
      <c r="BU111" s="771"/>
      <c r="BV111" s="771">
        <v>107599</v>
      </c>
      <c r="BW111" s="771"/>
      <c r="BX111" s="771"/>
      <c r="BY111" s="771"/>
      <c r="BZ111" s="771"/>
      <c r="CA111" s="771">
        <v>96909</v>
      </c>
      <c r="CB111" s="771"/>
      <c r="CC111" s="771"/>
      <c r="CD111" s="771"/>
      <c r="CE111" s="771"/>
      <c r="CF111" s="848">
        <v>2.1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308951</v>
      </c>
      <c r="BR112" s="771"/>
      <c r="BS112" s="771"/>
      <c r="BT112" s="771"/>
      <c r="BU112" s="771"/>
      <c r="BV112" s="771">
        <v>302029</v>
      </c>
      <c r="BW112" s="771"/>
      <c r="BX112" s="771"/>
      <c r="BY112" s="771"/>
      <c r="BZ112" s="771"/>
      <c r="CA112" s="771">
        <v>305613</v>
      </c>
      <c r="CB112" s="771"/>
      <c r="CC112" s="771"/>
      <c r="CD112" s="771"/>
      <c r="CE112" s="771"/>
      <c r="CF112" s="848">
        <v>6.5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32259</v>
      </c>
      <c r="AB113" s="909"/>
      <c r="AC113" s="909"/>
      <c r="AD113" s="909"/>
      <c r="AE113" s="910"/>
      <c r="AF113" s="911">
        <v>30030</v>
      </c>
      <c r="AG113" s="909"/>
      <c r="AH113" s="909"/>
      <c r="AI113" s="909"/>
      <c r="AJ113" s="910"/>
      <c r="AK113" s="911">
        <v>21630</v>
      </c>
      <c r="AL113" s="909"/>
      <c r="AM113" s="909"/>
      <c r="AN113" s="909"/>
      <c r="AO113" s="910"/>
      <c r="AP113" s="912">
        <v>0.5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2205356</v>
      </c>
      <c r="BR113" s="771"/>
      <c r="BS113" s="771"/>
      <c r="BT113" s="771"/>
      <c r="BU113" s="771"/>
      <c r="BV113" s="771">
        <v>2164927</v>
      </c>
      <c r="BW113" s="771"/>
      <c r="BX113" s="771"/>
      <c r="BY113" s="771"/>
      <c r="BZ113" s="771"/>
      <c r="CA113" s="771">
        <v>2086806</v>
      </c>
      <c r="CB113" s="771"/>
      <c r="CC113" s="771"/>
      <c r="CD113" s="771"/>
      <c r="CE113" s="771"/>
      <c r="CF113" s="848">
        <v>44.2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63586</v>
      </c>
      <c r="AB114" s="784"/>
      <c r="AC114" s="784"/>
      <c r="AD114" s="784"/>
      <c r="AE114" s="785"/>
      <c r="AF114" s="786">
        <v>69263</v>
      </c>
      <c r="AG114" s="784"/>
      <c r="AH114" s="784"/>
      <c r="AI114" s="784"/>
      <c r="AJ114" s="785"/>
      <c r="AK114" s="786">
        <v>107274</v>
      </c>
      <c r="AL114" s="784"/>
      <c r="AM114" s="784"/>
      <c r="AN114" s="784"/>
      <c r="AO114" s="785"/>
      <c r="AP114" s="754">
        <v>2.2999999999999998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2340067</v>
      </c>
      <c r="BR114" s="771"/>
      <c r="BS114" s="771"/>
      <c r="BT114" s="771"/>
      <c r="BU114" s="771"/>
      <c r="BV114" s="771">
        <v>2069555</v>
      </c>
      <c r="BW114" s="771"/>
      <c r="BX114" s="771"/>
      <c r="BY114" s="771"/>
      <c r="BZ114" s="771"/>
      <c r="CA114" s="771">
        <v>1759598</v>
      </c>
      <c r="CB114" s="771"/>
      <c r="CC114" s="771"/>
      <c r="CD114" s="771"/>
      <c r="CE114" s="771"/>
      <c r="CF114" s="848">
        <v>37.299999999999997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10695</v>
      </c>
      <c r="AB115" s="909"/>
      <c r="AC115" s="909"/>
      <c r="AD115" s="909"/>
      <c r="AE115" s="910"/>
      <c r="AF115" s="911">
        <v>10690</v>
      </c>
      <c r="AG115" s="909"/>
      <c r="AH115" s="909"/>
      <c r="AI115" s="909"/>
      <c r="AJ115" s="910"/>
      <c r="AK115" s="911">
        <v>10689</v>
      </c>
      <c r="AL115" s="909"/>
      <c r="AM115" s="909"/>
      <c r="AN115" s="909"/>
      <c r="AO115" s="910"/>
      <c r="AP115" s="912">
        <v>0.2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9424</v>
      </c>
      <c r="BR115" s="771"/>
      <c r="BS115" s="771"/>
      <c r="BT115" s="771"/>
      <c r="BU115" s="771"/>
      <c r="BV115" s="771">
        <v>8069</v>
      </c>
      <c r="BW115" s="771"/>
      <c r="BX115" s="771"/>
      <c r="BY115" s="771"/>
      <c r="BZ115" s="771"/>
      <c r="CA115" s="771">
        <v>6674</v>
      </c>
      <c r="CB115" s="771"/>
      <c r="CC115" s="771"/>
      <c r="CD115" s="771"/>
      <c r="CE115" s="771"/>
      <c r="CF115" s="848">
        <v>0.1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71</v>
      </c>
      <c r="AB116" s="784"/>
      <c r="AC116" s="784"/>
      <c r="AD116" s="784"/>
      <c r="AE116" s="785"/>
      <c r="AF116" s="786">
        <v>88</v>
      </c>
      <c r="AG116" s="784"/>
      <c r="AH116" s="784"/>
      <c r="AI116" s="784"/>
      <c r="AJ116" s="785"/>
      <c r="AK116" s="786">
        <v>39</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1365354</v>
      </c>
      <c r="AB117" s="895"/>
      <c r="AC117" s="895"/>
      <c r="AD117" s="895"/>
      <c r="AE117" s="896"/>
      <c r="AF117" s="898">
        <v>1251525</v>
      </c>
      <c r="AG117" s="895"/>
      <c r="AH117" s="895"/>
      <c r="AI117" s="895"/>
      <c r="AJ117" s="896"/>
      <c r="AK117" s="898">
        <v>1237757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430</v>
      </c>
      <c r="BP118" s="838"/>
      <c r="BQ118" s="857">
        <v>15304963</v>
      </c>
      <c r="BR118" s="858"/>
      <c r="BS118" s="858"/>
      <c r="BT118" s="858"/>
      <c r="BU118" s="858"/>
      <c r="BV118" s="858">
        <v>14610883</v>
      </c>
      <c r="BW118" s="858"/>
      <c r="BX118" s="858"/>
      <c r="BY118" s="858"/>
      <c r="BZ118" s="858"/>
      <c r="CA118" s="858">
        <v>14134121</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1853004</v>
      </c>
      <c r="BR119" s="800"/>
      <c r="BS119" s="800"/>
      <c r="BT119" s="800"/>
      <c r="BU119" s="800"/>
      <c r="BV119" s="800">
        <v>2184538</v>
      </c>
      <c r="BW119" s="800"/>
      <c r="BX119" s="800"/>
      <c r="BY119" s="800"/>
      <c r="BZ119" s="800"/>
      <c r="CA119" s="800">
        <v>2246000</v>
      </c>
      <c r="CB119" s="800"/>
      <c r="CC119" s="800"/>
      <c r="CD119" s="800"/>
      <c r="CE119" s="800"/>
      <c r="CF119" s="861">
        <v>47.6</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118355</v>
      </c>
      <c r="DH119" s="717"/>
      <c r="DI119" s="717"/>
      <c r="DJ119" s="717"/>
      <c r="DK119" s="718"/>
      <c r="DL119" s="719">
        <v>107599</v>
      </c>
      <c r="DM119" s="717"/>
      <c r="DN119" s="717"/>
      <c r="DO119" s="717"/>
      <c r="DP119" s="718"/>
      <c r="DQ119" s="719">
        <v>96909</v>
      </c>
      <c r="DR119" s="717"/>
      <c r="DS119" s="717"/>
      <c r="DT119" s="717"/>
      <c r="DU119" s="718"/>
      <c r="DV119" s="807">
        <v>2.1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675399</v>
      </c>
      <c r="BR120" s="771"/>
      <c r="BS120" s="771"/>
      <c r="BT120" s="771"/>
      <c r="BU120" s="771"/>
      <c r="BV120" s="771">
        <v>630139</v>
      </c>
      <c r="BW120" s="771"/>
      <c r="BX120" s="771"/>
      <c r="BY120" s="771"/>
      <c r="BZ120" s="771"/>
      <c r="CA120" s="771">
        <v>576574</v>
      </c>
      <c r="CB120" s="771"/>
      <c r="CC120" s="771"/>
      <c r="CD120" s="771"/>
      <c r="CE120" s="771"/>
      <c r="CF120" s="848">
        <v>12.2</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227385</v>
      </c>
      <c r="DH120" s="800"/>
      <c r="DI120" s="800"/>
      <c r="DJ120" s="800"/>
      <c r="DK120" s="800"/>
      <c r="DL120" s="800">
        <v>145307</v>
      </c>
      <c r="DM120" s="800"/>
      <c r="DN120" s="800"/>
      <c r="DO120" s="800"/>
      <c r="DP120" s="800"/>
      <c r="DQ120" s="800">
        <v>164612</v>
      </c>
      <c r="DR120" s="800"/>
      <c r="DS120" s="800"/>
      <c r="DT120" s="800"/>
      <c r="DU120" s="800"/>
      <c r="DV120" s="801">
        <v>3.5</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7981108</v>
      </c>
      <c r="BR121" s="858"/>
      <c r="BS121" s="858"/>
      <c r="BT121" s="858"/>
      <c r="BU121" s="858"/>
      <c r="BV121" s="858">
        <v>7855937</v>
      </c>
      <c r="BW121" s="858"/>
      <c r="BX121" s="858"/>
      <c r="BY121" s="858"/>
      <c r="BZ121" s="858"/>
      <c r="CA121" s="858">
        <v>7991173</v>
      </c>
      <c r="CB121" s="858"/>
      <c r="CC121" s="858"/>
      <c r="CD121" s="858"/>
      <c r="CE121" s="858"/>
      <c r="CF121" s="859">
        <v>169.2</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81566</v>
      </c>
      <c r="DH121" s="771"/>
      <c r="DI121" s="771"/>
      <c r="DJ121" s="771"/>
      <c r="DK121" s="771"/>
      <c r="DL121" s="771">
        <v>156722</v>
      </c>
      <c r="DM121" s="771"/>
      <c r="DN121" s="771"/>
      <c r="DO121" s="771"/>
      <c r="DP121" s="771"/>
      <c r="DQ121" s="771">
        <v>141001</v>
      </c>
      <c r="DR121" s="771"/>
      <c r="DS121" s="771"/>
      <c r="DT121" s="771"/>
      <c r="DU121" s="771"/>
      <c r="DV121" s="823">
        <v>3</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10509511</v>
      </c>
      <c r="BR122" s="840"/>
      <c r="BS122" s="840"/>
      <c r="BT122" s="840"/>
      <c r="BU122" s="840"/>
      <c r="BV122" s="840">
        <v>10670614</v>
      </c>
      <c r="BW122" s="840"/>
      <c r="BX122" s="840"/>
      <c r="BY122" s="840"/>
      <c r="BZ122" s="840"/>
      <c r="CA122" s="840">
        <v>10813747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98</v>
      </c>
      <c r="BR123" s="832"/>
      <c r="BS123" s="832"/>
      <c r="BT123" s="832"/>
      <c r="BU123" s="832"/>
      <c r="BV123" s="832">
        <v>80.400000000000006</v>
      </c>
      <c r="BW123" s="832"/>
      <c r="BX123" s="832"/>
      <c r="BY123" s="832"/>
      <c r="BZ123" s="832"/>
      <c r="CA123" s="832">
        <v>70.3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10695</v>
      </c>
      <c r="AB126" s="784"/>
      <c r="AC126" s="784"/>
      <c r="AD126" s="784"/>
      <c r="AE126" s="785"/>
      <c r="AF126" s="786">
        <v>10690</v>
      </c>
      <c r="AG126" s="784"/>
      <c r="AH126" s="784"/>
      <c r="AI126" s="784"/>
      <c r="AJ126" s="785"/>
      <c r="AK126" s="786">
        <v>10689</v>
      </c>
      <c r="AL126" s="784"/>
      <c r="AM126" s="784"/>
      <c r="AN126" s="784"/>
      <c r="AO126" s="785"/>
      <c r="AP126" s="754">
        <v>0.2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14.69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9424</v>
      </c>
      <c r="DH127" s="820"/>
      <c r="DI127" s="820"/>
      <c r="DJ127" s="820"/>
      <c r="DK127" s="820"/>
      <c r="DL127" s="820">
        <v>8069</v>
      </c>
      <c r="DM127" s="820"/>
      <c r="DN127" s="820"/>
      <c r="DO127" s="820"/>
      <c r="DP127" s="820"/>
      <c r="DQ127" s="820">
        <v>6674</v>
      </c>
      <c r="DR127" s="820"/>
      <c r="DS127" s="820"/>
      <c r="DT127" s="820"/>
      <c r="DU127" s="820"/>
      <c r="DV127" s="821">
        <v>0.1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76703</v>
      </c>
      <c r="AB128" s="724"/>
      <c r="AC128" s="724"/>
      <c r="AD128" s="724"/>
      <c r="AE128" s="725"/>
      <c r="AF128" s="726">
        <v>78595</v>
      </c>
      <c r="AG128" s="724"/>
      <c r="AH128" s="724"/>
      <c r="AI128" s="724"/>
      <c r="AJ128" s="725"/>
      <c r="AK128" s="726">
        <v>77455</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19.690000000000001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5685967</v>
      </c>
      <c r="AB129" s="784"/>
      <c r="AC129" s="784"/>
      <c r="AD129" s="784"/>
      <c r="AE129" s="785"/>
      <c r="AF129" s="786">
        <v>5640548</v>
      </c>
      <c r="AG129" s="784"/>
      <c r="AH129" s="784"/>
      <c r="AI129" s="784"/>
      <c r="AJ129" s="785"/>
      <c r="AK129" s="786">
        <v>5509673</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8.9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795178</v>
      </c>
      <c r="AB130" s="784"/>
      <c r="AC130" s="784"/>
      <c r="AD130" s="784"/>
      <c r="AE130" s="785"/>
      <c r="AF130" s="786">
        <v>743216</v>
      </c>
      <c r="AG130" s="784"/>
      <c r="AH130" s="784"/>
      <c r="AI130" s="784"/>
      <c r="AJ130" s="785"/>
      <c r="AK130" s="786">
        <v>788038</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70.3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4890789</v>
      </c>
      <c r="AB131" s="717"/>
      <c r="AC131" s="717"/>
      <c r="AD131" s="717"/>
      <c r="AE131" s="718"/>
      <c r="AF131" s="719">
        <v>4897332</v>
      </c>
      <c r="AG131" s="717"/>
      <c r="AH131" s="717"/>
      <c r="AI131" s="717"/>
      <c r="AJ131" s="718"/>
      <c r="AK131" s="719">
        <v>4721635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10.0898444</v>
      </c>
      <c r="AB132" s="740"/>
      <c r="AC132" s="740"/>
      <c r="AD132" s="740"/>
      <c r="AE132" s="741"/>
      <c r="AF132" s="742">
        <v>8.7744510679999994</v>
      </c>
      <c r="AG132" s="740"/>
      <c r="AH132" s="740"/>
      <c r="AI132" s="740"/>
      <c r="AJ132" s="741"/>
      <c r="AK132" s="742">
        <v>7.8842180730000004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12.5</v>
      </c>
      <c r="AB133" s="749"/>
      <c r="AC133" s="749"/>
      <c r="AD133" s="749"/>
      <c r="AE133" s="750"/>
      <c r="AF133" s="748">
        <v>10.8</v>
      </c>
      <c r="AG133" s="749"/>
      <c r="AH133" s="749"/>
      <c r="AI133" s="749"/>
      <c r="AJ133" s="750"/>
      <c r="AK133" s="748">
        <v>8.9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1745481</v>
      </c>
      <c r="L9" s="264">
        <v>106322</v>
      </c>
      <c r="M9" s="265">
        <v>84248</v>
      </c>
      <c r="N9" s="266">
        <v>26.2</v>
      </c>
    </row>
    <row r="10" spans="1:16">
      <c r="A10" s="248"/>
      <c r="B10" s="244"/>
      <c r="C10" s="244"/>
      <c r="D10" s="244"/>
      <c r="E10" s="244"/>
      <c r="F10" s="244"/>
      <c r="G10" s="1133" t="s">
        <v>472</v>
      </c>
      <c r="H10" s="1134"/>
      <c r="I10" s="1134"/>
      <c r="J10" s="1135"/>
      <c r="K10" s="267">
        <v>161785</v>
      </c>
      <c r="L10" s="268">
        <v>9855</v>
      </c>
      <c r="M10" s="269">
        <v>7169</v>
      </c>
      <c r="N10" s="270">
        <v>37.5</v>
      </c>
    </row>
    <row r="11" spans="1:16" ht="13.5" customHeight="1">
      <c r="A11" s="248"/>
      <c r="B11" s="244"/>
      <c r="C11" s="244"/>
      <c r="D11" s="244"/>
      <c r="E11" s="244"/>
      <c r="F11" s="244"/>
      <c r="G11" s="1133" t="s">
        <v>473</v>
      </c>
      <c r="H11" s="1134"/>
      <c r="I11" s="1134"/>
      <c r="J11" s="1135"/>
      <c r="K11" s="267">
        <v>230417</v>
      </c>
      <c r="L11" s="268">
        <v>14035</v>
      </c>
      <c r="M11" s="269">
        <v>9152</v>
      </c>
      <c r="N11" s="270">
        <v>53.4</v>
      </c>
    </row>
    <row r="12" spans="1:16" ht="13.5" customHeight="1">
      <c r="A12" s="248"/>
      <c r="B12" s="244"/>
      <c r="C12" s="244"/>
      <c r="D12" s="244"/>
      <c r="E12" s="244"/>
      <c r="F12" s="244"/>
      <c r="G12" s="1133" t="s">
        <v>474</v>
      </c>
      <c r="H12" s="1134"/>
      <c r="I12" s="1134"/>
      <c r="J12" s="1135"/>
      <c r="K12" s="267">
        <v>1843</v>
      </c>
      <c r="L12" s="268">
        <v>112</v>
      </c>
      <c r="M12" s="269">
        <v>893</v>
      </c>
      <c r="N12" s="270">
        <v>-87.5</v>
      </c>
    </row>
    <row r="13" spans="1:16" ht="13.5" customHeight="1">
      <c r="A13" s="248"/>
      <c r="B13" s="244"/>
      <c r="C13" s="244"/>
      <c r="D13" s="244"/>
      <c r="E13" s="244"/>
      <c r="F13" s="244"/>
      <c r="G13" s="1133" t="s">
        <v>475</v>
      </c>
      <c r="H13" s="1134"/>
      <c r="I13" s="1134"/>
      <c r="J13" s="1135"/>
      <c r="K13" s="267" t="s">
        <v>476</v>
      </c>
      <c r="L13" s="268" t="s">
        <v>476</v>
      </c>
      <c r="M13" s="269">
        <v>3</v>
      </c>
      <c r="N13" s="270" t="s">
        <v>476</v>
      </c>
    </row>
    <row r="14" spans="1:16" ht="13.5" customHeight="1">
      <c r="A14" s="248"/>
      <c r="B14" s="244"/>
      <c r="C14" s="244"/>
      <c r="D14" s="244"/>
      <c r="E14" s="244"/>
      <c r="F14" s="244"/>
      <c r="G14" s="1133" t="s">
        <v>477</v>
      </c>
      <c r="H14" s="1134"/>
      <c r="I14" s="1134"/>
      <c r="J14" s="1135"/>
      <c r="K14" s="267">
        <v>129164</v>
      </c>
      <c r="L14" s="268">
        <v>7868</v>
      </c>
      <c r="M14" s="269">
        <v>3652</v>
      </c>
      <c r="N14" s="270">
        <v>115.4</v>
      </c>
    </row>
    <row r="15" spans="1:16" ht="13.5" customHeight="1">
      <c r="A15" s="248"/>
      <c r="B15" s="244"/>
      <c r="C15" s="244"/>
      <c r="D15" s="244"/>
      <c r="E15" s="244"/>
      <c r="F15" s="244"/>
      <c r="G15" s="1133" t="s">
        <v>478</v>
      </c>
      <c r="H15" s="1134"/>
      <c r="I15" s="1134"/>
      <c r="J15" s="1135"/>
      <c r="K15" s="267">
        <v>35788</v>
      </c>
      <c r="L15" s="268">
        <v>2180</v>
      </c>
      <c r="M15" s="269">
        <v>2134</v>
      </c>
      <c r="N15" s="270">
        <v>2.2000000000000002</v>
      </c>
    </row>
    <row r="16" spans="1:16">
      <c r="A16" s="248"/>
      <c r="B16" s="244"/>
      <c r="C16" s="244"/>
      <c r="D16" s="244"/>
      <c r="E16" s="244"/>
      <c r="F16" s="244"/>
      <c r="G16" s="1136" t="s">
        <v>479</v>
      </c>
      <c r="H16" s="1137"/>
      <c r="I16" s="1137"/>
      <c r="J16" s="1138"/>
      <c r="K16" s="268">
        <v>-354819</v>
      </c>
      <c r="L16" s="268">
        <v>-21613</v>
      </c>
      <c r="M16" s="269">
        <v>-9248</v>
      </c>
      <c r="N16" s="270">
        <v>133.69999999999999</v>
      </c>
    </row>
    <row r="17" spans="1:16">
      <c r="A17" s="248"/>
      <c r="B17" s="244"/>
      <c r="C17" s="244"/>
      <c r="D17" s="244"/>
      <c r="E17" s="244"/>
      <c r="F17" s="244"/>
      <c r="G17" s="1136" t="s">
        <v>168</v>
      </c>
      <c r="H17" s="1137"/>
      <c r="I17" s="1137"/>
      <c r="J17" s="1138"/>
      <c r="K17" s="268">
        <v>1949659</v>
      </c>
      <c r="L17" s="268">
        <v>118759</v>
      </c>
      <c r="M17" s="269">
        <v>98003</v>
      </c>
      <c r="N17" s="270">
        <v>21.2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9.6199999999999992</v>
      </c>
      <c r="L21" s="281">
        <v>9.39</v>
      </c>
      <c r="M21" s="282">
        <v>0.23</v>
      </c>
      <c r="N21" s="249"/>
      <c r="O21" s="283"/>
      <c r="P21" s="279"/>
    </row>
    <row r="22" spans="1:16" s="284" customFormat="1">
      <c r="A22" s="279"/>
      <c r="B22" s="249"/>
      <c r="C22" s="249"/>
      <c r="D22" s="249"/>
      <c r="E22" s="249"/>
      <c r="F22" s="249"/>
      <c r="G22" s="1130" t="s">
        <v>485</v>
      </c>
      <c r="H22" s="1131"/>
      <c r="I22" s="1131"/>
      <c r="J22" s="1132"/>
      <c r="K22" s="285">
        <v>98.6</v>
      </c>
      <c r="L22" s="286">
        <v>97</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1098125</v>
      </c>
      <c r="L32" s="294">
        <v>66890</v>
      </c>
      <c r="M32" s="295">
        <v>64926</v>
      </c>
      <c r="N32" s="296">
        <v>3</v>
      </c>
    </row>
    <row r="33" spans="1:16" ht="13.5" customHeight="1">
      <c r="A33" s="248"/>
      <c r="B33" s="244"/>
      <c r="C33" s="244"/>
      <c r="D33" s="244"/>
      <c r="E33" s="244"/>
      <c r="F33" s="244"/>
      <c r="G33" s="1121" t="s">
        <v>489</v>
      </c>
      <c r="H33" s="1122"/>
      <c r="I33" s="1122"/>
      <c r="J33" s="1123"/>
      <c r="K33" s="294" t="s">
        <v>476</v>
      </c>
      <c r="L33" s="294" t="s">
        <v>476</v>
      </c>
      <c r="M33" s="295" t="s">
        <v>476</v>
      </c>
      <c r="N33" s="296" t="s">
        <v>476</v>
      </c>
    </row>
    <row r="34" spans="1:16" ht="27" customHeight="1">
      <c r="A34" s="248"/>
      <c r="B34" s="244"/>
      <c r="C34" s="244"/>
      <c r="D34" s="244"/>
      <c r="E34" s="244"/>
      <c r="F34" s="244"/>
      <c r="G34" s="1121" t="s">
        <v>490</v>
      </c>
      <c r="H34" s="1122"/>
      <c r="I34" s="1122"/>
      <c r="J34" s="1123"/>
      <c r="K34" s="294" t="s">
        <v>476</v>
      </c>
      <c r="L34" s="294" t="s">
        <v>476</v>
      </c>
      <c r="M34" s="295">
        <v>24</v>
      </c>
      <c r="N34" s="296" t="s">
        <v>476</v>
      </c>
    </row>
    <row r="35" spans="1:16" ht="27" customHeight="1">
      <c r="A35" s="248"/>
      <c r="B35" s="244"/>
      <c r="C35" s="244"/>
      <c r="D35" s="244"/>
      <c r="E35" s="244"/>
      <c r="F35" s="244"/>
      <c r="G35" s="1121" t="s">
        <v>491</v>
      </c>
      <c r="H35" s="1122"/>
      <c r="I35" s="1122"/>
      <c r="J35" s="1123"/>
      <c r="K35" s="294">
        <v>21630</v>
      </c>
      <c r="L35" s="294">
        <v>1318</v>
      </c>
      <c r="M35" s="295">
        <v>18007</v>
      </c>
      <c r="N35" s="296">
        <v>-92.7</v>
      </c>
    </row>
    <row r="36" spans="1:16" ht="27" customHeight="1">
      <c r="A36" s="248"/>
      <c r="B36" s="244"/>
      <c r="C36" s="244"/>
      <c r="D36" s="244"/>
      <c r="E36" s="244"/>
      <c r="F36" s="244"/>
      <c r="G36" s="1121" t="s">
        <v>492</v>
      </c>
      <c r="H36" s="1122"/>
      <c r="I36" s="1122"/>
      <c r="J36" s="1123"/>
      <c r="K36" s="294">
        <v>107274</v>
      </c>
      <c r="L36" s="294">
        <v>6534</v>
      </c>
      <c r="M36" s="295">
        <v>3275</v>
      </c>
      <c r="N36" s="296">
        <v>99.5</v>
      </c>
    </row>
    <row r="37" spans="1:16" ht="13.5" customHeight="1">
      <c r="A37" s="248"/>
      <c r="B37" s="244"/>
      <c r="C37" s="244"/>
      <c r="D37" s="244"/>
      <c r="E37" s="244"/>
      <c r="F37" s="244"/>
      <c r="G37" s="1121" t="s">
        <v>493</v>
      </c>
      <c r="H37" s="1122"/>
      <c r="I37" s="1122"/>
      <c r="J37" s="1123"/>
      <c r="K37" s="294">
        <v>10689</v>
      </c>
      <c r="L37" s="294">
        <v>651</v>
      </c>
      <c r="M37" s="295">
        <v>1233</v>
      </c>
      <c r="N37" s="296">
        <v>-47.2</v>
      </c>
    </row>
    <row r="38" spans="1:16" ht="27" customHeight="1">
      <c r="A38" s="248"/>
      <c r="B38" s="244"/>
      <c r="C38" s="244"/>
      <c r="D38" s="244"/>
      <c r="E38" s="244"/>
      <c r="F38" s="244"/>
      <c r="G38" s="1124" t="s">
        <v>494</v>
      </c>
      <c r="H38" s="1125"/>
      <c r="I38" s="1125"/>
      <c r="J38" s="1126"/>
      <c r="K38" s="297">
        <v>39</v>
      </c>
      <c r="L38" s="297">
        <v>2</v>
      </c>
      <c r="M38" s="298">
        <v>9</v>
      </c>
      <c r="N38" s="299">
        <v>-77.8</v>
      </c>
      <c r="O38" s="293"/>
    </row>
    <row r="39" spans="1:16">
      <c r="A39" s="248"/>
      <c r="B39" s="244"/>
      <c r="C39" s="244"/>
      <c r="D39" s="244"/>
      <c r="E39" s="244"/>
      <c r="F39" s="244"/>
      <c r="G39" s="1124" t="s">
        <v>495</v>
      </c>
      <c r="H39" s="1125"/>
      <c r="I39" s="1125"/>
      <c r="J39" s="1126"/>
      <c r="K39" s="300">
        <v>-77455</v>
      </c>
      <c r="L39" s="300">
        <v>-4718</v>
      </c>
      <c r="M39" s="301">
        <v>-4280</v>
      </c>
      <c r="N39" s="302">
        <v>10.199999999999999</v>
      </c>
      <c r="O39" s="293"/>
    </row>
    <row r="40" spans="1:16" ht="27" customHeight="1">
      <c r="A40" s="248"/>
      <c r="B40" s="244"/>
      <c r="C40" s="244"/>
      <c r="D40" s="244"/>
      <c r="E40" s="244"/>
      <c r="F40" s="244"/>
      <c r="G40" s="1121" t="s">
        <v>496</v>
      </c>
      <c r="H40" s="1122"/>
      <c r="I40" s="1122"/>
      <c r="J40" s="1123"/>
      <c r="K40" s="300">
        <v>-788038</v>
      </c>
      <c r="L40" s="300">
        <v>-48001</v>
      </c>
      <c r="M40" s="301">
        <v>-56807</v>
      </c>
      <c r="N40" s="302">
        <v>-15.5</v>
      </c>
      <c r="O40" s="293"/>
    </row>
    <row r="41" spans="1:16">
      <c r="A41" s="248"/>
      <c r="B41" s="244"/>
      <c r="C41" s="244"/>
      <c r="D41" s="244"/>
      <c r="E41" s="244"/>
      <c r="F41" s="244"/>
      <c r="G41" s="1127" t="s">
        <v>279</v>
      </c>
      <c r="H41" s="1128"/>
      <c r="I41" s="1128"/>
      <c r="J41" s="1129"/>
      <c r="K41" s="294">
        <v>372264</v>
      </c>
      <c r="L41" s="300">
        <v>22676</v>
      </c>
      <c r="M41" s="301">
        <v>26387</v>
      </c>
      <c r="N41" s="302">
        <v>-14.1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2284990</v>
      </c>
      <c r="J51" s="320">
        <v>135745</v>
      </c>
      <c r="K51" s="321">
        <v>58</v>
      </c>
      <c r="L51" s="322">
        <v>78670</v>
      </c>
      <c r="M51" s="323">
        <v>3.1</v>
      </c>
      <c r="N51" s="324">
        <v>54.9</v>
      </c>
    </row>
    <row r="52" spans="1:14">
      <c r="A52" s="248"/>
      <c r="B52" s="244"/>
      <c r="C52" s="244"/>
      <c r="D52" s="244"/>
      <c r="E52" s="244"/>
      <c r="F52" s="244"/>
      <c r="G52" s="325"/>
      <c r="H52" s="326" t="s">
        <v>507</v>
      </c>
      <c r="I52" s="327">
        <v>689865</v>
      </c>
      <c r="J52" s="328">
        <v>40983</v>
      </c>
      <c r="K52" s="329">
        <v>-19.5</v>
      </c>
      <c r="L52" s="330">
        <v>38094</v>
      </c>
      <c r="M52" s="331">
        <v>-7.3</v>
      </c>
      <c r="N52" s="332">
        <v>-12.2</v>
      </c>
    </row>
    <row r="53" spans="1:14">
      <c r="A53" s="248"/>
      <c r="B53" s="244"/>
      <c r="C53" s="244"/>
      <c r="D53" s="244"/>
      <c r="E53" s="244"/>
      <c r="F53" s="244"/>
      <c r="G53" s="310" t="s">
        <v>508</v>
      </c>
      <c r="H53" s="311"/>
      <c r="I53" s="319">
        <v>867900</v>
      </c>
      <c r="J53" s="320">
        <v>52085</v>
      </c>
      <c r="K53" s="321">
        <v>-61.6</v>
      </c>
      <c r="L53" s="322">
        <v>67201</v>
      </c>
      <c r="M53" s="323">
        <v>-14.6</v>
      </c>
      <c r="N53" s="324">
        <v>-47</v>
      </c>
    </row>
    <row r="54" spans="1:14">
      <c r="A54" s="248"/>
      <c r="B54" s="244"/>
      <c r="C54" s="244"/>
      <c r="D54" s="244"/>
      <c r="E54" s="244"/>
      <c r="F54" s="244"/>
      <c r="G54" s="325"/>
      <c r="H54" s="326" t="s">
        <v>507</v>
      </c>
      <c r="I54" s="327">
        <v>562643</v>
      </c>
      <c r="J54" s="328">
        <v>33766</v>
      </c>
      <c r="K54" s="329">
        <v>-17.600000000000001</v>
      </c>
      <c r="L54" s="330">
        <v>35210</v>
      </c>
      <c r="M54" s="331">
        <v>-7.6</v>
      </c>
      <c r="N54" s="332">
        <v>-10</v>
      </c>
    </row>
    <row r="55" spans="1:14">
      <c r="A55" s="248"/>
      <c r="B55" s="244"/>
      <c r="C55" s="244"/>
      <c r="D55" s="244"/>
      <c r="E55" s="244"/>
      <c r="F55" s="244"/>
      <c r="G55" s="310" t="s">
        <v>509</v>
      </c>
      <c r="H55" s="311"/>
      <c r="I55" s="319">
        <v>1013921</v>
      </c>
      <c r="J55" s="320">
        <v>61201</v>
      </c>
      <c r="K55" s="321">
        <v>17.5</v>
      </c>
      <c r="L55" s="322">
        <v>75709</v>
      </c>
      <c r="M55" s="323">
        <v>12.7</v>
      </c>
      <c r="N55" s="324">
        <v>4.8</v>
      </c>
    </row>
    <row r="56" spans="1:14">
      <c r="A56" s="248"/>
      <c r="B56" s="244"/>
      <c r="C56" s="244"/>
      <c r="D56" s="244"/>
      <c r="E56" s="244"/>
      <c r="F56" s="244"/>
      <c r="G56" s="325"/>
      <c r="H56" s="326" t="s">
        <v>507</v>
      </c>
      <c r="I56" s="327">
        <v>345108</v>
      </c>
      <c r="J56" s="328">
        <v>20831</v>
      </c>
      <c r="K56" s="329">
        <v>-38.299999999999997</v>
      </c>
      <c r="L56" s="330">
        <v>35212</v>
      </c>
      <c r="M56" s="331">
        <v>0</v>
      </c>
      <c r="N56" s="332">
        <v>-38.299999999999997</v>
      </c>
    </row>
    <row r="57" spans="1:14">
      <c r="A57" s="248"/>
      <c r="B57" s="244"/>
      <c r="C57" s="244"/>
      <c r="D57" s="244"/>
      <c r="E57" s="244"/>
      <c r="F57" s="244"/>
      <c r="G57" s="310" t="s">
        <v>510</v>
      </c>
      <c r="H57" s="311"/>
      <c r="I57" s="319">
        <v>586103</v>
      </c>
      <c r="J57" s="320">
        <v>35208</v>
      </c>
      <c r="K57" s="321">
        <v>-42.5</v>
      </c>
      <c r="L57" s="322">
        <v>90961</v>
      </c>
      <c r="M57" s="323">
        <v>20.100000000000001</v>
      </c>
      <c r="N57" s="324">
        <v>-62.6</v>
      </c>
    </row>
    <row r="58" spans="1:14">
      <c r="A58" s="248"/>
      <c r="B58" s="244"/>
      <c r="C58" s="244"/>
      <c r="D58" s="244"/>
      <c r="E58" s="244"/>
      <c r="F58" s="244"/>
      <c r="G58" s="325"/>
      <c r="H58" s="326" t="s">
        <v>507</v>
      </c>
      <c r="I58" s="327">
        <v>215239</v>
      </c>
      <c r="J58" s="328">
        <v>12930</v>
      </c>
      <c r="K58" s="329">
        <v>-37.9</v>
      </c>
      <c r="L58" s="330">
        <v>37720</v>
      </c>
      <c r="M58" s="331">
        <v>7.1</v>
      </c>
      <c r="N58" s="332">
        <v>-45</v>
      </c>
    </row>
    <row r="59" spans="1:14">
      <c r="A59" s="248"/>
      <c r="B59" s="244"/>
      <c r="C59" s="244"/>
      <c r="D59" s="244"/>
      <c r="E59" s="244"/>
      <c r="F59" s="244"/>
      <c r="G59" s="310" t="s">
        <v>511</v>
      </c>
      <c r="H59" s="311"/>
      <c r="I59" s="319">
        <v>1224332</v>
      </c>
      <c r="J59" s="320">
        <v>74577</v>
      </c>
      <c r="K59" s="321">
        <v>111.8</v>
      </c>
      <c r="L59" s="322">
        <v>106614</v>
      </c>
      <c r="M59" s="323">
        <v>17.2</v>
      </c>
      <c r="N59" s="324">
        <v>94.6</v>
      </c>
    </row>
    <row r="60" spans="1:14">
      <c r="A60" s="248"/>
      <c r="B60" s="244"/>
      <c r="C60" s="244"/>
      <c r="D60" s="244"/>
      <c r="E60" s="244"/>
      <c r="F60" s="244"/>
      <c r="G60" s="325"/>
      <c r="H60" s="326" t="s">
        <v>507</v>
      </c>
      <c r="I60" s="333">
        <v>243700</v>
      </c>
      <c r="J60" s="328">
        <v>14844</v>
      </c>
      <c r="K60" s="329">
        <v>14.8</v>
      </c>
      <c r="L60" s="330">
        <v>45545</v>
      </c>
      <c r="M60" s="331">
        <v>20.7</v>
      </c>
      <c r="N60" s="332">
        <v>-5.9</v>
      </c>
    </row>
    <row r="61" spans="1:14">
      <c r="A61" s="248"/>
      <c r="B61" s="244"/>
      <c r="C61" s="244"/>
      <c r="D61" s="244"/>
      <c r="E61" s="244"/>
      <c r="F61" s="244"/>
      <c r="G61" s="310" t="s">
        <v>512</v>
      </c>
      <c r="H61" s="334"/>
      <c r="I61" s="335">
        <v>1195449</v>
      </c>
      <c r="J61" s="336">
        <v>71763</v>
      </c>
      <c r="K61" s="337">
        <v>16.600000000000001</v>
      </c>
      <c r="L61" s="338">
        <v>83831</v>
      </c>
      <c r="M61" s="339">
        <v>7.7</v>
      </c>
      <c r="N61" s="324">
        <v>8.9</v>
      </c>
    </row>
    <row r="62" spans="1:14">
      <c r="A62" s="248"/>
      <c r="B62" s="244"/>
      <c r="C62" s="244"/>
      <c r="D62" s="244"/>
      <c r="E62" s="244"/>
      <c r="F62" s="244"/>
      <c r="G62" s="325"/>
      <c r="H62" s="326" t="s">
        <v>507</v>
      </c>
      <c r="I62" s="327">
        <v>411311</v>
      </c>
      <c r="J62" s="328">
        <v>24671</v>
      </c>
      <c r="K62" s="329">
        <v>-19.7</v>
      </c>
      <c r="L62" s="330">
        <v>38356</v>
      </c>
      <c r="M62" s="331">
        <v>2.6</v>
      </c>
      <c r="N62" s="332">
        <v>-22.3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7.47</v>
      </c>
      <c r="G47" s="12">
        <v>10.55</v>
      </c>
      <c r="H47" s="12">
        <v>15.26</v>
      </c>
      <c r="I47" s="12">
        <v>20.04</v>
      </c>
      <c r="J47" s="13">
        <v>20.65</v>
      </c>
    </row>
    <row r="48" spans="2:10" ht="57.75" customHeight="1">
      <c r="B48" s="14"/>
      <c r="C48" s="1141" t="s">
        <v>4</v>
      </c>
      <c r="D48" s="1141"/>
      <c r="E48" s="1142"/>
      <c r="F48" s="15">
        <v>2.36</v>
      </c>
      <c r="G48" s="16">
        <v>2.83</v>
      </c>
      <c r="H48" s="16">
        <v>3.82</v>
      </c>
      <c r="I48" s="16">
        <v>3.62</v>
      </c>
      <c r="J48" s="17">
        <v>3.73</v>
      </c>
    </row>
    <row r="49" spans="2:10" ht="57.75" customHeight="1" thickBot="1">
      <c r="B49" s="18"/>
      <c r="C49" s="1143" t="s">
        <v>5</v>
      </c>
      <c r="D49" s="1143"/>
      <c r="E49" s="1144"/>
      <c r="F49" s="19">
        <v>6.4</v>
      </c>
      <c r="G49" s="20">
        <v>5.56</v>
      </c>
      <c r="H49" s="20">
        <v>7.39</v>
      </c>
      <c r="I49" s="20">
        <v>4.91</v>
      </c>
      <c r="J49" s="21">
        <v>0.16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2.31</v>
      </c>
      <c r="G34" s="33">
        <v>2.57</v>
      </c>
      <c r="H34" s="33">
        <v>2.76</v>
      </c>
      <c r="I34" s="33">
        <v>3.23</v>
      </c>
      <c r="J34" s="34">
        <v>3.97</v>
      </c>
      <c r="K34" s="22"/>
      <c r="L34" s="22"/>
      <c r="M34" s="22"/>
      <c r="N34" s="22"/>
      <c r="O34" s="22"/>
      <c r="P34" s="22"/>
    </row>
    <row r="35" spans="1:16" ht="39" customHeight="1">
      <c r="A35" s="22"/>
      <c r="B35" s="35"/>
      <c r="C35" s="1145" t="s">
        <v>520</v>
      </c>
      <c r="D35" s="1146"/>
      <c r="E35" s="1147"/>
      <c r="F35" s="36">
        <v>2.36</v>
      </c>
      <c r="G35" s="37">
        <v>2.82</v>
      </c>
      <c r="H35" s="37">
        <v>3.82</v>
      </c>
      <c r="I35" s="37">
        <v>3.61</v>
      </c>
      <c r="J35" s="38">
        <v>3.72</v>
      </c>
      <c r="K35" s="22"/>
      <c r="L35" s="22"/>
      <c r="M35" s="22"/>
      <c r="N35" s="22"/>
      <c r="O35" s="22"/>
      <c r="P35" s="22"/>
    </row>
    <row r="36" spans="1:16" ht="39" customHeight="1">
      <c r="A36" s="22"/>
      <c r="B36" s="35"/>
      <c r="C36" s="1145" t="s">
        <v>521</v>
      </c>
      <c r="D36" s="1146"/>
      <c r="E36" s="1147"/>
      <c r="F36" s="36">
        <v>1.59</v>
      </c>
      <c r="G36" s="37">
        <v>0.2</v>
      </c>
      <c r="H36" s="37">
        <v>0.27</v>
      </c>
      <c r="I36" s="37">
        <v>0.55000000000000004</v>
      </c>
      <c r="J36" s="38">
        <v>1.22</v>
      </c>
      <c r="K36" s="22"/>
      <c r="L36" s="22"/>
      <c r="M36" s="22"/>
      <c r="N36" s="22"/>
      <c r="O36" s="22"/>
      <c r="P36" s="22"/>
    </row>
    <row r="37" spans="1:16" ht="39" customHeight="1">
      <c r="A37" s="22"/>
      <c r="B37" s="35"/>
      <c r="C37" s="1145" t="s">
        <v>522</v>
      </c>
      <c r="D37" s="1146"/>
      <c r="E37" s="1147"/>
      <c r="F37" s="36">
        <v>0.01</v>
      </c>
      <c r="G37" s="37">
        <v>0.02</v>
      </c>
      <c r="H37" s="37">
        <v>0.01</v>
      </c>
      <c r="I37" s="37">
        <v>0.02</v>
      </c>
      <c r="J37" s="38">
        <v>0.05</v>
      </c>
      <c r="K37" s="22"/>
      <c r="L37" s="22"/>
      <c r="M37" s="22"/>
      <c r="N37" s="22"/>
      <c r="O37" s="22"/>
      <c r="P37" s="22"/>
    </row>
    <row r="38" spans="1:16" ht="39" customHeight="1">
      <c r="A38" s="22"/>
      <c r="B38" s="35"/>
      <c r="C38" s="1145" t="s">
        <v>523</v>
      </c>
      <c r="D38" s="1146"/>
      <c r="E38" s="1147"/>
      <c r="F38" s="36">
        <v>0.01</v>
      </c>
      <c r="G38" s="37">
        <v>0.02</v>
      </c>
      <c r="H38" s="37">
        <v>0.03</v>
      </c>
      <c r="I38" s="37">
        <v>0.02</v>
      </c>
      <c r="J38" s="38">
        <v>0.02</v>
      </c>
      <c r="K38" s="22"/>
      <c r="L38" s="22"/>
      <c r="M38" s="22"/>
      <c r="N38" s="22"/>
      <c r="O38" s="22"/>
      <c r="P38" s="22"/>
    </row>
    <row r="39" spans="1:16" ht="39" customHeight="1">
      <c r="A39" s="22"/>
      <c r="B39" s="35"/>
      <c r="C39" s="1145" t="s">
        <v>524</v>
      </c>
      <c r="D39" s="1146"/>
      <c r="E39" s="1147"/>
      <c r="F39" s="36">
        <v>0.03</v>
      </c>
      <c r="G39" s="37">
        <v>0.02</v>
      </c>
      <c r="H39" s="37">
        <v>0.01</v>
      </c>
      <c r="I39" s="37">
        <v>0.02</v>
      </c>
      <c r="J39" s="38">
        <v>0.01</v>
      </c>
      <c r="K39" s="22"/>
      <c r="L39" s="22"/>
      <c r="M39" s="22"/>
      <c r="N39" s="22"/>
      <c r="O39" s="22"/>
      <c r="P39" s="22"/>
    </row>
    <row r="40" spans="1:16" ht="39" customHeight="1">
      <c r="A40" s="22"/>
      <c r="B40" s="35"/>
      <c r="C40" s="1145" t="s">
        <v>525</v>
      </c>
      <c r="D40" s="1146"/>
      <c r="E40" s="1147"/>
      <c r="F40" s="36">
        <v>0</v>
      </c>
      <c r="G40" s="37">
        <v>0</v>
      </c>
      <c r="H40" s="37">
        <v>0</v>
      </c>
      <c r="I40" s="37">
        <v>0</v>
      </c>
      <c r="J40" s="38">
        <v>0</v>
      </c>
      <c r="K40" s="22"/>
      <c r="L40" s="22"/>
      <c r="M40" s="22"/>
      <c r="N40" s="22"/>
      <c r="O40" s="22"/>
      <c r="P40" s="22"/>
    </row>
    <row r="41" spans="1:16" ht="39" customHeight="1">
      <c r="A41" s="22"/>
      <c r="B41" s="35"/>
      <c r="C41" s="1145" t="s">
        <v>526</v>
      </c>
      <c r="D41" s="1146"/>
      <c r="E41" s="1147"/>
      <c r="F41" s="36">
        <v>0</v>
      </c>
      <c r="G41" s="37">
        <v>0</v>
      </c>
      <c r="H41" s="37">
        <v>0</v>
      </c>
      <c r="I41" s="37">
        <v>0</v>
      </c>
      <c r="J41" s="38">
        <v>0</v>
      </c>
      <c r="K41" s="22"/>
      <c r="L41" s="22"/>
      <c r="M41" s="22"/>
      <c r="N41" s="22"/>
      <c r="O41" s="22"/>
      <c r="P41" s="22"/>
    </row>
    <row r="42" spans="1:16" ht="39" customHeight="1">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528</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1554</v>
      </c>
      <c r="L45" s="60">
        <v>1415</v>
      </c>
      <c r="M45" s="60">
        <v>1259</v>
      </c>
      <c r="N45" s="60">
        <v>1141</v>
      </c>
      <c r="O45" s="61">
        <v>1098</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35</v>
      </c>
      <c r="L48" s="64">
        <v>35</v>
      </c>
      <c r="M48" s="64">
        <v>32</v>
      </c>
      <c r="N48" s="64">
        <v>30</v>
      </c>
      <c r="O48" s="65">
        <v>22</v>
      </c>
      <c r="P48" s="48"/>
      <c r="Q48" s="48"/>
      <c r="R48" s="48"/>
      <c r="S48" s="48"/>
      <c r="T48" s="48"/>
      <c r="U48" s="48"/>
    </row>
    <row r="49" spans="1:21" ht="30.75" customHeight="1">
      <c r="A49" s="48"/>
      <c r="B49" s="1163"/>
      <c r="C49" s="1164"/>
      <c r="D49" s="62"/>
      <c r="E49" s="1155" t="s">
        <v>16</v>
      </c>
      <c r="F49" s="1155"/>
      <c r="G49" s="1155"/>
      <c r="H49" s="1155"/>
      <c r="I49" s="1155"/>
      <c r="J49" s="1156"/>
      <c r="K49" s="63">
        <v>46</v>
      </c>
      <c r="L49" s="64">
        <v>132</v>
      </c>
      <c r="M49" s="64">
        <v>64</v>
      </c>
      <c r="N49" s="64">
        <v>69</v>
      </c>
      <c r="O49" s="65">
        <v>107</v>
      </c>
      <c r="P49" s="48"/>
      <c r="Q49" s="48"/>
      <c r="R49" s="48"/>
      <c r="S49" s="48"/>
      <c r="T49" s="48"/>
      <c r="U49" s="48"/>
    </row>
    <row r="50" spans="1:21" ht="30.75" customHeight="1">
      <c r="A50" s="48"/>
      <c r="B50" s="1163"/>
      <c r="C50" s="1164"/>
      <c r="D50" s="62"/>
      <c r="E50" s="1155" t="s">
        <v>17</v>
      </c>
      <c r="F50" s="1155"/>
      <c r="G50" s="1155"/>
      <c r="H50" s="1155"/>
      <c r="I50" s="1155"/>
      <c r="J50" s="1156"/>
      <c r="K50" s="63">
        <v>35</v>
      </c>
      <c r="L50" s="64">
        <v>11</v>
      </c>
      <c r="M50" s="64">
        <v>11</v>
      </c>
      <c r="N50" s="64">
        <v>11</v>
      </c>
      <c r="O50" s="65">
        <v>11</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957</v>
      </c>
      <c r="L52" s="64">
        <v>898</v>
      </c>
      <c r="M52" s="64">
        <v>872</v>
      </c>
      <c r="N52" s="64">
        <v>822</v>
      </c>
      <c r="O52" s="65">
        <v>865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714</v>
      </c>
      <c r="L53" s="69">
        <v>695</v>
      </c>
      <c r="M53" s="69">
        <v>494</v>
      </c>
      <c r="N53" s="69">
        <v>429</v>
      </c>
      <c r="O53" s="70">
        <v>373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11234</v>
      </c>
      <c r="J41" s="83">
        <v>10554</v>
      </c>
      <c r="K41" s="83">
        <v>10323</v>
      </c>
      <c r="L41" s="83">
        <v>9959</v>
      </c>
      <c r="M41" s="84">
        <v>9879</v>
      </c>
    </row>
    <row r="42" spans="2:13" ht="27.75" customHeight="1">
      <c r="B42" s="1171"/>
      <c r="C42" s="1172"/>
      <c r="D42" s="85"/>
      <c r="E42" s="1175" t="s">
        <v>26</v>
      </c>
      <c r="F42" s="1175"/>
      <c r="G42" s="1175"/>
      <c r="H42" s="1176"/>
      <c r="I42" s="86">
        <v>129</v>
      </c>
      <c r="J42" s="87">
        <v>120</v>
      </c>
      <c r="K42" s="87">
        <v>118</v>
      </c>
      <c r="L42" s="87">
        <v>108</v>
      </c>
      <c r="M42" s="88">
        <v>97</v>
      </c>
    </row>
    <row r="43" spans="2:13" ht="27.75" customHeight="1">
      <c r="B43" s="1171"/>
      <c r="C43" s="1172"/>
      <c r="D43" s="85"/>
      <c r="E43" s="1175" t="s">
        <v>27</v>
      </c>
      <c r="F43" s="1175"/>
      <c r="G43" s="1175"/>
      <c r="H43" s="1176"/>
      <c r="I43" s="86">
        <v>374</v>
      </c>
      <c r="J43" s="87">
        <v>339</v>
      </c>
      <c r="K43" s="87">
        <v>309</v>
      </c>
      <c r="L43" s="87">
        <v>302</v>
      </c>
      <c r="M43" s="88">
        <v>306</v>
      </c>
    </row>
    <row r="44" spans="2:13" ht="27.75" customHeight="1">
      <c r="B44" s="1171"/>
      <c r="C44" s="1172"/>
      <c r="D44" s="85"/>
      <c r="E44" s="1175" t="s">
        <v>28</v>
      </c>
      <c r="F44" s="1175"/>
      <c r="G44" s="1175"/>
      <c r="H44" s="1176"/>
      <c r="I44" s="86">
        <v>675</v>
      </c>
      <c r="J44" s="87">
        <v>2191</v>
      </c>
      <c r="K44" s="87">
        <v>2205</v>
      </c>
      <c r="L44" s="87">
        <v>2165</v>
      </c>
      <c r="M44" s="88">
        <v>2087</v>
      </c>
    </row>
    <row r="45" spans="2:13" ht="27.75" customHeight="1">
      <c r="B45" s="1171"/>
      <c r="C45" s="1172"/>
      <c r="D45" s="85"/>
      <c r="E45" s="1175" t="s">
        <v>29</v>
      </c>
      <c r="F45" s="1175"/>
      <c r="G45" s="1175"/>
      <c r="H45" s="1176"/>
      <c r="I45" s="86">
        <v>2815</v>
      </c>
      <c r="J45" s="87">
        <v>2665</v>
      </c>
      <c r="K45" s="87">
        <v>2340</v>
      </c>
      <c r="L45" s="87">
        <v>2070</v>
      </c>
      <c r="M45" s="88">
        <v>1760</v>
      </c>
    </row>
    <row r="46" spans="2:13" ht="27.75" customHeight="1">
      <c r="B46" s="1171"/>
      <c r="C46" s="1172"/>
      <c r="D46" s="85"/>
      <c r="E46" s="1175" t="s">
        <v>30</v>
      </c>
      <c r="F46" s="1175"/>
      <c r="G46" s="1175"/>
      <c r="H46" s="1176"/>
      <c r="I46" s="86">
        <v>11</v>
      </c>
      <c r="J46" s="87">
        <v>11</v>
      </c>
      <c r="K46" s="87">
        <v>9</v>
      </c>
      <c r="L46" s="87">
        <v>8</v>
      </c>
      <c r="M46" s="88">
        <v>7</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1794</v>
      </c>
      <c r="J49" s="87">
        <v>1945</v>
      </c>
      <c r="K49" s="87">
        <v>1853</v>
      </c>
      <c r="L49" s="87">
        <v>2185</v>
      </c>
      <c r="M49" s="88">
        <v>2246</v>
      </c>
    </row>
    <row r="50" spans="2:13" ht="27.75" customHeight="1">
      <c r="B50" s="1171"/>
      <c r="C50" s="1172"/>
      <c r="D50" s="85"/>
      <c r="E50" s="1175" t="s">
        <v>35</v>
      </c>
      <c r="F50" s="1175"/>
      <c r="G50" s="1175"/>
      <c r="H50" s="1176"/>
      <c r="I50" s="86">
        <v>802</v>
      </c>
      <c r="J50" s="87">
        <v>728</v>
      </c>
      <c r="K50" s="87">
        <v>675</v>
      </c>
      <c r="L50" s="87">
        <v>630</v>
      </c>
      <c r="M50" s="88">
        <v>577</v>
      </c>
    </row>
    <row r="51" spans="2:13" ht="27.75" customHeight="1">
      <c r="B51" s="1173"/>
      <c r="C51" s="1174"/>
      <c r="D51" s="85"/>
      <c r="E51" s="1175" t="s">
        <v>36</v>
      </c>
      <c r="F51" s="1175"/>
      <c r="G51" s="1175"/>
      <c r="H51" s="1176"/>
      <c r="I51" s="86">
        <v>6878</v>
      </c>
      <c r="J51" s="87">
        <v>8161</v>
      </c>
      <c r="K51" s="87">
        <v>7981</v>
      </c>
      <c r="L51" s="87">
        <v>7856</v>
      </c>
      <c r="M51" s="88">
        <v>7991</v>
      </c>
    </row>
    <row r="52" spans="2:13" ht="27.75" customHeight="1" thickBot="1">
      <c r="B52" s="1177" t="s">
        <v>37</v>
      </c>
      <c r="C52" s="1178"/>
      <c r="D52" s="90"/>
      <c r="E52" s="1179" t="s">
        <v>38</v>
      </c>
      <c r="F52" s="1179"/>
      <c r="G52" s="1179"/>
      <c r="H52" s="1180"/>
      <c r="I52" s="91">
        <v>5765</v>
      </c>
      <c r="J52" s="92">
        <v>5046</v>
      </c>
      <c r="K52" s="92">
        <v>4795</v>
      </c>
      <c r="L52" s="92">
        <v>3940</v>
      </c>
      <c r="M52" s="93">
        <v>3320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135745</v>
      </c>
      <c r="E3" s="116"/>
      <c r="F3" s="117">
        <v>78670</v>
      </c>
      <c r="G3" s="118"/>
      <c r="H3" s="119"/>
    </row>
    <row r="4" spans="1:8">
      <c r="A4" s="120"/>
      <c r="B4" s="121"/>
      <c r="C4" s="122"/>
      <c r="D4" s="123">
        <v>40983</v>
      </c>
      <c r="E4" s="124"/>
      <c r="F4" s="125">
        <v>38094</v>
      </c>
      <c r="G4" s="126"/>
      <c r="H4" s="127"/>
    </row>
    <row r="5" spans="1:8">
      <c r="A5" s="108" t="s">
        <v>508</v>
      </c>
      <c r="B5" s="113"/>
      <c r="C5" s="114"/>
      <c r="D5" s="115">
        <v>52085</v>
      </c>
      <c r="E5" s="116"/>
      <c r="F5" s="117">
        <v>67201</v>
      </c>
      <c r="G5" s="118"/>
      <c r="H5" s="119"/>
    </row>
    <row r="6" spans="1:8">
      <c r="A6" s="120"/>
      <c r="B6" s="121"/>
      <c r="C6" s="122"/>
      <c r="D6" s="123">
        <v>33766</v>
      </c>
      <c r="E6" s="124"/>
      <c r="F6" s="125">
        <v>35210</v>
      </c>
      <c r="G6" s="126"/>
      <c r="H6" s="127"/>
    </row>
    <row r="7" spans="1:8">
      <c r="A7" s="108" t="s">
        <v>509</v>
      </c>
      <c r="B7" s="113"/>
      <c r="C7" s="114"/>
      <c r="D7" s="115">
        <v>61201</v>
      </c>
      <c r="E7" s="116"/>
      <c r="F7" s="117">
        <v>75709</v>
      </c>
      <c r="G7" s="118"/>
      <c r="H7" s="119"/>
    </row>
    <row r="8" spans="1:8">
      <c r="A8" s="120"/>
      <c r="B8" s="121"/>
      <c r="C8" s="122"/>
      <c r="D8" s="123">
        <v>20831</v>
      </c>
      <c r="E8" s="124"/>
      <c r="F8" s="125">
        <v>35212</v>
      </c>
      <c r="G8" s="126"/>
      <c r="H8" s="127"/>
    </row>
    <row r="9" spans="1:8">
      <c r="A9" s="108" t="s">
        <v>510</v>
      </c>
      <c r="B9" s="113"/>
      <c r="C9" s="114"/>
      <c r="D9" s="115">
        <v>35208</v>
      </c>
      <c r="E9" s="116"/>
      <c r="F9" s="117">
        <v>90961</v>
      </c>
      <c r="G9" s="118"/>
      <c r="H9" s="119"/>
    </row>
    <row r="10" spans="1:8">
      <c r="A10" s="120"/>
      <c r="B10" s="121"/>
      <c r="C10" s="122"/>
      <c r="D10" s="123">
        <v>12930</v>
      </c>
      <c r="E10" s="124"/>
      <c r="F10" s="125">
        <v>37720</v>
      </c>
      <c r="G10" s="126"/>
      <c r="H10" s="127"/>
    </row>
    <row r="11" spans="1:8">
      <c r="A11" s="108" t="s">
        <v>511</v>
      </c>
      <c r="B11" s="113"/>
      <c r="C11" s="114"/>
      <c r="D11" s="115">
        <v>74577</v>
      </c>
      <c r="E11" s="116"/>
      <c r="F11" s="117">
        <v>106614</v>
      </c>
      <c r="G11" s="118"/>
      <c r="H11" s="119"/>
    </row>
    <row r="12" spans="1:8">
      <c r="A12" s="120"/>
      <c r="B12" s="121"/>
      <c r="C12" s="128"/>
      <c r="D12" s="123">
        <v>14844</v>
      </c>
      <c r="E12" s="124"/>
      <c r="F12" s="125">
        <v>45545</v>
      </c>
      <c r="G12" s="126"/>
      <c r="H12" s="127"/>
    </row>
    <row r="13" spans="1:8">
      <c r="A13" s="108"/>
      <c r="B13" s="113"/>
      <c r="C13" s="129"/>
      <c r="D13" s="130">
        <v>71763</v>
      </c>
      <c r="E13" s="131"/>
      <c r="F13" s="132">
        <v>83831</v>
      </c>
      <c r="G13" s="133"/>
      <c r="H13" s="119"/>
    </row>
    <row r="14" spans="1:8">
      <c r="A14" s="120"/>
      <c r="B14" s="121"/>
      <c r="C14" s="122"/>
      <c r="D14" s="123">
        <v>24671</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2.36</v>
      </c>
      <c r="C19" s="134">
        <f>ROUND(VALUE(SUBSTITUTE(実質収支比率等に係る経年分析!G$48,"▲","-")),2)</f>
        <v>2.83</v>
      </c>
      <c r="D19" s="134">
        <f>ROUND(VALUE(SUBSTITUTE(実質収支比率等に係る経年分析!H$48,"▲","-")),2)</f>
        <v>3.82</v>
      </c>
      <c r="E19" s="134">
        <f>ROUND(VALUE(SUBSTITUTE(実質収支比率等に係る経年分析!I$48,"▲","-")),2)</f>
        <v>3.62</v>
      </c>
      <c r="F19" s="134">
        <f>ROUND(VALUE(SUBSTITUTE(実質収支比率等に係る経年分析!J$48,"▲","-")),2)</f>
        <v>3.73</v>
      </c>
    </row>
    <row r="20" spans="1:11">
      <c r="A20" s="134" t="s">
        <v>43</v>
      </c>
      <c r="B20" s="134">
        <f>ROUND(VALUE(SUBSTITUTE(実質収支比率等に係る経年分析!F$47,"▲","-")),2)</f>
        <v>7.47</v>
      </c>
      <c r="C20" s="134">
        <f>ROUND(VALUE(SUBSTITUTE(実質収支比率等に係る経年分析!G$47,"▲","-")),2)</f>
        <v>10.55</v>
      </c>
      <c r="D20" s="134">
        <f>ROUND(VALUE(SUBSTITUTE(実質収支比率等に係る経年分析!H$47,"▲","-")),2)</f>
        <v>15.26</v>
      </c>
      <c r="E20" s="134">
        <f>ROUND(VALUE(SUBSTITUTE(実質収支比率等に係る経年分析!I$47,"▲","-")),2)</f>
        <v>20.04</v>
      </c>
      <c r="F20" s="134">
        <f>ROUND(VALUE(SUBSTITUTE(実質収支比率等に係る経年分析!J$47,"▲","-")),2)</f>
        <v>20.65</v>
      </c>
    </row>
    <row r="21" spans="1:11">
      <c r="A21" s="134" t="s">
        <v>44</v>
      </c>
      <c r="B21" s="134">
        <f>IF(ISNUMBER(VALUE(SUBSTITUTE(実質収支比率等に係る経年分析!F$49,"▲","-"))),ROUND(VALUE(SUBSTITUTE(実質収支比率等に係る経年分析!F$49,"▲","-")),2),NA())</f>
        <v>6.4</v>
      </c>
      <c r="C21" s="134">
        <f>IF(ISNUMBER(VALUE(SUBSTITUTE(実質収支比率等に係る経年分析!G$49,"▲","-"))),ROUND(VALUE(SUBSTITUTE(実質収支比率等に係る経年分析!G$49,"▲","-")),2),NA())</f>
        <v>5.56</v>
      </c>
      <c r="D21" s="134">
        <f>IF(ISNUMBER(VALUE(SUBSTITUTE(実質収支比率等に係る経年分析!H$49,"▲","-"))),ROUND(VALUE(SUBSTITUTE(実質収支比率等に係る経年分析!H$49,"▲","-")),2),NA())</f>
        <v>7.39</v>
      </c>
      <c r="E21" s="134">
        <f>IF(ISNUMBER(VALUE(SUBSTITUTE(実質収支比率等に係る経年分析!I$49,"▲","-"))),ROUND(VALUE(SUBSTITUTE(実質収支比率等に係る経年分析!I$49,"▲","-")),2),NA())</f>
        <v>4.91</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交通災害共済事業特別会計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957</v>
      </c>
      <c r="E42" s="136"/>
      <c r="F42" s="136"/>
      <c r="G42" s="136">
        <f>'実質公債費比率（分子）の構造'!L$52</f>
        <v>898</v>
      </c>
      <c r="H42" s="136"/>
      <c r="I42" s="136"/>
      <c r="J42" s="136">
        <f>'実質公債費比率（分子）の構造'!M$52</f>
        <v>872</v>
      </c>
      <c r="K42" s="136"/>
      <c r="L42" s="136"/>
      <c r="M42" s="136">
        <f>'実質公債費比率（分子）の構造'!N$52</f>
        <v>822</v>
      </c>
      <c r="N42" s="136"/>
      <c r="O42" s="136"/>
      <c r="P42" s="136">
        <f>'実質公債費比率（分子）の構造'!O$52</f>
        <v>865</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35</v>
      </c>
      <c r="C44" s="136"/>
      <c r="D44" s="136"/>
      <c r="E44" s="136">
        <f>'実質公債費比率（分子）の構造'!L$50</f>
        <v>11</v>
      </c>
      <c r="F44" s="136"/>
      <c r="G44" s="136"/>
      <c r="H44" s="136">
        <f>'実質公債費比率（分子）の構造'!M$50</f>
        <v>11</v>
      </c>
      <c r="I44" s="136"/>
      <c r="J44" s="136"/>
      <c r="K44" s="136">
        <f>'実質公債費比率（分子）の構造'!N$50</f>
        <v>11</v>
      </c>
      <c r="L44" s="136"/>
      <c r="M44" s="136"/>
      <c r="N44" s="136">
        <f>'実質公債費比率（分子）の構造'!O$50</f>
        <v>11</v>
      </c>
      <c r="O44" s="136"/>
      <c r="P44" s="136"/>
    </row>
    <row r="45" spans="1:16">
      <c r="A45" s="136" t="s">
        <v>54</v>
      </c>
      <c r="B45" s="136">
        <f>'実質公債費比率（分子）の構造'!K$49</f>
        <v>46</v>
      </c>
      <c r="C45" s="136"/>
      <c r="D45" s="136"/>
      <c r="E45" s="136">
        <f>'実質公債費比率（分子）の構造'!L$49</f>
        <v>132</v>
      </c>
      <c r="F45" s="136"/>
      <c r="G45" s="136"/>
      <c r="H45" s="136">
        <f>'実質公債費比率（分子）の構造'!M$49</f>
        <v>64</v>
      </c>
      <c r="I45" s="136"/>
      <c r="J45" s="136"/>
      <c r="K45" s="136">
        <f>'実質公債費比率（分子）の構造'!N$49</f>
        <v>69</v>
      </c>
      <c r="L45" s="136"/>
      <c r="M45" s="136"/>
      <c r="N45" s="136">
        <f>'実質公債費比率（分子）の構造'!O$49</f>
        <v>107</v>
      </c>
      <c r="O45" s="136"/>
      <c r="P45" s="136"/>
    </row>
    <row r="46" spans="1:16">
      <c r="A46" s="136" t="s">
        <v>55</v>
      </c>
      <c r="B46" s="136">
        <f>'実質公債費比率（分子）の構造'!K$48</f>
        <v>35</v>
      </c>
      <c r="C46" s="136"/>
      <c r="D46" s="136"/>
      <c r="E46" s="136">
        <f>'実質公債費比率（分子）の構造'!L$48</f>
        <v>35</v>
      </c>
      <c r="F46" s="136"/>
      <c r="G46" s="136"/>
      <c r="H46" s="136">
        <f>'実質公債費比率（分子）の構造'!M$48</f>
        <v>32</v>
      </c>
      <c r="I46" s="136"/>
      <c r="J46" s="136"/>
      <c r="K46" s="136">
        <f>'実質公債費比率（分子）の構造'!N$48</f>
        <v>30</v>
      </c>
      <c r="L46" s="136"/>
      <c r="M46" s="136"/>
      <c r="N46" s="136">
        <f>'実質公債費比率（分子）の構造'!O$48</f>
        <v>22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1554</v>
      </c>
      <c r="C49" s="136"/>
      <c r="D49" s="136"/>
      <c r="E49" s="136">
        <f>'実質公債費比率（分子）の構造'!L$45</f>
        <v>1415</v>
      </c>
      <c r="F49" s="136"/>
      <c r="G49" s="136"/>
      <c r="H49" s="136">
        <f>'実質公債費比率（分子）の構造'!M$45</f>
        <v>1259</v>
      </c>
      <c r="I49" s="136"/>
      <c r="J49" s="136"/>
      <c r="K49" s="136">
        <f>'実質公債費比率（分子）の構造'!N$45</f>
        <v>1141</v>
      </c>
      <c r="L49" s="136"/>
      <c r="M49" s="136"/>
      <c r="N49" s="136">
        <f>'実質公債費比率（分子）の構造'!O$45</f>
        <v>1098</v>
      </c>
      <c r="O49" s="136"/>
      <c r="P49" s="136"/>
    </row>
    <row r="50" spans="1:16">
      <c r="A50" s="136" t="s">
        <v>58</v>
      </c>
      <c r="B50" s="136" t="e">
        <f>NA()</f>
        <v>#N/A</v>
      </c>
      <c r="C50" s="136">
        <f>IF(ISNUMBER('実質公債費比率（分子）の構造'!K$53),'実質公債費比率（分子）の構造'!K$53,NA())</f>
        <v>714</v>
      </c>
      <c r="D50" s="136" t="e">
        <f>NA()</f>
        <v>#N/A</v>
      </c>
      <c r="E50" s="136" t="e">
        <f>NA()</f>
        <v>#N/A</v>
      </c>
      <c r="F50" s="136">
        <f>IF(ISNUMBER('実質公債費比率（分子）の構造'!L$53),'実質公債費比率（分子）の構造'!L$53,NA())</f>
        <v>695</v>
      </c>
      <c r="G50" s="136" t="e">
        <f>NA()</f>
        <v>#N/A</v>
      </c>
      <c r="H50" s="136" t="e">
        <f>NA()</f>
        <v>#N/A</v>
      </c>
      <c r="I50" s="136">
        <f>IF(ISNUMBER('実質公債費比率（分子）の構造'!M$53),'実質公債費比率（分子）の構造'!M$53,NA())</f>
        <v>494</v>
      </c>
      <c r="J50" s="136" t="e">
        <f>NA()</f>
        <v>#N/A</v>
      </c>
      <c r="K50" s="136" t="e">
        <f>NA()</f>
        <v>#N/A</v>
      </c>
      <c r="L50" s="136">
        <f>IF(ISNUMBER('実質公債費比率（分子）の構造'!N$53),'実質公債費比率（分子）の構造'!N$53,NA())</f>
        <v>429</v>
      </c>
      <c r="M50" s="136" t="e">
        <f>NA()</f>
        <v>#N/A</v>
      </c>
      <c r="N50" s="136" t="e">
        <f>NA()</f>
        <v>#N/A</v>
      </c>
      <c r="O50" s="136">
        <f>IF(ISNUMBER('実質公債費比率（分子）の構造'!O$53),'実質公債費比率（分子）の構造'!O$53,NA())</f>
        <v>373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6878</v>
      </c>
      <c r="E56" s="135"/>
      <c r="F56" s="135"/>
      <c r="G56" s="135">
        <f>'将来負担比率（分子）の構造'!J$51</f>
        <v>8161</v>
      </c>
      <c r="H56" s="135"/>
      <c r="I56" s="135"/>
      <c r="J56" s="135">
        <f>'将来負担比率（分子）の構造'!K$51</f>
        <v>7981</v>
      </c>
      <c r="K56" s="135"/>
      <c r="L56" s="135"/>
      <c r="M56" s="135">
        <f>'将来負担比率（分子）の構造'!L$51</f>
        <v>7856</v>
      </c>
      <c r="N56" s="135"/>
      <c r="O56" s="135"/>
      <c r="P56" s="135">
        <f>'将来負担比率（分子）の構造'!M$51</f>
        <v>7991</v>
      </c>
    </row>
    <row r="57" spans="1:16">
      <c r="A57" s="135" t="s">
        <v>35</v>
      </c>
      <c r="B57" s="135"/>
      <c r="C57" s="135"/>
      <c r="D57" s="135">
        <f>'将来負担比率（分子）の構造'!I$50</f>
        <v>802</v>
      </c>
      <c r="E57" s="135"/>
      <c r="F57" s="135"/>
      <c r="G57" s="135">
        <f>'将来負担比率（分子）の構造'!J$50</f>
        <v>728</v>
      </c>
      <c r="H57" s="135"/>
      <c r="I57" s="135"/>
      <c r="J57" s="135">
        <f>'将来負担比率（分子）の構造'!K$50</f>
        <v>675</v>
      </c>
      <c r="K57" s="135"/>
      <c r="L57" s="135"/>
      <c r="M57" s="135">
        <f>'将来負担比率（分子）の構造'!L$50</f>
        <v>630</v>
      </c>
      <c r="N57" s="135"/>
      <c r="O57" s="135"/>
      <c r="P57" s="135">
        <f>'将来負担比率（分子）の構造'!M$50</f>
        <v>577</v>
      </c>
    </row>
    <row r="58" spans="1:16">
      <c r="A58" s="135" t="s">
        <v>34</v>
      </c>
      <c r="B58" s="135"/>
      <c r="C58" s="135"/>
      <c r="D58" s="135">
        <f>'将来負担比率（分子）の構造'!I$49</f>
        <v>1794</v>
      </c>
      <c r="E58" s="135"/>
      <c r="F58" s="135"/>
      <c r="G58" s="135">
        <f>'将来負担比率（分子）の構造'!J$49</f>
        <v>1945</v>
      </c>
      <c r="H58" s="135"/>
      <c r="I58" s="135"/>
      <c r="J58" s="135">
        <f>'将来負担比率（分子）の構造'!K$49</f>
        <v>1853</v>
      </c>
      <c r="K58" s="135"/>
      <c r="L58" s="135"/>
      <c r="M58" s="135">
        <f>'将来負担比率（分子）の構造'!L$49</f>
        <v>2185</v>
      </c>
      <c r="N58" s="135"/>
      <c r="O58" s="135"/>
      <c r="P58" s="135">
        <f>'将来負担比率（分子）の構造'!M$49</f>
        <v>2246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v>
      </c>
      <c r="C61" s="135"/>
      <c r="D61" s="135"/>
      <c r="E61" s="135">
        <f>'将来負担比率（分子）の構造'!J$46</f>
        <v>11</v>
      </c>
      <c r="F61" s="135"/>
      <c r="G61" s="135"/>
      <c r="H61" s="135">
        <f>'将来負担比率（分子）の構造'!K$46</f>
        <v>9</v>
      </c>
      <c r="I61" s="135"/>
      <c r="J61" s="135"/>
      <c r="K61" s="135">
        <f>'将来負担比率（分子）の構造'!L$46</f>
        <v>8</v>
      </c>
      <c r="L61" s="135"/>
      <c r="M61" s="135"/>
      <c r="N61" s="135">
        <f>'将来負担比率（分子）の構造'!M$46</f>
        <v>7</v>
      </c>
      <c r="O61" s="135"/>
      <c r="P61" s="135"/>
    </row>
    <row r="62" spans="1:16">
      <c r="A62" s="135" t="s">
        <v>29</v>
      </c>
      <c r="B62" s="135">
        <f>'将来負担比率（分子）の構造'!I$45</f>
        <v>2815</v>
      </c>
      <c r="C62" s="135"/>
      <c r="D62" s="135"/>
      <c r="E62" s="135">
        <f>'将来負担比率（分子）の構造'!J$45</f>
        <v>2665</v>
      </c>
      <c r="F62" s="135"/>
      <c r="G62" s="135"/>
      <c r="H62" s="135">
        <f>'将来負担比率（分子）の構造'!K$45</f>
        <v>2340</v>
      </c>
      <c r="I62" s="135"/>
      <c r="J62" s="135"/>
      <c r="K62" s="135">
        <f>'将来負担比率（分子）の構造'!L$45</f>
        <v>2070</v>
      </c>
      <c r="L62" s="135"/>
      <c r="M62" s="135"/>
      <c r="N62" s="135">
        <f>'将来負担比率（分子）の構造'!M$45</f>
        <v>1760</v>
      </c>
      <c r="O62" s="135"/>
      <c r="P62" s="135"/>
    </row>
    <row r="63" spans="1:16">
      <c r="A63" s="135" t="s">
        <v>28</v>
      </c>
      <c r="B63" s="135">
        <f>'将来負担比率（分子）の構造'!I$44</f>
        <v>675</v>
      </c>
      <c r="C63" s="135"/>
      <c r="D63" s="135"/>
      <c r="E63" s="135">
        <f>'将来負担比率（分子）の構造'!J$44</f>
        <v>2191</v>
      </c>
      <c r="F63" s="135"/>
      <c r="G63" s="135"/>
      <c r="H63" s="135">
        <f>'将来負担比率（分子）の構造'!K$44</f>
        <v>2205</v>
      </c>
      <c r="I63" s="135"/>
      <c r="J63" s="135"/>
      <c r="K63" s="135">
        <f>'将来負担比率（分子）の構造'!L$44</f>
        <v>2165</v>
      </c>
      <c r="L63" s="135"/>
      <c r="M63" s="135"/>
      <c r="N63" s="135">
        <f>'将来負担比率（分子）の構造'!M$44</f>
        <v>2087</v>
      </c>
      <c r="O63" s="135"/>
      <c r="P63" s="135"/>
    </row>
    <row r="64" spans="1:16">
      <c r="A64" s="135" t="s">
        <v>27</v>
      </c>
      <c r="B64" s="135">
        <f>'将来負担比率（分子）の構造'!I$43</f>
        <v>374</v>
      </c>
      <c r="C64" s="135"/>
      <c r="D64" s="135"/>
      <c r="E64" s="135">
        <f>'将来負担比率（分子）の構造'!J$43</f>
        <v>339</v>
      </c>
      <c r="F64" s="135"/>
      <c r="G64" s="135"/>
      <c r="H64" s="135">
        <f>'将来負担比率（分子）の構造'!K$43</f>
        <v>309</v>
      </c>
      <c r="I64" s="135"/>
      <c r="J64" s="135"/>
      <c r="K64" s="135">
        <f>'将来負担比率（分子）の構造'!L$43</f>
        <v>302</v>
      </c>
      <c r="L64" s="135"/>
      <c r="M64" s="135"/>
      <c r="N64" s="135">
        <f>'将来負担比率（分子）の構造'!M$43</f>
        <v>306</v>
      </c>
      <c r="O64" s="135"/>
      <c r="P64" s="135"/>
    </row>
    <row r="65" spans="1:16">
      <c r="A65" s="135" t="s">
        <v>26</v>
      </c>
      <c r="B65" s="135">
        <f>'将来負担比率（分子）の構造'!I$42</f>
        <v>129</v>
      </c>
      <c r="C65" s="135"/>
      <c r="D65" s="135"/>
      <c r="E65" s="135">
        <f>'将来負担比率（分子）の構造'!J$42</f>
        <v>120</v>
      </c>
      <c r="F65" s="135"/>
      <c r="G65" s="135"/>
      <c r="H65" s="135">
        <f>'将来負担比率（分子）の構造'!K$42</f>
        <v>118</v>
      </c>
      <c r="I65" s="135"/>
      <c r="J65" s="135"/>
      <c r="K65" s="135">
        <f>'将来負担比率（分子）の構造'!L$42</f>
        <v>108</v>
      </c>
      <c r="L65" s="135"/>
      <c r="M65" s="135"/>
      <c r="N65" s="135">
        <f>'将来負担比率（分子）の構造'!M$42</f>
        <v>97</v>
      </c>
      <c r="O65" s="135"/>
      <c r="P65" s="135"/>
    </row>
    <row r="66" spans="1:16">
      <c r="A66" s="135" t="s">
        <v>25</v>
      </c>
      <c r="B66" s="135">
        <f>'将来負担比率（分子）の構造'!I$41</f>
        <v>11234</v>
      </c>
      <c r="C66" s="135"/>
      <c r="D66" s="135"/>
      <c r="E66" s="135">
        <f>'将来負担比率（分子）の構造'!J$41</f>
        <v>10554</v>
      </c>
      <c r="F66" s="135"/>
      <c r="G66" s="135"/>
      <c r="H66" s="135">
        <f>'将来負担比率（分子）の構造'!K$41</f>
        <v>10323</v>
      </c>
      <c r="I66" s="135"/>
      <c r="J66" s="135"/>
      <c r="K66" s="135">
        <f>'将来負担比率（分子）の構造'!L$41</f>
        <v>9959</v>
      </c>
      <c r="L66" s="135"/>
      <c r="M66" s="135"/>
      <c r="N66" s="135">
        <f>'将来負担比率（分子）の構造'!M$41</f>
        <v>9879</v>
      </c>
      <c r="O66" s="135"/>
      <c r="P66" s="135"/>
    </row>
    <row r="67" spans="1:16">
      <c r="A67" s="135" t="s">
        <v>62</v>
      </c>
      <c r="B67" s="135" t="e">
        <f>NA()</f>
        <v>#N/A</v>
      </c>
      <c r="C67" s="135">
        <f>IF(ISNUMBER('将来負担比率（分子）の構造'!I$52), IF('将来負担比率（分子）の構造'!I$52 &lt; 0, 0, '将来負担比率（分子）の構造'!I$52), NA())</f>
        <v>5765</v>
      </c>
      <c r="D67" s="135" t="e">
        <f>NA()</f>
        <v>#N/A</v>
      </c>
      <c r="E67" s="135" t="e">
        <f>NA()</f>
        <v>#N/A</v>
      </c>
      <c r="F67" s="135">
        <f>IF(ISNUMBER('将来負担比率（分子）の構造'!J$52), IF('将来負担比率（分子）の構造'!J$52 &lt; 0, 0, '将来負担比率（分子）の構造'!J$52), NA())</f>
        <v>5046</v>
      </c>
      <c r="G67" s="135" t="e">
        <f>NA()</f>
        <v>#N/A</v>
      </c>
      <c r="H67" s="135" t="e">
        <f>NA()</f>
        <v>#N/A</v>
      </c>
      <c r="I67" s="135">
        <f>IF(ISNUMBER('将来負担比率（分子）の構造'!K$52), IF('将来負担比率（分子）の構造'!K$52 &lt; 0, 0, '将来負担比率（分子）の構造'!K$52), NA())</f>
        <v>4795</v>
      </c>
      <c r="J67" s="135" t="e">
        <f>NA()</f>
        <v>#N/A</v>
      </c>
      <c r="K67" s="135" t="e">
        <f>NA()</f>
        <v>#N/A</v>
      </c>
      <c r="L67" s="135">
        <f>IF(ISNUMBER('将来負担比率（分子）の構造'!L$52), IF('将来負担比率（分子）の構造'!L$52 &lt; 0, 0, '将来負担比率（分子）の構造'!L$52), NA())</f>
        <v>3940</v>
      </c>
      <c r="M67" s="135" t="e">
        <f>NA()</f>
        <v>#N/A</v>
      </c>
      <c r="N67" s="135" t="e">
        <f>NA()</f>
        <v>#N/A</v>
      </c>
      <c r="O67" s="135">
        <f>IF(ISNUMBER('将来負担比率（分子）の構造'!M$52), IF('将来負担比率（分子）の構造'!M$52 &lt; 0, 0, '将来負担比率（分子）の構造'!M$52), NA())</f>
        <v>3320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2016-04-14T05:31:23Z</cp:lastPrinted>
  <dcterms:created xsi:type="dcterms:W3CDTF">2016-02-15T02:27:02Z</dcterms:created>
  <dcterms:modified xsi:type="dcterms:W3CDTF">2016-04-28T04:15:47Z</dcterms:modified>
</cp:coreProperties>
</file>