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0" yWindow="495" windowWidth="20610" windowHeight="10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E37" i="9"/>
  <c r="AM37" i="9"/>
  <c r="C37" i="9"/>
  <c r="CO36" i="9"/>
  <c r="AM36" i="9"/>
  <c r="C36" i="9"/>
  <c r="CO35" i="9"/>
  <c r="C35" i="9"/>
  <c r="U34" i="9"/>
  <c r="U35" i="9" s="1"/>
  <c r="U36" i="9" s="1"/>
  <c r="U37" i="9" s="1"/>
  <c r="U38" i="9" s="1"/>
  <c r="C34" i="9"/>
  <c r="AM34" i="9" s="1"/>
  <c r="AM35" i="9" s="1"/>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CO34" i="9" l="1"/>
</calcChain>
</file>

<file path=xl/sharedStrings.xml><?xml version="1.0" encoding="utf-8"?>
<sst xmlns="http://schemas.openxmlformats.org/spreadsheetml/2006/main" count="974" uniqueCount="544">
  <si>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</si>
  <si>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</si>
  <si>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</si>
  <si>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</si>
  <si>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</si>
  <si>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</si>
  <si>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</si>
  <si>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</si>
  <si>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</si>
  <si>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</si>
  <si>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</si>
  <si>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</si>
  <si>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</si>
  <si>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</si>
  <si>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</si>
  <si>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</si>
  <si>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</si>
  <si>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</si>
  <si>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</si>
  <si>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</si>
  <si>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</si>
  <si>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</si>
  <si>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</si>
  <si>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</si>
  <si>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</si>
  <si>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</si>
  <si>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</si>
  <si>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</si>
  <si>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</si>
  <si>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</si>
  <si>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</si>
  <si>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</si>
  <si>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</si>
  <si>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</si>
  <si>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</si>
  <si>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</si>
  <si>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</si>
  <si>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</si>
  <si>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</si>
  <si>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</si>
  <si>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</si>
  <si>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</si>
  <si>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</si>
  <si>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</si>
  <si>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</si>
  <si>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</si>
  <si>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</si>
  <si>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</si>
  <si>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</si>
  <si>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</si>
  <si>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</si>
  <si>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</si>
  <si>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</si>
  <si>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</si>
  <si>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</si>
  <si>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</si>
  <si>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</si>
  <si>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</si>
  <si>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</si>
  <si>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</si>
  <si>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</si>
  <si>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</si>
  <si>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</si>
  <si>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</si>
  <si>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</si>
  <si>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</si>
  <si>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</si>
  <si>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</si>
  <si>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</si>
  <si>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</si>
  <si>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</si>
  <si>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</si>
  <si>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</si>
  <si>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</si>
  <si>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</si>
  <si>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</si>
  <si>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</si>
  <si>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</si>
  <si>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</si>
  <si>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</si>
  <si>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</si>
  <si>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</si>
  <si>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垂水市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</si>
  <si>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</si>
  <si>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</si>
  <si>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</si>
  <si>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</si>
  <si>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</si>
  <si>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</si>
  <si>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</si>
  <si>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</si>
  <si>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</si>
  <si>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</si>
  <si>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</si>
  <si>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</si>
  <si>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</si>
  <si>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</si>
  <si>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</si>
  <si>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</si>
  <si>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</si>
  <si>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</si>
  <si>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</si>
  <si>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</si>
  <si>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</si>
  <si>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</si>
  <si>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</si>
  <si>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</si>
  <si>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</si>
  <si>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</si>
  <si>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</si>
  <si>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</si>
  <si>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</si>
  <si>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</si>
  <si>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</si>
  <si>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</si>
  <si>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</si>
  <si>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</si>
  <si>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</si>
  <si>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</si>
  <si>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</si>
  <si>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</si>
  <si>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</si>
  <si>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</si>
  <si>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</si>
  <si>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</si>
  <si>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</si>
  <si>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</si>
  <si>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</si>
  <si>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</si>
  <si>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</si>
  <si>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</si>
  <si>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</si>
  <si>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</si>
  <si>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</si>
  <si>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</si>
  <si>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</si>
  <si>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</si>
  <si>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</si>
  <si>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</si>
  <si>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</si>
  <si>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</si>
  <si>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</si>
  <si>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</si>
  <si>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</si>
  <si>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</si>
  <si>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</si>
  <si>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</si>
  <si>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</si>
  <si>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</si>
  <si>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</si>
  <si>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</si>
  <si>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</si>
  <si>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</si>
  <si>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</si>
  <si>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</si>
  <si>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</si>
  <si>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</si>
  <si>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</si>
  <si>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</si>
  <si>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</si>
  <si>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</si>
  <si>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</si>
  <si>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</si>
  <si>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</si>
  <si>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</si>
  <si>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</si>
  <si>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</si>
  <si>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</si>
  <si>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</si>
  <si>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</si>
  <si>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</si>
  <si>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</si>
  <si>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</si>
  <si>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</si>
  <si>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</si>
  <si>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</si>
  <si>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</si>
  <si>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</si>
  <si>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</si>
  <si>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</si>
  <si>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</si>
  <si>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</si>
  <si>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</si>
  <si>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</si>
  <si>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</si>
  <si>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</si>
  <si>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</si>
  <si>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</si>
  <si>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</si>
  <si>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</si>
  <si>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</si>
  <si>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</si>
  <si>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</si>
  <si>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</si>
  <si>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鹿児島県垂水市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</si>
  <si>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</si>
  <si>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</si>
  <si>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</si>
  <si>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</si>
  <si>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</si>
  <si>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</si>
  <si>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</si>
  <si>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</si>
  <si>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</si>
  <si>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</si>
  <si>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</si>
  <si>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</si>
  <si>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</si>
  <si>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</si>
  <si>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</si>
  <si>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</si>
  <si>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</si>
  <si>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</si>
  <si>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</si>
  <si>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</si>
  <si>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</si>
  <si>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</si>
  <si>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</si>
  <si>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</si>
  <si>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</si>
  <si>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</si>
  <si>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</si>
  <si>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</si>
  <si>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</si>
  <si>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</si>
  <si>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</si>
  <si>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</si>
  <si>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</si>
  <si>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</si>
  <si>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</si>
  <si>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</si>
  <si>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</si>
  <si>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</si>
  <si>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</si>
  <si>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</si>
  <si>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</si>
  <si>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</si>
  <si>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</si>
  <si>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</si>
  <si>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</si>
  <si>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</si>
  <si>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</si>
  <si>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</si>
  <si>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</si>
  <si>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</si>
  <si>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</si>
  <si>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</si>
  <si>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</si>
  <si>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</si>
  <si>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</si>
  <si>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</si>
  <si>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</si>
  <si>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</si>
  <si>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</si>
  <si>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</si>
  <si>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</si>
  <si>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</si>
  <si>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</si>
  <si>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</si>
  <si>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</si>
  <si>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</si>
  <si>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</si>
  <si>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</si>
  <si>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</si>
  <si>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</si>
  <si>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</si>
  <si>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</si>
  <si>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</si>
  <si>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</si>
  <si>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</si>
  <si>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</si>
  <si>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</si>
  <si>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</si>
  <si>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</si>
  <si>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</si>
  <si>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</si>
  <si>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</si>
  <si>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</si>
  <si>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</si>
  <si>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</si>
  <si>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</si>
  <si>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</si>
  <si>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</si>
  <si>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</si>
  <si>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</si>
  <si>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</si>
  <si>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</si>
  <si>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</si>
  <si>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</si>
  <si>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</si>
  <si>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</si>
  <si>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</si>
  <si>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</si>
  <si>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</si>
  <si>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</si>
  <si>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</si>
  <si>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</si>
  <si>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</si>
  <si>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</si>
  <si>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</si>
  <si>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</si>
  <si>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</si>
  <si>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</si>
  <si>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</si>
  <si>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</si>
  <si>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</si>
  <si>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</si>
  <si>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</si>
  <si>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</si>
  <si>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</si>
  <si>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</si>
  <si>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</si>
  <si>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</si>
  <si>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</si>
  <si>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</si>
  <si>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</si>
  <si>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</si>
  <si>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</si>
  <si>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</si>
  <si>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</si>
  <si>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</si>
  <si>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</si>
  <si>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</si>
  <si>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</si>
  <si>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</si>
  <si>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</si>
  <si>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</si>
  <si>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</si>
  <si>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</si>
  <si>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</si>
  <si>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</si>
  <si>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</si>
  <si>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</si>
  <si>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</si>
  <si>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</si>
  <si>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</si>
  <si>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</si>
  <si>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</si>
  <si>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</si>
  <si>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</si>
  <si>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</si>
  <si>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</si>
  <si>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</si>
  <si>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</si>
  <si>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</si>
  <si>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鹿児島県垂水市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</si>
  <si>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</si>
  <si>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</si>
  <si>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</si>
  <si>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</si>
  <si>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</si>
  <si>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</si>
  <si>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</si>
  <si>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</si>
  <si>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</si>
  <si>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</si>
  <si>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</si>
  <si>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</si>
  <si>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</si>
  <si>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</si>
  <si>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</si>
  <si>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</si>
  <si>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</si>
  <si>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</si>
  <si>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</si>
  <si>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</si>
  <si>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</si>
  <si>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</si>
  <si>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</si>
  <si>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</si>
  <si>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</si>
  <si>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</si>
  <si>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</si>
  <si>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</si>
  <si>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</si>
  <si>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</si>
  <si>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</si>
  <si>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</si>
  <si>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</si>
  <si>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垂水市国民健康保険特別会計</t>
    <phoneticPr fontId="5"/>
  </si>
  <si>
    <t>垂水市介護保険特別会計</t>
    <phoneticPr fontId="5"/>
  </si>
  <si>
    <t>垂水市後期高齢者医療特別会計</t>
    <phoneticPr fontId="5"/>
  </si>
  <si>
    <t>垂水市老人保健施設特別会計</t>
    <phoneticPr fontId="5"/>
  </si>
  <si>
    <t>垂水市交通災害共済特別会計</t>
    <phoneticPr fontId="5"/>
  </si>
  <si>
    <t>垂水市水道事業会計</t>
    <phoneticPr fontId="5"/>
  </si>
  <si>
    <t>法適用企業</t>
    <phoneticPr fontId="5"/>
  </si>
  <si>
    <t>垂水市病院事業会計</t>
    <phoneticPr fontId="5"/>
  </si>
  <si>
    <t>垂水市地方卸売市場特別会計</t>
    <phoneticPr fontId="5"/>
  </si>
  <si>
    <t>法非適用企業</t>
    <phoneticPr fontId="5"/>
  </si>
  <si>
    <t>垂水市漁業集落排水処理施設特別会計</t>
    <phoneticPr fontId="5"/>
  </si>
  <si>
    <t>垂水市簡易水道事業特別会計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</si>
  <si>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</si>
  <si>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</si>
  <si>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</si>
  <si>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</si>
  <si>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</si>
  <si>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</si>
  <si>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</si>
  <si>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</si>
  <si>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</si>
  <si>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</si>
  <si>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</si>
  <si>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</si>
  <si>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</si>
  <si>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</si>
  <si>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</si>
  <si>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</si>
  <si>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</si>
  <si>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</si>
  <si>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</si>
  <si>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</si>
  <si>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</si>
  <si>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</si>
  <si>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</si>
  <si>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</si>
  <si>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</si>
  <si>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</si>
  <si>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</si>
  <si>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</si>
  <si>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</si>
  <si>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</si>
  <si>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</si>
  <si>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</si>
  <si>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</si>
  <si>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</si>
  <si>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</si>
  <si>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</si>
  <si>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</si>
  <si>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</si>
  <si>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</si>
  <si>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</si>
  <si>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</si>
  <si>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</si>
  <si>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</si>
  <si>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</si>
  <si>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</si>
  <si>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</si>
  <si>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</si>
  <si>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</si>
  <si>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</si>
  <si>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</si>
  <si>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</si>
  <si>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</si>
  <si>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</si>
  <si>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</si>
  <si>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</si>
  <si>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</si>
  <si>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</si>
  <si>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</si>
  <si>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</si>
  <si>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</si>
  <si>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</si>
  <si>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</si>
  <si>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</si>
  <si>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</si>
  <si>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</si>
  <si>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</si>
  <si>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</si>
  <si>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</si>
  <si>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</si>
  <si>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</si>
  <si>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</si>
  <si>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</si>
  <si>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</si>
  <si>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</si>
  <si>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</si>
  <si>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</si>
  <si>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</si>
  <si>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</si>
  <si>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</si>
  <si>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</si>
  <si>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</si>
  <si>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</si>
  <si>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</si>
  <si>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</si>
  <si>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</si>
  <si>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</si>
  <si>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</si>
  <si>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</si>
  <si>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</si>
  <si>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</si>
  <si>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</si>
  <si>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</si>
  <si>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</si>
  <si>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</si>
  <si>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</si>
  <si>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</si>
  <si>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</si>
  <si>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</si>
  <si>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</si>
  <si>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</si>
  <si>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</si>
  <si>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</si>
  <si>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</si>
  <si>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</si>
  <si>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</si>
  <si>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</si>
  <si>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</si>
  <si>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</si>
  <si>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</si>
  <si>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</si>
  <si>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</si>
  <si>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</si>
  <si>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</si>
  <si>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</si>
  <si>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</si>
  <si>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</si>
  <si>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</si>
  <si>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</si>
  <si>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</si>
  <si>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</si>
  <si>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</si>
  <si>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</si>
  <si>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</si>
  <si>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</si>
  <si>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</si>
  <si>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</si>
  <si>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</si>
  <si>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</si>
  <si>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</si>
  <si>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</si>
  <si>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</si>
  <si>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</si>
  <si>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垂水市水道事業会計</t>
  </si>
  <si>
    <t>一般会計</t>
  </si>
  <si>
    <t>垂水市介護保険特別会計</t>
  </si>
  <si>
    <t>垂水市国民健康保険特別会計</t>
  </si>
  <si>
    <t>垂水市病院事業会計</t>
  </si>
  <si>
    <t>垂水市老人保健施設特別会計</t>
  </si>
  <si>
    <t>垂水市簡易水道事業特別会計</t>
  </si>
  <si>
    <t>垂水市地方卸売市場特別会計</t>
  </si>
  <si>
    <t>その他会計（赤字）</t>
  </si>
  <si>
    <t>その他会計（黒字）</t>
  </si>
  <si>
    <t>-</t>
    <phoneticPr fontId="2"/>
  </si>
  <si>
    <t>-</t>
    <phoneticPr fontId="2"/>
  </si>
  <si>
    <t>鹿児島県市町村総合事務組合</t>
    <phoneticPr fontId="2"/>
  </si>
  <si>
    <t>-</t>
    <phoneticPr fontId="2"/>
  </si>
  <si>
    <t>大隅肝属広域事務組合</t>
    <phoneticPr fontId="2"/>
  </si>
  <si>
    <t>鹿児島県後期高齢者医療広域連合（一般会計）</t>
    <phoneticPr fontId="2"/>
  </si>
  <si>
    <t>鹿児島県後期高齢者医療広域連合（後期高齢者医療特別会計）</t>
    <phoneticPr fontId="2"/>
  </si>
  <si>
    <t>-</t>
    <phoneticPr fontId="2"/>
  </si>
  <si>
    <t>垂水市土地開発公社</t>
    <rPh sb="0" eb="3">
      <t>タルミズシ</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</si>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</sst>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6"/>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78982</c:v>
                </c:pt>
                <c:pt idx="1">
                  <c:v>80598</c:v>
                </c:pt>
                <c:pt idx="2">
                  <c:v>70705</c:v>
                </c:pt>
                <c:pt idx="3">
                  <c:v>119393</c:v>
                </c:pt>
                <c:pt idx="4">
                  <c:v>121971</c:v>
                </c:pt>
              </c:numCache>
            </c:numRef>
          </c:val>
          <c:smooth val="0"/>
        </c:ser>
        <c:dLbls>
          <c:showLegendKey val="0"/>
          <c:showVal val="0"/>
          <c:showCatName val="0"/>
          <c:showSerName val="0"/>
          <c:showPercent val="0"/>
          <c:showBubbleSize val="0"/>
        </c:dLbls>
        <c:marker val="1"/>
        <c:smooth val="0"/>
        <c:axId val="173751680"/>
        <c:axId val="173770240"/>
      </c:lineChart>
      <c:catAx>
        <c:axId val="1737516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70240"/>
        <c:crosses val="autoZero"/>
        <c:auto val="1"/>
        <c:lblAlgn val="ctr"/>
        <c:lblOffset val="100"/>
        <c:tickLblSkip val="1"/>
        <c:tickMarkSkip val="1"/>
        <c:noMultiLvlLbl val="0"/>
      </c:catAx>
      <c:valAx>
        <c:axId val="1737702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49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751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5.88</c:v>
                </c:pt>
                <c:pt idx="1">
                  <c:v>4.82</c:v>
                </c:pt>
                <c:pt idx="2">
                  <c:v>4.2699999999999996</c:v>
                </c:pt>
                <c:pt idx="3">
                  <c:v>5.57</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17.46</c:v>
                </c:pt>
                <c:pt idx="1">
                  <c:v>21.1</c:v>
                </c:pt>
                <c:pt idx="2">
                  <c:v>23.84</c:v>
                </c:pt>
                <c:pt idx="3">
                  <c:v>25.31</c:v>
                </c:pt>
                <c:pt idx="4">
                  <c:v>26.48</c:v>
                </c:pt>
              </c:numCache>
            </c:numRef>
          </c:val>
        </c:ser>
        <c:dLbls>
          <c:showLegendKey val="0"/>
          <c:showVal val="0"/>
          <c:showCatName val="0"/>
          <c:showSerName val="0"/>
          <c:showPercent val="0"/>
          <c:showBubbleSize val="0"/>
        </c:dLbls>
        <c:gapWidth val="250"/>
        <c:overlap val="100"/>
        <c:axId val="175401984"/>
        <c:axId val="17541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10.029999999999999</c:v>
                </c:pt>
                <c:pt idx="1">
                  <c:v>1.79</c:v>
                </c:pt>
                <c:pt idx="2">
                  <c:v>1.84</c:v>
                </c:pt>
                <c:pt idx="3">
                  <c:v>2.8</c:v>
                </c:pt>
                <c:pt idx="4">
                  <c:v>0.56000000000000005</c:v>
                </c:pt>
              </c:numCache>
            </c:numRef>
          </c:val>
          <c:smooth val="0"/>
        </c:ser>
        <c:dLbls>
          <c:showLegendKey val="0"/>
          <c:showVal val="0"/>
          <c:showCatName val="0"/>
          <c:showSerName val="0"/>
          <c:showPercent val="0"/>
          <c:showBubbleSize val="0"/>
        </c:dLbls>
        <c:marker val="1"/>
        <c:smooth val="0"/>
        <c:axId val="175401984"/>
        <c:axId val="175412352"/>
      </c:lineChart>
      <c:catAx>
        <c:axId val="1754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412352"/>
        <c:crosses val="autoZero"/>
        <c:auto val="1"/>
        <c:lblAlgn val="ctr"/>
        <c:lblOffset val="100"/>
        <c:tickLblSkip val="1"/>
        <c:tickMarkSkip val="1"/>
        <c:noMultiLvlLbl val="0"/>
      </c:catAx>
      <c:valAx>
        <c:axId val="17541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40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0.27</c:v>
                </c:pt>
                <c:pt idx="2">
                  <c:v>#N/A</c:v>
                </c:pt>
                <c:pt idx="3">
                  <c:v>0.05</c:v>
                </c:pt>
                <c:pt idx="4">
                  <c:v>#N/A</c:v>
                </c:pt>
                <c:pt idx="5">
                  <c:v>7.0000000000000007E-2</c:v>
                </c:pt>
                <c:pt idx="6">
                  <c:v>#N/A</c:v>
                </c:pt>
                <c:pt idx="7">
                  <c:v>0.1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垂水市地方卸売市場特別会計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0.03</c:v>
                </c:pt>
                <c:pt idx="4">
                  <c:v>#N/A</c:v>
                </c:pt>
                <c:pt idx="5">
                  <c:v>0.04</c:v>
                </c:pt>
                <c:pt idx="6">
                  <c:v>#N/A</c:v>
                </c:pt>
                <c:pt idx="7">
                  <c:v>0.05</c:v>
                </c:pt>
                <c:pt idx="8">
                  <c:v>#N/A</c:v>
                </c:pt>
                <c:pt idx="9">
                  <c:v>0.04</c:v>
                </c:pt>
              </c:numCache>
            </c:numRef>
          </c:val>
        </c:ser>
        <c:ser>
          <c:idx val="3"/>
          <c:order val="3"/>
          <c:tx>
            <c:strRef>
              <c:f>データシート!$A$30</c:f>
              <c:strCache>
                <c:ptCount val="1"/>
                <c:pt idx="0">
                  <c:v>垂水市簡易水道事業特別会計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ser>
        <c:ser>
          <c:idx val="4"/>
          <c:order val="4"/>
          <c:tx>
            <c:strRef>
              <c:f>データシート!$A$31</c:f>
              <c:strCache>
                <c:ptCount val="1"/>
                <c:pt idx="0">
                  <c:v>垂水市老人保健施設特別会計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7.0000000000000007E-2</c:v>
                </c:pt>
                <c:pt idx="2">
                  <c:v>#N/A</c:v>
                </c:pt>
                <c:pt idx="3">
                  <c:v>0.15</c:v>
                </c:pt>
                <c:pt idx="4">
                  <c:v>#N/A</c:v>
                </c:pt>
                <c:pt idx="5">
                  <c:v>0.4</c:v>
                </c:pt>
                <c:pt idx="6">
                  <c:v>#N/A</c:v>
                </c:pt>
                <c:pt idx="7">
                  <c:v>0.01</c:v>
                </c:pt>
                <c:pt idx="8">
                  <c:v>#N/A</c:v>
                </c:pt>
                <c:pt idx="9">
                  <c:v>0.09</c:v>
                </c:pt>
              </c:numCache>
            </c:numRef>
          </c:val>
        </c:ser>
        <c:ser>
          <c:idx val="5"/>
          <c:order val="5"/>
          <c:tx>
            <c:strRef>
              <c:f>データシート!$A$32</c:f>
              <c:strCache>
                <c:ptCount val="1"/>
                <c:pt idx="0">
                  <c:v>垂水市病院事業会計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0.19</c:v>
                </c:pt>
                <c:pt idx="2">
                  <c:v>#N/A</c:v>
                </c:pt>
                <c:pt idx="3">
                  <c:v>0.19</c:v>
                </c:pt>
                <c:pt idx="4">
                  <c:v>#N/A</c:v>
                </c:pt>
                <c:pt idx="5">
                  <c:v>0.2</c:v>
                </c:pt>
                <c:pt idx="6">
                  <c:v>#N/A</c:v>
                </c:pt>
                <c:pt idx="7">
                  <c:v>0.2</c:v>
                </c:pt>
                <c:pt idx="8">
                  <c:v>#N/A</c:v>
                </c:pt>
                <c:pt idx="9">
                  <c:v>0.21</c:v>
                </c:pt>
              </c:numCache>
            </c:numRef>
          </c:val>
        </c:ser>
        <c:ser>
          <c:idx val="6"/>
          <c:order val="6"/>
          <c:tx>
            <c:strRef>
              <c:f>データシート!$A$33</c:f>
              <c:strCache>
                <c:ptCount val="1"/>
                <c:pt idx="0">
                  <c:v>垂水市国民健康保険特別会計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2.35</c:v>
                </c:pt>
                <c:pt idx="2">
                  <c:v>#N/A</c:v>
                </c:pt>
                <c:pt idx="3">
                  <c:v>0.34</c:v>
                </c:pt>
                <c:pt idx="4">
                  <c:v>#N/A</c:v>
                </c:pt>
                <c:pt idx="5">
                  <c:v>0.12</c:v>
                </c:pt>
                <c:pt idx="6">
                  <c:v>#N/A</c:v>
                </c:pt>
                <c:pt idx="7">
                  <c:v>0.05</c:v>
                </c:pt>
                <c:pt idx="8">
                  <c:v>#N/A</c:v>
                </c:pt>
                <c:pt idx="9">
                  <c:v>0.35</c:v>
                </c:pt>
              </c:numCache>
            </c:numRef>
          </c:val>
        </c:ser>
        <c:ser>
          <c:idx val="7"/>
          <c:order val="7"/>
          <c:tx>
            <c:strRef>
              <c:f>データシート!$A$34</c:f>
              <c:strCache>
                <c:ptCount val="1"/>
                <c:pt idx="0">
                  <c:v>垂水市介護保険特別会計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0.99</c:v>
                </c:pt>
                <c:pt idx="2">
                  <c:v>#N/A</c:v>
                </c:pt>
                <c:pt idx="3">
                  <c:v>0.73</c:v>
                </c:pt>
                <c:pt idx="4">
                  <c:v>#N/A</c:v>
                </c:pt>
                <c:pt idx="5">
                  <c:v>0.99</c:v>
                </c:pt>
                <c:pt idx="6">
                  <c:v>#N/A</c:v>
                </c:pt>
                <c:pt idx="7">
                  <c:v>0.63</c:v>
                </c:pt>
                <c:pt idx="8">
                  <c:v>#N/A</c:v>
                </c:pt>
                <c:pt idx="9">
                  <c:v>0.68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5.88</c:v>
                </c:pt>
                <c:pt idx="2">
                  <c:v>#N/A</c:v>
                </c:pt>
                <c:pt idx="3">
                  <c:v>4.8099999999999996</c:v>
                </c:pt>
                <c:pt idx="4">
                  <c:v>#N/A</c:v>
                </c:pt>
                <c:pt idx="5">
                  <c:v>4.2699999999999996</c:v>
                </c:pt>
                <c:pt idx="6">
                  <c:v>#N/A</c:v>
                </c:pt>
                <c:pt idx="7">
                  <c:v>5.57</c:v>
                </c:pt>
                <c:pt idx="8">
                  <c:v>#N/A</c:v>
                </c:pt>
                <c:pt idx="9">
                  <c:v>5.4</c:v>
                </c:pt>
              </c:numCache>
            </c:numRef>
          </c:val>
        </c:ser>
        <c:ser>
          <c:idx val="9"/>
          <c:order val="9"/>
          <c:tx>
            <c:strRef>
              <c:f>データシート!$A$36</c:f>
              <c:strCache>
                <c:ptCount val="1"/>
                <c:pt idx="0">
                  <c:v>垂水市水道事業会計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5.54</c:v>
                </c:pt>
                <c:pt idx="2">
                  <c:v>#N/A</c:v>
                </c:pt>
                <c:pt idx="3">
                  <c:v>6.28</c:v>
                </c:pt>
                <c:pt idx="4">
                  <c:v>#N/A</c:v>
                </c:pt>
                <c:pt idx="5">
                  <c:v>5.19</c:v>
                </c:pt>
                <c:pt idx="6">
                  <c:v>#N/A</c:v>
                </c:pt>
                <c:pt idx="7">
                  <c:v>5.44</c:v>
                </c:pt>
                <c:pt idx="8">
                  <c:v>#N/A</c:v>
                </c:pt>
                <c:pt idx="9">
                  <c:v>6.16</c:v>
                </c:pt>
              </c:numCache>
            </c:numRef>
          </c:val>
        </c:ser>
        <c:dLbls>
          <c:showLegendKey val="0"/>
          <c:showVal val="0"/>
          <c:showCatName val="0"/>
          <c:showSerName val="0"/>
          <c:showPercent val="0"/>
          <c:showBubbleSize val="0"/>
        </c:dLbls>
        <c:gapWidth val="150"/>
        <c:overlap val="100"/>
        <c:axId val="175936640"/>
        <c:axId val="175938176"/>
      </c:barChart>
      <c:catAx>
        <c:axId val="1759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938176"/>
        <c:crosses val="autoZero"/>
        <c:auto val="1"/>
        <c:lblAlgn val="ctr"/>
        <c:lblOffset val="100"/>
        <c:tickLblSkip val="1"/>
        <c:tickMarkSkip val="1"/>
        <c:noMultiLvlLbl val="0"/>
      </c:catAx>
      <c:valAx>
        <c:axId val="17593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3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941</c:v>
                </c:pt>
                <c:pt idx="5">
                  <c:v>921</c:v>
                </c:pt>
                <c:pt idx="8">
                  <c:v>953</c:v>
                </c:pt>
                <c:pt idx="11">
                  <c:v>944</c:v>
                </c:pt>
                <c:pt idx="14">
                  <c:v>954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15</c:v>
                </c:pt>
                <c:pt idx="6">
                  <c:v>13</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54</c:v>
                </c:pt>
                <c:pt idx="6">
                  <c:v>54</c:v>
                </c:pt>
                <c:pt idx="9">
                  <c:v>52</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64</c:v>
                </c:pt>
                <c:pt idx="3">
                  <c:v>64</c:v>
                </c:pt>
                <c:pt idx="6">
                  <c:v>63</c:v>
                </c:pt>
                <c:pt idx="9">
                  <c:v>51</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1400</c:v>
                </c:pt>
                <c:pt idx="3">
                  <c:v>1359</c:v>
                </c:pt>
                <c:pt idx="6">
                  <c:v>1374</c:v>
                </c:pt>
                <c:pt idx="9">
                  <c:v>1337</c:v>
                </c:pt>
                <c:pt idx="12">
                  <c:v>1271</c:v>
                </c:pt>
              </c:numCache>
            </c:numRef>
          </c:val>
        </c:ser>
        <c:dLbls>
          <c:showLegendKey val="0"/>
          <c:showVal val="0"/>
          <c:showCatName val="0"/>
          <c:showSerName val="0"/>
          <c:showPercent val="0"/>
          <c:showBubbleSize val="0"/>
        </c:dLbls>
        <c:gapWidth val="100"/>
        <c:overlap val="100"/>
        <c:axId val="176132864"/>
        <c:axId val="176134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572</c:v>
                </c:pt>
                <c:pt idx="2">
                  <c:v>#N/A</c:v>
                </c:pt>
                <c:pt idx="3">
                  <c:v>#N/A</c:v>
                </c:pt>
                <c:pt idx="4">
                  <c:v>571</c:v>
                </c:pt>
                <c:pt idx="5">
                  <c:v>#N/A</c:v>
                </c:pt>
                <c:pt idx="6">
                  <c:v>#N/A</c:v>
                </c:pt>
                <c:pt idx="7">
                  <c:v>551</c:v>
                </c:pt>
                <c:pt idx="8">
                  <c:v>#N/A</c:v>
                </c:pt>
                <c:pt idx="9">
                  <c:v>#N/A</c:v>
                </c:pt>
                <c:pt idx="10">
                  <c:v>509</c:v>
                </c:pt>
                <c:pt idx="11">
                  <c:v>#N/A</c:v>
                </c:pt>
                <c:pt idx="12">
                  <c:v>#N/A</c:v>
                </c:pt>
                <c:pt idx="13">
                  <c:v>461</c:v>
                </c:pt>
                <c:pt idx="14">
                  <c:v>#N/A</c:v>
                </c:pt>
              </c:numCache>
            </c:numRef>
          </c:val>
          <c:smooth val="0"/>
        </c:ser>
        <c:dLbls>
          <c:showLegendKey val="0"/>
          <c:showVal val="0"/>
          <c:showCatName val="0"/>
          <c:showSerName val="0"/>
          <c:showPercent val="0"/>
          <c:showBubbleSize val="0"/>
        </c:dLbls>
        <c:marker val="1"/>
        <c:smooth val="0"/>
        <c:axId val="176132864"/>
        <c:axId val="176134784"/>
      </c:lineChart>
      <c:catAx>
        <c:axId val="1761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134784"/>
        <c:crosses val="autoZero"/>
        <c:auto val="1"/>
        <c:lblAlgn val="ctr"/>
        <c:lblOffset val="100"/>
        <c:tickLblSkip val="1"/>
        <c:tickMarkSkip val="1"/>
        <c:noMultiLvlLbl val="0"/>
      </c:catAx>
      <c:valAx>
        <c:axId val="176134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13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8042</c:v>
                </c:pt>
                <c:pt idx="5">
                  <c:v>8207</c:v>
                </c:pt>
                <c:pt idx="8">
                  <c:v>8068</c:v>
                </c:pt>
                <c:pt idx="11">
                  <c:v>7927</c:v>
                </c:pt>
                <c:pt idx="14">
                  <c:v>7895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c:v>
                </c:pt>
                <c:pt idx="5">
                  <c:v>13</c:v>
                </c:pt>
                <c:pt idx="8">
                  <c:v>9</c:v>
                </c:pt>
                <c:pt idx="11">
                  <c:v>8</c:v>
                </c:pt>
                <c:pt idx="14">
                  <c:v>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1715</c:v>
                </c:pt>
                <c:pt idx="5">
                  <c:v>2202</c:v>
                </c:pt>
                <c:pt idx="8">
                  <c:v>2576</c:v>
                </c:pt>
                <c:pt idx="11">
                  <c:v>2893</c:v>
                </c:pt>
                <c:pt idx="14">
                  <c:v>3112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99</c:v>
                </c:pt>
                <c:pt idx="3">
                  <c:v>97</c:v>
                </c:pt>
                <c:pt idx="6">
                  <c:v>95</c:v>
                </c:pt>
                <c:pt idx="9">
                  <c:v>96</c:v>
                </c:pt>
                <c:pt idx="12">
                  <c:v>93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2301</c:v>
                </c:pt>
                <c:pt idx="3">
                  <c:v>2325</c:v>
                </c:pt>
                <c:pt idx="6">
                  <c:v>2253</c:v>
                </c:pt>
                <c:pt idx="9">
                  <c:v>2011</c:v>
                </c:pt>
                <c:pt idx="12">
                  <c:v>1863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476</c:v>
                </c:pt>
                <c:pt idx="3">
                  <c:v>437</c:v>
                </c:pt>
                <c:pt idx="6">
                  <c:v>389</c:v>
                </c:pt>
                <c:pt idx="9">
                  <c:v>354</c:v>
                </c:pt>
                <c:pt idx="12">
                  <c:v>308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1019</c:v>
                </c:pt>
                <c:pt idx="3">
                  <c:v>791</c:v>
                </c:pt>
                <c:pt idx="6">
                  <c:v>739</c:v>
                </c:pt>
                <c:pt idx="9">
                  <c:v>683</c:v>
                </c:pt>
                <c:pt idx="12">
                  <c:v>674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c:v>
                </c:pt>
                <c:pt idx="3">
                  <c:v>56</c:v>
                </c:pt>
                <c:pt idx="6">
                  <c:v>43</c:v>
                </c:pt>
                <c:pt idx="9">
                  <c:v>31</c:v>
                </c:pt>
                <c:pt idx="12">
                  <c:v>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10301</c:v>
                </c:pt>
                <c:pt idx="3">
                  <c:v>9930</c:v>
                </c:pt>
                <c:pt idx="6">
                  <c:v>9606</c:v>
                </c:pt>
                <c:pt idx="9">
                  <c:v>9361</c:v>
                </c:pt>
                <c:pt idx="12">
                  <c:v>9375</c:v>
                </c:pt>
              </c:numCache>
            </c:numRef>
          </c:val>
        </c:ser>
        <c:dLbls>
          <c:showLegendKey val="0"/>
          <c:showVal val="0"/>
          <c:showCatName val="0"/>
          <c:showSerName val="0"/>
          <c:showPercent val="0"/>
          <c:showBubbleSize val="0"/>
        </c:dLbls>
        <c:gapWidth val="100"/>
        <c:overlap val="100"/>
        <c:axId val="176286336"/>
        <c:axId val="176296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4477</c:v>
                </c:pt>
                <c:pt idx="2">
                  <c:v>#N/A</c:v>
                </c:pt>
                <c:pt idx="3">
                  <c:v>#N/A</c:v>
                </c:pt>
                <c:pt idx="4">
                  <c:v>3213</c:v>
                </c:pt>
                <c:pt idx="5">
                  <c:v>#N/A</c:v>
                </c:pt>
                <c:pt idx="6">
                  <c:v>#N/A</c:v>
                </c:pt>
                <c:pt idx="7">
                  <c:v>2473</c:v>
                </c:pt>
                <c:pt idx="8">
                  <c:v>#N/A</c:v>
                </c:pt>
                <c:pt idx="9">
                  <c:v>#N/A</c:v>
                </c:pt>
                <c:pt idx="10">
                  <c:v>1709</c:v>
                </c:pt>
                <c:pt idx="11">
                  <c:v>#N/A</c:v>
                </c:pt>
                <c:pt idx="12">
                  <c:v>#N/A</c:v>
                </c:pt>
                <c:pt idx="13">
                  <c:v>1311</c:v>
                </c:pt>
                <c:pt idx="14">
                  <c:v>#N/A</c:v>
                </c:pt>
              </c:numCache>
            </c:numRef>
          </c:val>
          <c:smooth val="0"/>
        </c:ser>
        <c:dLbls>
          <c:showLegendKey val="0"/>
          <c:showVal val="0"/>
          <c:showCatName val="0"/>
          <c:showSerName val="0"/>
          <c:showPercent val="0"/>
          <c:showBubbleSize val="0"/>
        </c:dLbls>
        <c:marker val="1"/>
        <c:smooth val="0"/>
        <c:axId val="176286336"/>
        <c:axId val="176296704"/>
      </c:lineChart>
      <c:catAx>
        <c:axId val="17628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6296704"/>
        <c:crosses val="autoZero"/>
        <c:auto val="1"/>
        <c:lblAlgn val="ctr"/>
        <c:lblOffset val="100"/>
        <c:tickLblSkip val="1"/>
        <c:tickMarkSkip val="1"/>
        <c:noMultiLvlLbl val="0"/>
      </c:catAx>
      <c:valAx>
        <c:axId val="17629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8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鹿児島県垂水市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16,398
16,250
162.12
10,745,777
10,440,432
292,085
5,404,783
9,374,830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人口の減少や全国平均を上回る高齢化率に加え、基幹産業である農水産業の不振が続き市税等の収入財源が乏しく、</a:t>
          </a:r>
          <a:r>
            <a:rPr lang="ja-JP" altLang="en-US" sz="1100" b="0" i="0" baseline="0">
              <a:solidFill>
                <a:schemeClr val="dk1"/>
              </a:solidFill>
              <a:latin typeface="+mn-lt"/>
              <a:ea typeface="+mn-ea"/>
              <a:cs typeface="+mn-cs"/>
            </a:rPr>
            <a:t>普通交付税等の依存財源に頼る部分が大きくなっています。そのため、平成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年度は、</a:t>
          </a:r>
          <a:r>
            <a:rPr lang="ja-JP" altLang="ja-JP" sz="1100" b="0" i="0" baseline="0">
              <a:solidFill>
                <a:schemeClr val="dk1"/>
              </a:solidFill>
              <a:latin typeface="+mn-lt"/>
              <a:ea typeface="+mn-ea"/>
              <a:cs typeface="+mn-cs"/>
            </a:rPr>
            <a:t>市税等の徴収率向上対策に取組み、市税は前年度比プラス</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％の徴収率とな</a:t>
          </a:r>
          <a:r>
            <a:rPr lang="ja-JP" altLang="en-US" sz="1100" b="0" i="0" baseline="0">
              <a:solidFill>
                <a:schemeClr val="dk1"/>
              </a:solidFill>
              <a:latin typeface="+mn-lt"/>
              <a:ea typeface="+mn-ea"/>
              <a:cs typeface="+mn-cs"/>
            </a:rPr>
            <a:t>りました</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今後も歳出の徹底した見直しや削減を図っていくとともに、歳入確保・財政基盤の強化に努め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7" name="直線コネクタ 66"/>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0" name="直線コネクタ 69"/>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3" name="直線コネクタ 72"/>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84667</xdr:rowOff>
    </xdr:from>
    <xdr:to>
      <xdr:col>3</xdr:col>
      <xdr:colOff>279400</xdr:colOff>
      <xdr:row>44</xdr:row>
      <xdr:rowOff>124883</xdr:rowOff>
    </xdr:to>
    <xdr:cxnSp macro="">
      <xdr:nvCxnSpPr>
        <xdr:cNvPr id="76" name="直線コネクタ 75"/>
        <xdr:cNvCxnSpPr/>
      </xdr:nvCxnSpPr>
      <xdr:spPr>
        <a:xfrm>
          <a:off x="1447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6" name="円/楕円 85"/>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7"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8" name="円/楕円 87"/>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9" name="テキスト ボックス 88"/>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2" name="円/楕円 91"/>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3" name="テキスト ボックス 92"/>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33867</xdr:rowOff>
    </xdr:from>
    <xdr:to>
      <xdr:col>2</xdr:col>
      <xdr:colOff>127000</xdr:colOff>
      <xdr:row>44</xdr:row>
      <xdr:rowOff>135467</xdr:rowOff>
    </xdr:to>
    <xdr:sp macro="" textlink="">
      <xdr:nvSpPr>
        <xdr:cNvPr id="94" name="円/楕円 93"/>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120244</xdr:rowOff>
    </xdr:from>
    <xdr:ext cx="762000" cy="259045"/>
    <xdr:sp macro="" textlink="">
      <xdr:nvSpPr>
        <xdr:cNvPr id="95" name="テキスト ボックス 94"/>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年度は、公債費</a:t>
          </a:r>
          <a:r>
            <a:rPr lang="ja-JP" altLang="en-US" sz="1100" b="0" i="0" baseline="0">
              <a:solidFill>
                <a:schemeClr val="dk1"/>
              </a:solidFill>
              <a:latin typeface="+mn-lt"/>
              <a:ea typeface="+mn-ea"/>
              <a:cs typeface="+mn-cs"/>
            </a:rPr>
            <a:t>以外</a:t>
          </a:r>
          <a:r>
            <a:rPr lang="ja-JP" altLang="ja-JP" sz="1100" b="0" i="0" baseline="0">
              <a:solidFill>
                <a:schemeClr val="dk1"/>
              </a:solidFill>
              <a:latin typeface="+mn-lt"/>
              <a:ea typeface="+mn-ea"/>
              <a:cs typeface="+mn-cs"/>
            </a:rPr>
            <a:t>の経常的経費が</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a:t>
          </a:r>
          <a:r>
            <a:rPr lang="ja-JP" altLang="en-US" sz="1100" b="0" i="0" baseline="0">
              <a:solidFill>
                <a:schemeClr val="dk1"/>
              </a:solidFill>
              <a:latin typeface="+mn-lt"/>
              <a:ea typeface="+mn-ea"/>
              <a:cs typeface="+mn-cs"/>
            </a:rPr>
            <a:t>ことにより</a:t>
          </a:r>
          <a:r>
            <a:rPr lang="ja-JP" altLang="ja-JP" sz="1100" b="0" i="0" baseline="0">
              <a:solidFill>
                <a:schemeClr val="dk1"/>
              </a:solidFill>
              <a:latin typeface="+mn-lt"/>
              <a:ea typeface="+mn-ea"/>
              <a:cs typeface="+mn-cs"/>
            </a:rPr>
            <a:t>、前年度比</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低下</a:t>
          </a:r>
          <a:r>
            <a:rPr lang="ja-JP" altLang="ja-JP" sz="1100" b="0" i="0" baseline="0">
              <a:solidFill>
                <a:schemeClr val="dk1"/>
              </a:solidFill>
              <a:latin typeface="+mn-lt"/>
              <a:ea typeface="+mn-ea"/>
              <a:cs typeface="+mn-cs"/>
            </a:rPr>
            <a:t>とな</a:t>
          </a:r>
          <a:r>
            <a:rPr lang="ja-JP" altLang="en-US" sz="1100" b="0" i="0" baseline="0">
              <a:solidFill>
                <a:schemeClr val="dk1"/>
              </a:solidFill>
              <a:latin typeface="+mn-lt"/>
              <a:ea typeface="+mn-ea"/>
              <a:cs typeface="+mn-cs"/>
            </a:rPr>
            <a:t>りました。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本市の財政構造は硬直化しており、依然として全国平均・類似団体平均を下回っている</a:t>
          </a:r>
          <a:r>
            <a:rPr lang="ja-JP" altLang="en-US" sz="1100" b="0" i="0" baseline="0">
              <a:solidFill>
                <a:schemeClr val="dk1"/>
              </a:solidFill>
              <a:latin typeface="+mn-lt"/>
              <a:ea typeface="+mn-ea"/>
              <a:cs typeface="+mn-cs"/>
            </a:rPr>
            <a:t>状況であり、</a:t>
          </a:r>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より自主財源確保に努めるとともに、事務事業評価による事務の見直しや地方債の発行抑制による公債費の縮減などで経常経費の削減に努め</a:t>
          </a:r>
          <a:r>
            <a:rPr lang="ja-JP" altLang="en-US" sz="1100" b="0" i="0" baseline="0">
              <a:solidFill>
                <a:schemeClr val="dk1"/>
              </a:solidFill>
              <a:latin typeface="+mn-lt"/>
              <a:ea typeface="+mn-ea"/>
              <a:cs typeface="+mn-cs"/>
            </a:rPr>
            <a:t>て参ります。</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8165</xdr:rowOff>
    </xdr:from>
    <xdr:to>
      <xdr:col>7</xdr:col>
      <xdr:colOff>152400</xdr:colOff>
      <xdr:row>60</xdr:row>
      <xdr:rowOff>90896</xdr:rowOff>
    </xdr:to>
    <xdr:cxnSp macro="">
      <xdr:nvCxnSpPr>
        <xdr:cNvPr id="132" name="直線コネクタ 131"/>
        <xdr:cNvCxnSpPr/>
      </xdr:nvCxnSpPr>
      <xdr:spPr>
        <a:xfrm>
          <a:off x="4114800" y="10295165"/>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8165</xdr:rowOff>
    </xdr:from>
    <xdr:to>
      <xdr:col>6</xdr:col>
      <xdr:colOff>0</xdr:colOff>
      <xdr:row>60</xdr:row>
      <xdr:rowOff>97790</xdr:rowOff>
    </xdr:to>
    <xdr:cxnSp macro="">
      <xdr:nvCxnSpPr>
        <xdr:cNvPr id="135" name="直線コネクタ 134"/>
        <xdr:cNvCxnSpPr/>
      </xdr:nvCxnSpPr>
      <xdr:spPr>
        <a:xfrm flipV="1">
          <a:off x="3225800" y="10295165"/>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15059</xdr:rowOff>
    </xdr:from>
    <xdr:to>
      <xdr:col>4</xdr:col>
      <xdr:colOff>482600</xdr:colOff>
      <xdr:row>60</xdr:row>
      <xdr:rowOff>97790</xdr:rowOff>
    </xdr:to>
    <xdr:cxnSp macro="">
      <xdr:nvCxnSpPr>
        <xdr:cNvPr id="138" name="直線コネクタ 137"/>
        <xdr:cNvCxnSpPr/>
      </xdr:nvCxnSpPr>
      <xdr:spPr>
        <a:xfrm>
          <a:off x="2336800" y="1030205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58965</xdr:rowOff>
    </xdr:from>
    <xdr:to>
      <xdr:col>3</xdr:col>
      <xdr:colOff>279400</xdr:colOff>
      <xdr:row>60</xdr:row>
      <xdr:rowOff>15059</xdr:rowOff>
    </xdr:to>
    <xdr:cxnSp macro="">
      <xdr:nvCxnSpPr>
        <xdr:cNvPr id="141" name="直線コネクタ 140"/>
        <xdr:cNvCxnSpPr/>
      </xdr:nvCxnSpPr>
      <xdr:spPr>
        <a:xfrm>
          <a:off x="1447800" y="10174515"/>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40096</xdr:rowOff>
    </xdr:from>
    <xdr:to>
      <xdr:col>7</xdr:col>
      <xdr:colOff>203200</xdr:colOff>
      <xdr:row>60</xdr:row>
      <xdr:rowOff>141696</xdr:rowOff>
    </xdr:to>
    <xdr:sp macro="" textlink="">
      <xdr:nvSpPr>
        <xdr:cNvPr id="151" name="円/楕円 150"/>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12173</xdr:rowOff>
    </xdr:from>
    <xdr:ext cx="762000" cy="259045"/>
    <xdr:sp macro="" textlink="">
      <xdr:nvSpPr>
        <xdr:cNvPr id="152" name="財政構造の弾力性該当値テキスト"/>
        <xdr:cNvSpPr txBox="1"/>
      </xdr:nvSpPr>
      <xdr:spPr>
        <a:xfrm>
          <a:off x="5041900" y="1029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128815</xdr:rowOff>
    </xdr:from>
    <xdr:to>
      <xdr:col>6</xdr:col>
      <xdr:colOff>50800</xdr:colOff>
      <xdr:row>60</xdr:row>
      <xdr:rowOff>58965</xdr:rowOff>
    </xdr:to>
    <xdr:sp macro="" textlink="">
      <xdr:nvSpPr>
        <xdr:cNvPr id="153" name="円/楕円 152"/>
        <xdr:cNvSpPr/>
      </xdr:nvSpPr>
      <xdr:spPr>
        <a:xfrm>
          <a:off x="4064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43742</xdr:rowOff>
    </xdr:from>
    <xdr:ext cx="736600" cy="259045"/>
    <xdr:sp macro="" textlink="">
      <xdr:nvSpPr>
        <xdr:cNvPr id="154" name="テキスト ボックス 153"/>
        <xdr:cNvSpPr txBox="1"/>
      </xdr:nvSpPr>
      <xdr:spPr>
        <a:xfrm>
          <a:off x="3733800" y="1033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46990</xdr:rowOff>
    </xdr:from>
    <xdr:to>
      <xdr:col>4</xdr:col>
      <xdr:colOff>533400</xdr:colOff>
      <xdr:row>60</xdr:row>
      <xdr:rowOff>148590</xdr:rowOff>
    </xdr:to>
    <xdr:sp macro="" textlink="">
      <xdr:nvSpPr>
        <xdr:cNvPr id="155" name="円/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133367</xdr:rowOff>
    </xdr:from>
    <xdr:ext cx="762000" cy="259045"/>
    <xdr:sp macro="" textlink="">
      <xdr:nvSpPr>
        <xdr:cNvPr id="156" name="テキスト ボックス 155"/>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135709</xdr:rowOff>
    </xdr:from>
    <xdr:to>
      <xdr:col>3</xdr:col>
      <xdr:colOff>330200</xdr:colOff>
      <xdr:row>60</xdr:row>
      <xdr:rowOff>65859</xdr:rowOff>
    </xdr:to>
    <xdr:sp macro="" textlink="">
      <xdr:nvSpPr>
        <xdr:cNvPr id="157" name="円/楕円 156"/>
        <xdr:cNvSpPr/>
      </xdr:nvSpPr>
      <xdr:spPr>
        <a:xfrm>
          <a:off x="2286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50636</xdr:rowOff>
    </xdr:from>
    <xdr:ext cx="762000" cy="259045"/>
    <xdr:sp macro="" textlink="">
      <xdr:nvSpPr>
        <xdr:cNvPr id="158" name="テキスト ボックス 157"/>
        <xdr:cNvSpPr txBox="1"/>
      </xdr:nvSpPr>
      <xdr:spPr>
        <a:xfrm>
          <a:off x="19558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59" name="円/楕円 158"/>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94542</xdr:rowOff>
    </xdr:from>
    <xdr:ext cx="762000" cy="259045"/>
    <xdr:sp macro="" textlink="">
      <xdr:nvSpPr>
        <xdr:cNvPr id="160" name="テキスト ボックス 159"/>
        <xdr:cNvSpPr txBox="1"/>
      </xdr:nvSpPr>
      <xdr:spPr>
        <a:xfrm>
          <a:off x="1066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[169,009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kumimoji="1" lang="ja-JP" altLang="ja-JP" sz="1100">
              <a:solidFill>
                <a:schemeClr val="dk1"/>
              </a:solidFill>
              <a:latin typeface="+mn-lt"/>
              <a:ea typeface="+mn-ea"/>
              <a:cs typeface="+mn-cs"/>
            </a:rPr>
            <a:t>人件費については、消防職員が含まれているという特別な事情もあるが、定員適正化計画により着実に削減に努めてきてい</a:t>
          </a:r>
          <a:r>
            <a:rPr kumimoji="1" lang="ja-JP" altLang="en-US" sz="1100">
              <a:solidFill>
                <a:schemeClr val="dk1"/>
              </a:solidFill>
              <a:latin typeface="+mn-lt"/>
              <a:ea typeface="+mn-ea"/>
              <a:cs typeface="+mn-cs"/>
            </a:rPr>
            <a:t>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増加要因としては、垂水市の人口が減少してきていることは</a:t>
          </a:r>
          <a:r>
            <a:rPr kumimoji="1" lang="ja-JP" altLang="en-US" sz="1100">
              <a:solidFill>
                <a:schemeClr val="dk1"/>
              </a:solidFill>
              <a:latin typeface="+mn-lt"/>
              <a:ea typeface="+mn-ea"/>
              <a:cs typeface="+mn-cs"/>
            </a:rPr>
            <a:t>もと</a:t>
          </a:r>
          <a:r>
            <a:rPr kumimoji="1" lang="ja-JP" altLang="ja-JP" sz="1100">
              <a:solidFill>
                <a:schemeClr val="dk1"/>
              </a:solidFill>
              <a:latin typeface="+mn-lt"/>
              <a:ea typeface="+mn-ea"/>
              <a:cs typeface="+mn-cs"/>
            </a:rPr>
            <a:t>より、平成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年度は東日本大震災に伴う国家公務員の特例減額措置に準じ</a:t>
          </a:r>
          <a:r>
            <a:rPr kumimoji="1" lang="ja-JP" altLang="en-US" sz="1100">
              <a:solidFill>
                <a:schemeClr val="dk1"/>
              </a:solidFill>
              <a:latin typeface="+mn-lt"/>
              <a:ea typeface="+mn-ea"/>
              <a:cs typeface="+mn-cs"/>
            </a:rPr>
            <a:t>て</a:t>
          </a:r>
          <a:r>
            <a:rPr kumimoji="1" lang="ja-JP" altLang="ja-JP" sz="1100">
              <a:solidFill>
                <a:schemeClr val="dk1"/>
              </a:solidFill>
              <a:latin typeface="+mn-lt"/>
              <a:ea typeface="+mn-ea"/>
              <a:cs typeface="+mn-cs"/>
            </a:rPr>
            <a:t>、給与の減額を行ったところで</a:t>
          </a:r>
          <a:r>
            <a:rPr kumimoji="1" lang="ja-JP" altLang="en-US" sz="1100">
              <a:solidFill>
                <a:schemeClr val="dk1"/>
              </a:solidFill>
              <a:latin typeface="+mn-lt"/>
              <a:ea typeface="+mn-ea"/>
              <a:cs typeface="+mn-cs"/>
            </a:rPr>
            <a:t>す</a:t>
          </a:r>
          <a:r>
            <a:rPr kumimoji="1" lang="ja-JP" altLang="ja-JP" sz="1100">
              <a:solidFill>
                <a:schemeClr val="dk1"/>
              </a:solidFill>
              <a:latin typeface="+mn-lt"/>
              <a:ea typeface="+mn-ea"/>
              <a:cs typeface="+mn-cs"/>
            </a:rPr>
            <a:t>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年度については、</a:t>
          </a:r>
          <a:r>
            <a:rPr kumimoji="1" lang="ja-JP" altLang="en-US" sz="1100">
              <a:solidFill>
                <a:schemeClr val="dk1"/>
              </a:solidFill>
              <a:latin typeface="+mn-lt"/>
              <a:ea typeface="+mn-ea"/>
              <a:cs typeface="+mn-cs"/>
            </a:rPr>
            <a:t>その</a:t>
          </a:r>
          <a:r>
            <a:rPr kumimoji="1" lang="ja-JP" altLang="ja-JP" sz="1100">
              <a:solidFill>
                <a:schemeClr val="dk1"/>
              </a:solidFill>
              <a:latin typeface="+mn-lt"/>
              <a:ea typeface="+mn-ea"/>
              <a:cs typeface="+mn-cs"/>
            </a:rPr>
            <a:t>減額措置が終了したため、増加したものと考え</a:t>
          </a:r>
          <a:r>
            <a:rPr kumimoji="1" lang="ja-JP" altLang="en-US" sz="1100">
              <a:solidFill>
                <a:schemeClr val="dk1"/>
              </a:solidFill>
              <a:latin typeface="+mn-lt"/>
              <a:ea typeface="+mn-ea"/>
              <a:cs typeface="+mn-cs"/>
            </a:rPr>
            <a:t>られます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物件費については、職員人件費削減により、維持管理業務等の委託料が上昇傾向にあ</a:t>
          </a:r>
          <a:r>
            <a:rPr kumimoji="1" lang="ja-JP" altLang="en-US" sz="1100">
              <a:solidFill>
                <a:schemeClr val="dk1"/>
              </a:solidFill>
              <a:latin typeface="+mn-lt"/>
              <a:ea typeface="+mn-ea"/>
              <a:cs typeface="+mn-cs"/>
            </a:rPr>
            <a:t>ります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今後も</a:t>
          </a:r>
          <a:r>
            <a:rPr kumimoji="1" lang="ja-JP" altLang="en-US" sz="1100">
              <a:solidFill>
                <a:schemeClr val="dk1"/>
              </a:solidFill>
              <a:latin typeface="+mn-lt"/>
              <a:ea typeface="+mn-ea"/>
              <a:cs typeface="+mn-cs"/>
            </a:rPr>
            <a:t>徹底した</a:t>
          </a:r>
          <a:r>
            <a:rPr kumimoji="1" lang="ja-JP" altLang="ja-JP" sz="1100">
              <a:solidFill>
                <a:schemeClr val="dk1"/>
              </a:solidFill>
              <a:latin typeface="+mn-lt"/>
              <a:ea typeface="+mn-ea"/>
              <a:cs typeface="+mn-cs"/>
            </a:rPr>
            <a:t>行政コストの削減に努め</a:t>
          </a:r>
          <a:r>
            <a:rPr kumimoji="1" lang="ja-JP" altLang="en-US" sz="1100">
              <a:solidFill>
                <a:schemeClr val="dk1"/>
              </a:solidFill>
              <a:latin typeface="+mn-lt"/>
              <a:ea typeface="+mn-ea"/>
              <a:cs typeface="+mn-cs"/>
            </a:rPr>
            <a:t>て参ります</a:t>
          </a:r>
          <a:r>
            <a:rPr kumimoji="1" lang="ja-JP" altLang="ja-JP"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26702</xdr:rowOff>
    </xdr:from>
    <xdr:to>
      <xdr:col>7</xdr:col>
      <xdr:colOff>152400</xdr:colOff>
      <xdr:row>83</xdr:row>
      <xdr:rowOff>58569</xdr:rowOff>
    </xdr:to>
    <xdr:cxnSp macro="">
      <xdr:nvCxnSpPr>
        <xdr:cNvPr id="192" name="直線コネクタ 191"/>
        <xdr:cNvCxnSpPr/>
      </xdr:nvCxnSpPr>
      <xdr:spPr>
        <a:xfrm>
          <a:off x="4114800" y="14257052"/>
          <a:ext cx="838200" cy="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26702</xdr:rowOff>
    </xdr:from>
    <xdr:to>
      <xdr:col>6</xdr:col>
      <xdr:colOff>0</xdr:colOff>
      <xdr:row>83</xdr:row>
      <xdr:rowOff>33266</xdr:rowOff>
    </xdr:to>
    <xdr:cxnSp macro="">
      <xdr:nvCxnSpPr>
        <xdr:cNvPr id="195" name="直線コネクタ 194"/>
        <xdr:cNvCxnSpPr/>
      </xdr:nvCxnSpPr>
      <xdr:spPr>
        <a:xfrm flipV="1">
          <a:off x="3225800" y="1425705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27039</xdr:rowOff>
    </xdr:from>
    <xdr:to>
      <xdr:col>4</xdr:col>
      <xdr:colOff>482600</xdr:colOff>
      <xdr:row>83</xdr:row>
      <xdr:rowOff>33266</xdr:rowOff>
    </xdr:to>
    <xdr:cxnSp macro="">
      <xdr:nvCxnSpPr>
        <xdr:cNvPr id="198" name="直線コネクタ 197"/>
        <xdr:cNvCxnSpPr/>
      </xdr:nvCxnSpPr>
      <xdr:spPr>
        <a:xfrm>
          <a:off x="2336800" y="14257389"/>
          <a:ext cx="88900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18055</xdr:rowOff>
    </xdr:from>
    <xdr:to>
      <xdr:col>3</xdr:col>
      <xdr:colOff>279400</xdr:colOff>
      <xdr:row>83</xdr:row>
      <xdr:rowOff>27039</xdr:rowOff>
    </xdr:to>
    <xdr:cxnSp macro="">
      <xdr:nvCxnSpPr>
        <xdr:cNvPr id="201" name="直線コネクタ 200"/>
        <xdr:cNvCxnSpPr/>
      </xdr:nvCxnSpPr>
      <xdr:spPr>
        <a:xfrm>
          <a:off x="1447800" y="14248405"/>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7769</xdr:rowOff>
    </xdr:from>
    <xdr:to>
      <xdr:col>7</xdr:col>
      <xdr:colOff>203200</xdr:colOff>
      <xdr:row>83</xdr:row>
      <xdr:rowOff>109369</xdr:rowOff>
    </xdr:to>
    <xdr:sp macro="" textlink="">
      <xdr:nvSpPr>
        <xdr:cNvPr id="211" name="円/楕円 210"/>
        <xdr:cNvSpPr/>
      </xdr:nvSpPr>
      <xdr:spPr>
        <a:xfrm>
          <a:off x="4902200" y="142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151296</xdr:rowOff>
    </xdr:from>
    <xdr:ext cx="762000" cy="259045"/>
    <xdr:sp macro="" textlink="">
      <xdr:nvSpPr>
        <xdr:cNvPr id="212" name="人件費・物件費等の状況該当値テキスト"/>
        <xdr:cNvSpPr txBox="1"/>
      </xdr:nvSpPr>
      <xdr:spPr>
        <a:xfrm>
          <a:off x="5041900" y="142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147352</xdr:rowOff>
    </xdr:from>
    <xdr:to>
      <xdr:col>6</xdr:col>
      <xdr:colOff>50800</xdr:colOff>
      <xdr:row>83</xdr:row>
      <xdr:rowOff>77502</xdr:rowOff>
    </xdr:to>
    <xdr:sp macro="" textlink="">
      <xdr:nvSpPr>
        <xdr:cNvPr id="213" name="円/楕円 212"/>
        <xdr:cNvSpPr/>
      </xdr:nvSpPr>
      <xdr:spPr>
        <a:xfrm>
          <a:off x="4064000" y="142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62279</xdr:rowOff>
    </xdr:from>
    <xdr:ext cx="736600" cy="259045"/>
    <xdr:sp macro="" textlink="">
      <xdr:nvSpPr>
        <xdr:cNvPr id="214" name="テキスト ボックス 213"/>
        <xdr:cNvSpPr txBox="1"/>
      </xdr:nvSpPr>
      <xdr:spPr>
        <a:xfrm>
          <a:off x="3733800" y="1429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153916</xdr:rowOff>
    </xdr:from>
    <xdr:to>
      <xdr:col>4</xdr:col>
      <xdr:colOff>533400</xdr:colOff>
      <xdr:row>83</xdr:row>
      <xdr:rowOff>84066</xdr:rowOff>
    </xdr:to>
    <xdr:sp macro="" textlink="">
      <xdr:nvSpPr>
        <xdr:cNvPr id="215" name="円/楕円 214"/>
        <xdr:cNvSpPr/>
      </xdr:nvSpPr>
      <xdr:spPr>
        <a:xfrm>
          <a:off x="3175000" y="142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68843</xdr:rowOff>
    </xdr:from>
    <xdr:ext cx="762000" cy="259045"/>
    <xdr:sp macro="" textlink="">
      <xdr:nvSpPr>
        <xdr:cNvPr id="216" name="テキスト ボックス 215"/>
        <xdr:cNvSpPr txBox="1"/>
      </xdr:nvSpPr>
      <xdr:spPr>
        <a:xfrm>
          <a:off x="2844800" y="142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158,523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147689</xdr:rowOff>
    </xdr:from>
    <xdr:to>
      <xdr:col>3</xdr:col>
      <xdr:colOff>330200</xdr:colOff>
      <xdr:row>83</xdr:row>
      <xdr:rowOff>77839</xdr:rowOff>
    </xdr:to>
    <xdr:sp macro="" textlink="">
      <xdr:nvSpPr>
        <xdr:cNvPr id="217" name="円/楕円 216"/>
        <xdr:cNvSpPr/>
      </xdr:nvSpPr>
      <xdr:spPr>
        <a:xfrm>
          <a:off x="2286000" y="142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88016</xdr:rowOff>
    </xdr:from>
    <xdr:ext cx="762000" cy="259045"/>
    <xdr:sp macro="" textlink="">
      <xdr:nvSpPr>
        <xdr:cNvPr id="218" name="テキスト ボックス 217"/>
        <xdr:cNvSpPr txBox="1"/>
      </xdr:nvSpPr>
      <xdr:spPr>
        <a:xfrm>
          <a:off x="1955800" y="1397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138705</xdr:rowOff>
    </xdr:from>
    <xdr:to>
      <xdr:col>2</xdr:col>
      <xdr:colOff>127000</xdr:colOff>
      <xdr:row>83</xdr:row>
      <xdr:rowOff>68855</xdr:rowOff>
    </xdr:to>
    <xdr:sp macro="" textlink="">
      <xdr:nvSpPr>
        <xdr:cNvPr id="219" name="円/楕円 218"/>
        <xdr:cNvSpPr/>
      </xdr:nvSpPr>
      <xdr:spPr>
        <a:xfrm>
          <a:off x="1397000" y="141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53632</xdr:rowOff>
    </xdr:from>
    <xdr:ext cx="762000" cy="259045"/>
    <xdr:sp macro="" textlink="">
      <xdr:nvSpPr>
        <xdr:cNvPr id="220" name="テキスト ボックス 219"/>
        <xdr:cNvSpPr txBox="1"/>
      </xdr:nvSpPr>
      <xdr:spPr>
        <a:xfrm>
          <a:off x="1066800" y="1428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一般行政職員の給料については、これまで特別昇給の停止、財政事情による独自の給与減額等を行い、適正な給与水準の実施に努めてきたところで</a:t>
          </a:r>
          <a:r>
            <a:rPr kumimoji="1" lang="ja-JP" altLang="en-US" sz="1100">
              <a:solidFill>
                <a:schemeClr val="dk1"/>
              </a:solidFill>
              <a:latin typeface="+mn-lt"/>
              <a:ea typeface="+mn-ea"/>
              <a:cs typeface="+mn-cs"/>
            </a:rPr>
            <a:t>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年４月から</a:t>
          </a:r>
          <a:r>
            <a:rPr lang="ja-JP" altLang="ja-JP" sz="1100">
              <a:solidFill>
                <a:schemeClr val="dk1"/>
              </a:solidFill>
              <a:latin typeface="+mn-lt"/>
              <a:ea typeface="+mn-ea"/>
              <a:cs typeface="+mn-cs"/>
            </a:rPr>
            <a:t>給与制度における職務職階制の適正化（わたりの解消）</a:t>
          </a:r>
          <a:r>
            <a:rPr kumimoji="1" lang="ja-JP" altLang="ja-JP" sz="1100">
              <a:solidFill>
                <a:schemeClr val="dk1"/>
              </a:solidFill>
              <a:latin typeface="+mn-lt"/>
              <a:ea typeface="+mn-ea"/>
              <a:cs typeface="+mn-cs"/>
            </a:rPr>
            <a:t>を行ったところであり、今後、</a:t>
          </a:r>
          <a:r>
            <a:rPr lang="ja-JP" altLang="ja-JP" sz="1100">
              <a:solidFill>
                <a:schemeClr val="dk1"/>
              </a:solidFill>
              <a:latin typeface="+mn-lt"/>
              <a:ea typeface="+mn-ea"/>
              <a:cs typeface="+mn-cs"/>
            </a:rPr>
            <a:t>昇給カーブが緩やかになることから、将来的にラスパイレス指数は緩やかに下降していくものと考えて</a:t>
          </a:r>
          <a:r>
            <a:rPr lang="ja-JP" altLang="en-US" sz="1100">
              <a:solidFill>
                <a:schemeClr val="dk1"/>
              </a:solidFill>
              <a:latin typeface="+mn-lt"/>
              <a:ea typeface="+mn-ea"/>
              <a:cs typeface="+mn-cs"/>
            </a:rPr>
            <a:t>います</a:t>
          </a:r>
          <a:r>
            <a:rPr lang="ja-JP" altLang="ja-JP" sz="1100">
              <a:solidFill>
                <a:schemeClr val="dk1"/>
              </a:solidFill>
              <a:latin typeface="+mn-lt"/>
              <a:ea typeface="+mn-ea"/>
              <a:cs typeface="+mn-cs"/>
            </a:rPr>
            <a:t>。</a:t>
          </a:r>
          <a:r>
            <a:rPr lang="en-US" altLang="ja-JP" sz="1100">
              <a:solidFill>
                <a:schemeClr val="dk1"/>
              </a:solidFill>
              <a:latin typeface="+mn-lt"/>
              <a:ea typeface="+mn-ea"/>
              <a:cs typeface="+mn-cs"/>
            </a:rPr>
            <a:t/>
          </a:r>
          <a:br>
            <a:rPr lang="en-US" altLang="ja-JP" sz="1100">
              <a:solidFill>
                <a:schemeClr val="dk1"/>
              </a:solidFill>
              <a:latin typeface="+mn-lt"/>
              <a:ea typeface="+mn-ea"/>
              <a:cs typeface="+mn-cs"/>
            </a:rPr>
          </a:br>
          <a:r>
            <a:rPr lang="ja-JP" altLang="ja-JP" sz="1100">
              <a:solidFill>
                <a:schemeClr val="dk1"/>
              </a:solidFill>
              <a:latin typeface="+mn-lt"/>
              <a:ea typeface="+mn-ea"/>
              <a:cs typeface="+mn-cs"/>
            </a:rPr>
            <a:t>　今後も、より一層の適正化に努め</a:t>
          </a:r>
          <a:r>
            <a:rPr lang="ja-JP" altLang="en-US" sz="1100">
              <a:solidFill>
                <a:schemeClr val="dk1"/>
              </a:solidFill>
              <a:latin typeface="+mn-lt"/>
              <a:ea typeface="+mn-ea"/>
              <a:cs typeface="+mn-cs"/>
            </a:rPr>
            <a:t>て参ります</a:t>
          </a:r>
          <a:r>
            <a:rPr lang="ja-JP"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72644</xdr:rowOff>
    </xdr:to>
    <xdr:cxnSp macro="">
      <xdr:nvCxnSpPr>
        <xdr:cNvPr id="252" name="直線コネクタ 251"/>
        <xdr:cNvCxnSpPr/>
      </xdr:nvCxnSpPr>
      <xdr:spPr>
        <a:xfrm flipV="1">
          <a:off x="16179800" y="14778737"/>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88</xdr:row>
      <xdr:rowOff>91694</xdr:rowOff>
    </xdr:to>
    <xdr:cxnSp macro="">
      <xdr:nvCxnSpPr>
        <xdr:cNvPr id="255" name="直線コネクタ 254"/>
        <xdr:cNvCxnSpPr/>
      </xdr:nvCxnSpPr>
      <xdr:spPr>
        <a:xfrm flipV="1">
          <a:off x="15290800" y="1481734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91694</xdr:rowOff>
    </xdr:from>
    <xdr:to>
      <xdr:col>22</xdr:col>
      <xdr:colOff>203200</xdr:colOff>
      <xdr:row>88</xdr:row>
      <xdr:rowOff>101346</xdr:rowOff>
    </xdr:to>
    <xdr:cxnSp macro="">
      <xdr:nvCxnSpPr>
        <xdr:cNvPr id="258" name="直線コネクタ 257"/>
        <xdr:cNvCxnSpPr/>
      </xdr:nvCxnSpPr>
      <xdr:spPr>
        <a:xfrm flipV="1">
          <a:off x="14401800" y="151792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88</xdr:row>
      <xdr:rowOff>101346</xdr:rowOff>
    </xdr:to>
    <xdr:cxnSp macro="">
      <xdr:nvCxnSpPr>
        <xdr:cNvPr id="261" name="直線コネクタ 260"/>
        <xdr:cNvCxnSpPr/>
      </xdr:nvCxnSpPr>
      <xdr:spPr>
        <a:xfrm>
          <a:off x="13512800" y="14677389"/>
          <a:ext cx="889000" cy="5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154687</xdr:rowOff>
    </xdr:from>
    <xdr:to>
      <xdr:col>24</xdr:col>
      <xdr:colOff>609600</xdr:colOff>
      <xdr:row>86</xdr:row>
      <xdr:rowOff>84837</xdr:rowOff>
    </xdr:to>
    <xdr:sp macro="" textlink="">
      <xdr:nvSpPr>
        <xdr:cNvPr id="271" name="円/楕円 270"/>
        <xdr:cNvSpPr/>
      </xdr:nvSpPr>
      <xdr:spPr>
        <a:xfrm>
          <a:off x="169672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126764</xdr:rowOff>
    </xdr:from>
    <xdr:ext cx="762000" cy="259045"/>
    <xdr:sp macro="" textlink="">
      <xdr:nvSpPr>
        <xdr:cNvPr id="272" name="給与水準   （国との比較）該当値テキスト"/>
        <xdr:cNvSpPr txBox="1"/>
      </xdr:nvSpPr>
      <xdr:spPr>
        <a:xfrm>
          <a:off x="17106900" y="147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3" name="円/楕円 272"/>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4" name="テキスト ボックス 273"/>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40894</xdr:rowOff>
    </xdr:from>
    <xdr:to>
      <xdr:col>22</xdr:col>
      <xdr:colOff>254000</xdr:colOff>
      <xdr:row>88</xdr:row>
      <xdr:rowOff>142494</xdr:rowOff>
    </xdr:to>
    <xdr:sp macro="" textlink="">
      <xdr:nvSpPr>
        <xdr:cNvPr id="275" name="円/楕円 274"/>
        <xdr:cNvSpPr/>
      </xdr:nvSpPr>
      <xdr:spPr>
        <a:xfrm>
          <a:off x="15240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127271</xdr:rowOff>
    </xdr:from>
    <xdr:ext cx="762000" cy="259045"/>
    <xdr:sp macro="" textlink="">
      <xdr:nvSpPr>
        <xdr:cNvPr id="276" name="テキスト ボックス 275"/>
        <xdr:cNvSpPr txBox="1"/>
      </xdr:nvSpPr>
      <xdr:spPr>
        <a:xfrm>
          <a:off x="14909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50546</xdr:rowOff>
    </xdr:from>
    <xdr:to>
      <xdr:col>21</xdr:col>
      <xdr:colOff>50800</xdr:colOff>
      <xdr:row>88</xdr:row>
      <xdr:rowOff>152146</xdr:rowOff>
    </xdr:to>
    <xdr:sp macro="" textlink="">
      <xdr:nvSpPr>
        <xdr:cNvPr id="277" name="円/楕円 276"/>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136923</xdr:rowOff>
    </xdr:from>
    <xdr:ext cx="762000" cy="259045"/>
    <xdr:sp macro="" textlink="">
      <xdr:nvSpPr>
        <xdr:cNvPr id="278" name="テキスト ボックス 277"/>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79" name="円/楕円 278"/>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0" name="テキスト ボックス 279"/>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本市は単独消防があるため、類似団体よりも職員数が多いという特徴が</a:t>
          </a:r>
          <a:r>
            <a:rPr kumimoji="1" lang="ja-JP" altLang="en-US" sz="1100">
              <a:solidFill>
                <a:schemeClr val="dk1"/>
              </a:solidFill>
              <a:latin typeface="+mn-lt"/>
              <a:ea typeface="+mn-ea"/>
              <a:cs typeface="+mn-cs"/>
            </a:rPr>
            <a:t>あります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定員適正化計画に基づき、平成</a:t>
          </a:r>
          <a:r>
            <a:rPr kumimoji="1" lang="en-US" altLang="ja-JP" sz="1100">
              <a:solidFill>
                <a:schemeClr val="dk1"/>
              </a:solidFill>
              <a:latin typeface="+mn-lt"/>
              <a:ea typeface="+mn-ea"/>
              <a:cs typeface="+mn-cs"/>
            </a:rPr>
            <a:t>17</a:t>
          </a:r>
          <a:r>
            <a:rPr kumimoji="1" lang="ja-JP" altLang="ja-JP" sz="1100">
              <a:solidFill>
                <a:schemeClr val="dk1"/>
              </a:solidFill>
              <a:latin typeface="+mn-lt"/>
              <a:ea typeface="+mn-ea"/>
              <a:cs typeface="+mn-cs"/>
            </a:rPr>
            <a:t>年から平成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年までの</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年間で</a:t>
          </a:r>
          <a:r>
            <a:rPr kumimoji="1" lang="en-US" altLang="ja-JP" sz="1100">
              <a:solidFill>
                <a:schemeClr val="dk1"/>
              </a:solidFill>
              <a:latin typeface="+mn-lt"/>
              <a:ea typeface="+mn-ea"/>
              <a:cs typeface="+mn-cs"/>
            </a:rPr>
            <a:t>50</a:t>
          </a:r>
          <a:r>
            <a:rPr kumimoji="1" lang="ja-JP" altLang="ja-JP" sz="1100">
              <a:solidFill>
                <a:schemeClr val="dk1"/>
              </a:solidFill>
              <a:latin typeface="+mn-lt"/>
              <a:ea typeface="+mn-ea"/>
              <a:cs typeface="+mn-cs"/>
            </a:rPr>
            <a:t>人の職員削減（</a:t>
          </a:r>
          <a:r>
            <a:rPr kumimoji="1" lang="en-US" altLang="ja-JP" sz="1100">
              <a:solidFill>
                <a:schemeClr val="dk1"/>
              </a:solidFill>
              <a:latin typeface="+mn-lt"/>
              <a:ea typeface="+mn-ea"/>
              <a:cs typeface="+mn-cs"/>
            </a:rPr>
            <a:t>285</a:t>
          </a:r>
          <a:r>
            <a:rPr kumimoji="1" lang="ja-JP" altLang="ja-JP" sz="1100">
              <a:solidFill>
                <a:schemeClr val="dk1"/>
              </a:solidFill>
              <a:latin typeface="+mn-lt"/>
              <a:ea typeface="+mn-ea"/>
              <a:cs typeface="+mn-cs"/>
            </a:rPr>
            <a:t>人→</a:t>
          </a:r>
          <a:r>
            <a:rPr kumimoji="1" lang="en-US" altLang="ja-JP" sz="1100">
              <a:solidFill>
                <a:schemeClr val="dk1"/>
              </a:solidFill>
              <a:latin typeface="+mn-lt"/>
              <a:ea typeface="+mn-ea"/>
              <a:cs typeface="+mn-cs"/>
            </a:rPr>
            <a:t>235</a:t>
          </a:r>
          <a:r>
            <a:rPr kumimoji="1" lang="ja-JP" altLang="ja-JP" sz="1100">
              <a:solidFill>
                <a:schemeClr val="dk1"/>
              </a:solidFill>
              <a:latin typeface="+mn-lt"/>
              <a:ea typeface="+mn-ea"/>
              <a:cs typeface="+mn-cs"/>
            </a:rPr>
            <a:t>人）を目標に削減に努めてきてい</a:t>
          </a:r>
          <a:r>
            <a:rPr kumimoji="1" lang="ja-JP" altLang="en-US" sz="1100">
              <a:solidFill>
                <a:schemeClr val="dk1"/>
              </a:solidFill>
              <a:latin typeface="+mn-lt"/>
              <a:ea typeface="+mn-ea"/>
              <a:cs typeface="+mn-cs"/>
            </a:rPr>
            <a:t>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年４月においても目標に基づき、前年より５人の削減を行ったところであり、計画通り遂行してい</a:t>
          </a:r>
          <a:r>
            <a:rPr kumimoji="1" lang="ja-JP" altLang="en-US" sz="1100">
              <a:solidFill>
                <a:schemeClr val="dk1"/>
              </a:solidFill>
              <a:latin typeface="+mn-lt"/>
              <a:ea typeface="+mn-ea"/>
              <a:cs typeface="+mn-cs"/>
            </a:rPr>
            <a:t>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今後も業務量に見合った職員数の検証・適正化に努め</a:t>
          </a:r>
          <a:r>
            <a:rPr kumimoji="1" lang="ja-JP" altLang="en-US" sz="1100">
              <a:solidFill>
                <a:schemeClr val="dk1"/>
              </a:solidFill>
              <a:latin typeface="+mn-lt"/>
              <a:ea typeface="+mn-ea"/>
              <a:cs typeface="+mn-cs"/>
            </a:rPr>
            <a:t>て参ります</a:t>
          </a:r>
          <a:r>
            <a:rPr kumimoji="1" lang="ja-JP" altLang="ja-JP" sz="1100">
              <a:solidFill>
                <a:schemeClr val="dk1"/>
              </a:solidFill>
              <a:latin typeface="+mn-lt"/>
              <a:ea typeface="+mn-ea"/>
              <a:cs typeface="+mn-cs"/>
            </a:rPr>
            <a:t>。</a:t>
          </a:r>
          <a:endParaRPr lang="ja-JP" altLang="ja-JP" sz="1400"/>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87630</xdr:rowOff>
    </xdr:from>
    <xdr:to>
      <xdr:col>24</xdr:col>
      <xdr:colOff>558800</xdr:colOff>
      <xdr:row>64</xdr:row>
      <xdr:rowOff>87630</xdr:rowOff>
    </xdr:to>
    <xdr:cxnSp macro="">
      <xdr:nvCxnSpPr>
        <xdr:cNvPr id="317" name="直線コネクタ 316"/>
        <xdr:cNvCxnSpPr/>
      </xdr:nvCxnSpPr>
      <xdr:spPr>
        <a:xfrm>
          <a:off x="16179800" y="11060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87630</xdr:rowOff>
    </xdr:from>
    <xdr:to>
      <xdr:col>23</xdr:col>
      <xdr:colOff>406400</xdr:colOff>
      <xdr:row>64</xdr:row>
      <xdr:rowOff>100270</xdr:rowOff>
    </xdr:to>
    <xdr:cxnSp macro="">
      <xdr:nvCxnSpPr>
        <xdr:cNvPr id="320" name="直線コネクタ 319"/>
        <xdr:cNvCxnSpPr/>
      </xdr:nvCxnSpPr>
      <xdr:spPr>
        <a:xfrm flipV="1">
          <a:off x="15290800" y="1106043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93375</xdr:rowOff>
    </xdr:from>
    <xdr:to>
      <xdr:col>22</xdr:col>
      <xdr:colOff>203200</xdr:colOff>
      <xdr:row>64</xdr:row>
      <xdr:rowOff>100270</xdr:rowOff>
    </xdr:to>
    <xdr:cxnSp macro="">
      <xdr:nvCxnSpPr>
        <xdr:cNvPr id="323" name="直線コネクタ 322"/>
        <xdr:cNvCxnSpPr/>
      </xdr:nvCxnSpPr>
      <xdr:spPr>
        <a:xfrm>
          <a:off x="14401800" y="1106617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76140</xdr:rowOff>
    </xdr:from>
    <xdr:to>
      <xdr:col>21</xdr:col>
      <xdr:colOff>0</xdr:colOff>
      <xdr:row>64</xdr:row>
      <xdr:rowOff>93375</xdr:rowOff>
    </xdr:to>
    <xdr:cxnSp macro="">
      <xdr:nvCxnSpPr>
        <xdr:cNvPr id="326" name="直線コネクタ 325"/>
        <xdr:cNvCxnSpPr/>
      </xdr:nvCxnSpPr>
      <xdr:spPr>
        <a:xfrm>
          <a:off x="13512800" y="1104894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36830</xdr:rowOff>
    </xdr:from>
    <xdr:to>
      <xdr:col>24</xdr:col>
      <xdr:colOff>609600</xdr:colOff>
      <xdr:row>64</xdr:row>
      <xdr:rowOff>138430</xdr:rowOff>
    </xdr:to>
    <xdr:sp macro="" textlink="">
      <xdr:nvSpPr>
        <xdr:cNvPr id="336" name="円/楕円 335"/>
        <xdr:cNvSpPr/>
      </xdr:nvSpPr>
      <xdr:spPr>
        <a:xfrm>
          <a:off x="16967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8907</xdr:rowOff>
    </xdr:from>
    <xdr:ext cx="762000" cy="259045"/>
    <xdr:sp macro="" textlink="">
      <xdr:nvSpPr>
        <xdr:cNvPr id="337" name="定員管理の状況該当値テキスト"/>
        <xdr:cNvSpPr txBox="1"/>
      </xdr:nvSpPr>
      <xdr:spPr>
        <a:xfrm>
          <a:off x="17106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36830</xdr:rowOff>
    </xdr:from>
    <xdr:to>
      <xdr:col>23</xdr:col>
      <xdr:colOff>457200</xdr:colOff>
      <xdr:row>64</xdr:row>
      <xdr:rowOff>138430</xdr:rowOff>
    </xdr:to>
    <xdr:sp macro="" textlink="">
      <xdr:nvSpPr>
        <xdr:cNvPr id="338" name="円/楕円 337"/>
        <xdr:cNvSpPr/>
      </xdr:nvSpPr>
      <xdr:spPr>
        <a:xfrm>
          <a:off x="16129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123207</xdr:rowOff>
    </xdr:from>
    <xdr:ext cx="736600" cy="259045"/>
    <xdr:sp macro="" textlink="">
      <xdr:nvSpPr>
        <xdr:cNvPr id="339" name="テキスト ボックス 338"/>
        <xdr:cNvSpPr txBox="1"/>
      </xdr:nvSpPr>
      <xdr:spPr>
        <a:xfrm>
          <a:off x="15798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49470</xdr:rowOff>
    </xdr:from>
    <xdr:to>
      <xdr:col>22</xdr:col>
      <xdr:colOff>254000</xdr:colOff>
      <xdr:row>64</xdr:row>
      <xdr:rowOff>151070</xdr:rowOff>
    </xdr:to>
    <xdr:sp macro="" textlink="">
      <xdr:nvSpPr>
        <xdr:cNvPr id="340" name="円/楕円 339"/>
        <xdr:cNvSpPr/>
      </xdr:nvSpPr>
      <xdr:spPr>
        <a:xfrm>
          <a:off x="15240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135847</xdr:rowOff>
    </xdr:from>
    <xdr:ext cx="762000" cy="259045"/>
    <xdr:sp macro="" textlink="">
      <xdr:nvSpPr>
        <xdr:cNvPr id="341" name="テキスト ボックス 340"/>
        <xdr:cNvSpPr txBox="1"/>
      </xdr:nvSpPr>
      <xdr:spPr>
        <a:xfrm>
          <a:off x="14909800" y="11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42575</xdr:rowOff>
    </xdr:from>
    <xdr:to>
      <xdr:col>21</xdr:col>
      <xdr:colOff>50800</xdr:colOff>
      <xdr:row>64</xdr:row>
      <xdr:rowOff>144175</xdr:rowOff>
    </xdr:to>
    <xdr:sp macro="" textlink="">
      <xdr:nvSpPr>
        <xdr:cNvPr id="342" name="円/楕円 341"/>
        <xdr:cNvSpPr/>
      </xdr:nvSpPr>
      <xdr:spPr>
        <a:xfrm>
          <a:off x="14351000" y="110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128952</xdr:rowOff>
    </xdr:from>
    <xdr:ext cx="762000" cy="259045"/>
    <xdr:sp macro="" textlink="">
      <xdr:nvSpPr>
        <xdr:cNvPr id="343" name="テキスト ボックス 342"/>
        <xdr:cNvSpPr txBox="1"/>
      </xdr:nvSpPr>
      <xdr:spPr>
        <a:xfrm>
          <a:off x="14020800" y="1110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25340</xdr:rowOff>
    </xdr:from>
    <xdr:to>
      <xdr:col>19</xdr:col>
      <xdr:colOff>533400</xdr:colOff>
      <xdr:row>64</xdr:row>
      <xdr:rowOff>126940</xdr:rowOff>
    </xdr:to>
    <xdr:sp macro="" textlink="">
      <xdr:nvSpPr>
        <xdr:cNvPr id="344" name="円/楕円 343"/>
        <xdr:cNvSpPr/>
      </xdr:nvSpPr>
      <xdr:spPr>
        <a:xfrm>
          <a:off x="13462000" y="109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111717</xdr:rowOff>
    </xdr:from>
    <xdr:ext cx="762000" cy="259045"/>
    <xdr:sp macro="" textlink="">
      <xdr:nvSpPr>
        <xdr:cNvPr id="345" name="テキスト ボックス 344"/>
        <xdr:cNvSpPr txBox="1"/>
      </xdr:nvSpPr>
      <xdr:spPr>
        <a:xfrm>
          <a:off x="13131800" y="110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財政改革プログラム</a:t>
          </a:r>
          <a:r>
            <a:rPr lang="ja-JP" altLang="en-US" sz="1100" baseline="0">
              <a:solidFill>
                <a:schemeClr val="dk1"/>
              </a:solidFill>
              <a:latin typeface="+mn-lt"/>
              <a:ea typeface="+mn-ea"/>
              <a:cs typeface="+mn-cs"/>
            </a:rPr>
            <a:t>により</a:t>
          </a:r>
          <a:r>
            <a:rPr lang="ja-JP" altLang="ja-JP" sz="1100" baseline="0">
              <a:solidFill>
                <a:schemeClr val="dk1"/>
              </a:solidFill>
              <a:latin typeface="+mn-lt"/>
              <a:ea typeface="+mn-ea"/>
              <a:cs typeface="+mn-cs"/>
            </a:rPr>
            <a:t>地方債発行額を</a:t>
          </a:r>
          <a:r>
            <a:rPr lang="en-US" altLang="ja-JP" sz="1100" baseline="0">
              <a:solidFill>
                <a:schemeClr val="dk1"/>
              </a:solidFill>
              <a:latin typeface="+mn-lt"/>
              <a:ea typeface="+mn-ea"/>
              <a:cs typeface="+mn-cs"/>
            </a:rPr>
            <a:t>6</a:t>
          </a:r>
          <a:r>
            <a:rPr lang="ja-JP" altLang="ja-JP" sz="1100" baseline="0">
              <a:solidFill>
                <a:schemeClr val="dk1"/>
              </a:solidFill>
              <a:latin typeface="+mn-lt"/>
              <a:ea typeface="+mn-ea"/>
              <a:cs typeface="+mn-cs"/>
            </a:rPr>
            <a:t>億円以下</a:t>
          </a:r>
          <a:r>
            <a:rPr lang="en-US" altLang="ja-JP" sz="1100" baseline="0">
              <a:solidFill>
                <a:schemeClr val="dk1"/>
              </a:solidFill>
              <a:latin typeface="+mn-lt"/>
              <a:ea typeface="+mn-ea"/>
              <a:cs typeface="+mn-cs"/>
            </a:rPr>
            <a:t> (</a:t>
          </a:r>
          <a:r>
            <a:rPr lang="ja-JP" altLang="ja-JP" sz="1100" baseline="0">
              <a:solidFill>
                <a:schemeClr val="dk1"/>
              </a:solidFill>
              <a:latin typeface="+mn-lt"/>
              <a:ea typeface="+mn-ea"/>
              <a:cs typeface="+mn-cs"/>
            </a:rPr>
            <a:t>災害・臨時財政対策債を除く</a:t>
          </a:r>
          <a:r>
            <a:rPr lang="en-US" altLang="ja-JP" sz="1100" baseline="0">
              <a:solidFill>
                <a:schemeClr val="dk1"/>
              </a:solidFill>
              <a:latin typeface="+mn-lt"/>
              <a:ea typeface="+mn-ea"/>
              <a:cs typeface="+mn-cs"/>
            </a:rPr>
            <a:t>)</a:t>
          </a:r>
          <a:r>
            <a:rPr lang="ja-JP" altLang="ja-JP" sz="1100" baseline="0">
              <a:solidFill>
                <a:schemeClr val="dk1"/>
              </a:solidFill>
              <a:latin typeface="+mn-lt"/>
              <a:ea typeface="+mn-ea"/>
              <a:cs typeface="+mn-cs"/>
            </a:rPr>
            <a:t>に抑制してきてい</a:t>
          </a:r>
          <a:r>
            <a:rPr lang="ja-JP" altLang="en-US" sz="1100" baseline="0">
              <a:solidFill>
                <a:schemeClr val="dk1"/>
              </a:solidFill>
              <a:latin typeface="+mn-lt"/>
              <a:ea typeface="+mn-ea"/>
              <a:cs typeface="+mn-cs"/>
            </a:rPr>
            <a:t>た</a:t>
          </a:r>
          <a:r>
            <a:rPr lang="ja-JP" altLang="ja-JP" sz="1100" baseline="0">
              <a:solidFill>
                <a:schemeClr val="dk1"/>
              </a:solidFill>
              <a:latin typeface="+mn-lt"/>
              <a:ea typeface="+mn-ea"/>
              <a:cs typeface="+mn-cs"/>
            </a:rPr>
            <a:t>ことから、緩やかではあるが改善されてきてい</a:t>
          </a:r>
          <a:r>
            <a:rPr lang="ja-JP" altLang="en-US" sz="1100" baseline="0">
              <a:solidFill>
                <a:schemeClr val="dk1"/>
              </a:solidFill>
              <a:latin typeface="+mn-lt"/>
              <a:ea typeface="+mn-ea"/>
              <a:cs typeface="+mn-cs"/>
            </a:rPr>
            <a:t>ます</a:t>
          </a:r>
          <a:r>
            <a:rPr lang="ja-JP" altLang="ja-JP" sz="1100" baseline="0">
              <a:solidFill>
                <a:schemeClr val="dk1"/>
              </a:solidFill>
              <a:latin typeface="+mn-lt"/>
              <a:ea typeface="+mn-ea"/>
              <a:cs typeface="+mn-cs"/>
            </a:rPr>
            <a:t>。</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今後も更に低い水準へ減少していくよう</a:t>
          </a:r>
          <a:r>
            <a:rPr lang="ja-JP" altLang="en-US" sz="1100" baseline="0">
              <a:solidFill>
                <a:schemeClr val="dk1"/>
              </a:solidFill>
              <a:latin typeface="+mn-lt"/>
              <a:ea typeface="+mn-ea"/>
              <a:cs typeface="+mn-cs"/>
            </a:rPr>
            <a:t>地方債発行額には注意を払いながら、</a:t>
          </a:r>
          <a:r>
            <a:rPr lang="ja-JP" altLang="ja-JP" sz="1100" baseline="0">
              <a:solidFill>
                <a:schemeClr val="dk1"/>
              </a:solidFill>
              <a:latin typeface="+mn-lt"/>
              <a:ea typeface="+mn-ea"/>
              <a:cs typeface="+mn-cs"/>
            </a:rPr>
            <a:t>交付税措置等</a:t>
          </a:r>
          <a:r>
            <a:rPr lang="ja-JP" altLang="en-US" sz="1100" baseline="0">
              <a:solidFill>
                <a:schemeClr val="dk1"/>
              </a:solidFill>
              <a:latin typeface="+mn-lt"/>
              <a:ea typeface="+mn-ea"/>
              <a:cs typeface="+mn-cs"/>
            </a:rPr>
            <a:t>が見込まれる</a:t>
          </a:r>
          <a:r>
            <a:rPr lang="ja-JP" altLang="ja-JP" sz="1100" baseline="0">
              <a:solidFill>
                <a:schemeClr val="dk1"/>
              </a:solidFill>
              <a:latin typeface="+mn-lt"/>
              <a:ea typeface="+mn-ea"/>
              <a:cs typeface="+mn-cs"/>
            </a:rPr>
            <a:t>有利な地方債の活用等に努め</a:t>
          </a:r>
          <a:r>
            <a:rPr lang="ja-JP" altLang="en-US" sz="1100" baseline="0">
              <a:solidFill>
                <a:schemeClr val="dk1"/>
              </a:solidFill>
              <a:latin typeface="+mn-lt"/>
              <a:ea typeface="+mn-ea"/>
              <a:cs typeface="+mn-cs"/>
            </a:rPr>
            <a:t>て参ります</a:t>
          </a:r>
          <a:r>
            <a:rPr lang="ja-JP" altLang="ja-JP" sz="110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16256</xdr:rowOff>
    </xdr:from>
    <xdr:to>
      <xdr:col>24</xdr:col>
      <xdr:colOff>558800</xdr:colOff>
      <xdr:row>38</xdr:row>
      <xdr:rowOff>33147</xdr:rowOff>
    </xdr:to>
    <xdr:cxnSp macro="">
      <xdr:nvCxnSpPr>
        <xdr:cNvPr id="377" name="直線コネクタ 376"/>
        <xdr:cNvCxnSpPr/>
      </xdr:nvCxnSpPr>
      <xdr:spPr>
        <a:xfrm flipV="1">
          <a:off x="16179800" y="6531356"/>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33147</xdr:rowOff>
    </xdr:from>
    <xdr:to>
      <xdr:col>23</xdr:col>
      <xdr:colOff>406400</xdr:colOff>
      <xdr:row>38</xdr:row>
      <xdr:rowOff>37973</xdr:rowOff>
    </xdr:to>
    <xdr:cxnSp macro="">
      <xdr:nvCxnSpPr>
        <xdr:cNvPr id="380" name="直線コネクタ 379"/>
        <xdr:cNvCxnSpPr/>
      </xdr:nvCxnSpPr>
      <xdr:spPr>
        <a:xfrm flipV="1">
          <a:off x="15290800" y="654824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37973</xdr:rowOff>
    </xdr:from>
    <xdr:to>
      <xdr:col>22</xdr:col>
      <xdr:colOff>203200</xdr:colOff>
      <xdr:row>38</xdr:row>
      <xdr:rowOff>45212</xdr:rowOff>
    </xdr:to>
    <xdr:cxnSp macro="">
      <xdr:nvCxnSpPr>
        <xdr:cNvPr id="383" name="直線コネクタ 382"/>
        <xdr:cNvCxnSpPr/>
      </xdr:nvCxnSpPr>
      <xdr:spPr>
        <a:xfrm flipV="1">
          <a:off x="14401800" y="65530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45212</xdr:rowOff>
    </xdr:from>
    <xdr:to>
      <xdr:col>21</xdr:col>
      <xdr:colOff>0</xdr:colOff>
      <xdr:row>38</xdr:row>
      <xdr:rowOff>74168</xdr:rowOff>
    </xdr:to>
    <xdr:cxnSp macro="">
      <xdr:nvCxnSpPr>
        <xdr:cNvPr id="386" name="直線コネクタ 385"/>
        <xdr:cNvCxnSpPr/>
      </xdr:nvCxnSpPr>
      <xdr:spPr>
        <a:xfrm flipV="1">
          <a:off x="13512800" y="65603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136906</xdr:rowOff>
    </xdr:from>
    <xdr:to>
      <xdr:col>24</xdr:col>
      <xdr:colOff>609600</xdr:colOff>
      <xdr:row>38</xdr:row>
      <xdr:rowOff>67056</xdr:rowOff>
    </xdr:to>
    <xdr:sp macro="" textlink="">
      <xdr:nvSpPr>
        <xdr:cNvPr id="396" name="円/楕円 395"/>
        <xdr:cNvSpPr/>
      </xdr:nvSpPr>
      <xdr:spPr>
        <a:xfrm>
          <a:off x="169672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108983</xdr:rowOff>
    </xdr:from>
    <xdr:ext cx="762000" cy="259045"/>
    <xdr:sp macro="" textlink="">
      <xdr:nvSpPr>
        <xdr:cNvPr id="397" name="公債費負担の状況該当値テキスト"/>
        <xdr:cNvSpPr txBox="1"/>
      </xdr:nvSpPr>
      <xdr:spPr>
        <a:xfrm>
          <a:off x="17106900" y="645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153797</xdr:rowOff>
    </xdr:from>
    <xdr:to>
      <xdr:col>23</xdr:col>
      <xdr:colOff>457200</xdr:colOff>
      <xdr:row>38</xdr:row>
      <xdr:rowOff>83947</xdr:rowOff>
    </xdr:to>
    <xdr:sp macro="" textlink="">
      <xdr:nvSpPr>
        <xdr:cNvPr id="398" name="円/楕円 397"/>
        <xdr:cNvSpPr/>
      </xdr:nvSpPr>
      <xdr:spPr>
        <a:xfrm>
          <a:off x="161290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94124</xdr:rowOff>
    </xdr:from>
    <xdr:ext cx="736600" cy="259045"/>
    <xdr:sp macro="" textlink="">
      <xdr:nvSpPr>
        <xdr:cNvPr id="399" name="テキスト ボックス 398"/>
        <xdr:cNvSpPr txBox="1"/>
      </xdr:nvSpPr>
      <xdr:spPr>
        <a:xfrm>
          <a:off x="15798800" y="626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158623</xdr:rowOff>
    </xdr:from>
    <xdr:to>
      <xdr:col>22</xdr:col>
      <xdr:colOff>254000</xdr:colOff>
      <xdr:row>38</xdr:row>
      <xdr:rowOff>88773</xdr:rowOff>
    </xdr:to>
    <xdr:sp macro="" textlink="">
      <xdr:nvSpPr>
        <xdr:cNvPr id="400" name="円/楕円 399"/>
        <xdr:cNvSpPr/>
      </xdr:nvSpPr>
      <xdr:spPr>
        <a:xfrm>
          <a:off x="15240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98950</xdr:rowOff>
    </xdr:from>
    <xdr:ext cx="762000" cy="259045"/>
    <xdr:sp macro="" textlink="">
      <xdr:nvSpPr>
        <xdr:cNvPr id="401" name="テキスト ボックス 400"/>
        <xdr:cNvSpPr txBox="1"/>
      </xdr:nvSpPr>
      <xdr:spPr>
        <a:xfrm>
          <a:off x="14909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165862</xdr:rowOff>
    </xdr:from>
    <xdr:to>
      <xdr:col>21</xdr:col>
      <xdr:colOff>50800</xdr:colOff>
      <xdr:row>38</xdr:row>
      <xdr:rowOff>96012</xdr:rowOff>
    </xdr:to>
    <xdr:sp macro="" textlink="">
      <xdr:nvSpPr>
        <xdr:cNvPr id="402" name="円/楕円 401"/>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106189</xdr:rowOff>
    </xdr:from>
    <xdr:ext cx="762000" cy="259045"/>
    <xdr:sp macro="" textlink="">
      <xdr:nvSpPr>
        <xdr:cNvPr id="403" name="テキスト ボックス 402"/>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23368</xdr:rowOff>
    </xdr:from>
    <xdr:to>
      <xdr:col>19</xdr:col>
      <xdr:colOff>533400</xdr:colOff>
      <xdr:row>38</xdr:row>
      <xdr:rowOff>124968</xdr:rowOff>
    </xdr:to>
    <xdr:sp macro="" textlink="">
      <xdr:nvSpPr>
        <xdr:cNvPr id="404" name="円/楕円 403"/>
        <xdr:cNvSpPr/>
      </xdr:nvSpPr>
      <xdr:spPr>
        <a:xfrm>
          <a:off x="13462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135145</xdr:rowOff>
    </xdr:from>
    <xdr:ext cx="762000" cy="259045"/>
    <xdr:sp macro="" textlink="">
      <xdr:nvSpPr>
        <xdr:cNvPr id="405" name="テキスト ボックス 404"/>
        <xdr:cNvSpPr txBox="1"/>
      </xdr:nvSpPr>
      <xdr:spPr>
        <a:xfrm>
          <a:off x="1313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市債残高は、平成</a:t>
          </a:r>
          <a:r>
            <a:rPr lang="en-US" altLang="ja-JP" sz="1100" b="0" i="0" baseline="0">
              <a:solidFill>
                <a:schemeClr val="dk1"/>
              </a:solidFill>
              <a:latin typeface="+mn-lt"/>
              <a:ea typeface="+mn-ea"/>
              <a:cs typeface="+mn-cs"/>
            </a:rPr>
            <a:t>16</a:t>
          </a:r>
          <a:r>
            <a:rPr lang="ja-JP" altLang="en-US" sz="1100" b="0" i="0" baseline="0">
              <a:solidFill>
                <a:schemeClr val="dk1"/>
              </a:solidFill>
              <a:latin typeface="+mn-lt"/>
              <a:ea typeface="+mn-ea"/>
              <a:cs typeface="+mn-cs"/>
            </a:rPr>
            <a:t>年以降</a:t>
          </a:r>
          <a:r>
            <a:rPr lang="en-US" altLang="ja-JP" sz="1100" b="0" i="0" baseline="0">
              <a:solidFill>
                <a:schemeClr val="dk1"/>
              </a:solidFill>
              <a:latin typeface="+mn-lt"/>
              <a:ea typeface="+mn-ea"/>
              <a:cs typeface="+mn-cs"/>
            </a:rPr>
            <a:t>10</a:t>
          </a:r>
          <a:r>
            <a:rPr lang="ja-JP" altLang="en-US" sz="1100" b="0" i="0" baseline="0">
              <a:solidFill>
                <a:schemeClr val="dk1"/>
              </a:solidFill>
              <a:latin typeface="+mn-lt"/>
              <a:ea typeface="+mn-ea"/>
              <a:cs typeface="+mn-cs"/>
            </a:rPr>
            <a:t>年振りに増加（前年度比</a:t>
          </a:r>
          <a:r>
            <a:rPr lang="en-US" altLang="ja-JP" sz="1100" b="0" i="0" baseline="0">
              <a:solidFill>
                <a:schemeClr val="dk1"/>
              </a:solidFill>
              <a:latin typeface="+mn-lt"/>
              <a:ea typeface="+mn-ea"/>
              <a:cs typeface="+mn-cs"/>
            </a:rPr>
            <a:t>1.4</a:t>
          </a:r>
          <a:r>
            <a:rPr lang="ja-JP" altLang="en-US" sz="1100" b="0" i="0" baseline="0">
              <a:solidFill>
                <a:schemeClr val="dk1"/>
              </a:solidFill>
              <a:latin typeface="+mn-lt"/>
              <a:ea typeface="+mn-ea"/>
              <a:cs typeface="+mn-cs"/>
            </a:rPr>
            <a:t>百万円増）に転じたものの、</a:t>
          </a:r>
          <a:r>
            <a:rPr lang="ja-JP" altLang="ja-JP" sz="1100" b="0" i="0" baseline="0">
              <a:solidFill>
                <a:schemeClr val="dk1"/>
              </a:solidFill>
              <a:latin typeface="+mn-lt"/>
              <a:ea typeface="+mn-ea"/>
              <a:cs typeface="+mn-cs"/>
            </a:rPr>
            <a:t>基金積立を積極的におこない前年度比　</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億円増となったこと</a:t>
          </a:r>
          <a:r>
            <a:rPr lang="ja-JP" altLang="en-US" sz="1100" b="0" i="0" baseline="0">
              <a:solidFill>
                <a:schemeClr val="dk1"/>
              </a:solidFill>
              <a:latin typeface="+mn-lt"/>
              <a:ea typeface="+mn-ea"/>
              <a:cs typeface="+mn-cs"/>
            </a:rPr>
            <a:t>により、</a:t>
          </a:r>
          <a:r>
            <a:rPr lang="ja-JP" altLang="ja-JP" sz="1100" b="0" i="0" baseline="0">
              <a:solidFill>
                <a:schemeClr val="dk1"/>
              </a:solidFill>
              <a:latin typeface="+mn-lt"/>
              <a:ea typeface="+mn-ea"/>
              <a:cs typeface="+mn-cs"/>
            </a:rPr>
            <a:t>将来負担比率は改善してきて</a:t>
          </a:r>
          <a:r>
            <a:rPr lang="ja-JP" altLang="en-US" sz="1100" b="0" i="0" baseline="0">
              <a:solidFill>
                <a:schemeClr val="dk1"/>
              </a:solidFill>
              <a:latin typeface="+mn-lt"/>
              <a:ea typeface="+mn-ea"/>
              <a:cs typeface="+mn-cs"/>
            </a:rPr>
            <a:t>いますが</a:t>
          </a:r>
          <a:r>
            <a:rPr lang="ja-JP" altLang="ja-JP" sz="1100" b="0" i="0" baseline="0">
              <a:solidFill>
                <a:schemeClr val="dk1"/>
              </a:solidFill>
              <a:latin typeface="+mn-lt"/>
              <a:ea typeface="+mn-ea"/>
              <a:cs typeface="+mn-cs"/>
            </a:rPr>
            <a:t>、未だ県内平均を上回っている状況で</a:t>
          </a:r>
          <a:r>
            <a:rPr lang="ja-JP" altLang="en-US" sz="1100" b="0" i="0" baseline="0">
              <a:solidFill>
                <a:schemeClr val="dk1"/>
              </a:solidFill>
              <a:latin typeface="+mn-lt"/>
              <a:ea typeface="+mn-ea"/>
              <a:cs typeface="+mn-cs"/>
            </a:rPr>
            <a:t>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今後は大型事業による基金取り崩しや起債</a:t>
          </a:r>
          <a:r>
            <a:rPr lang="ja-JP" altLang="en-US" sz="1100" b="0" i="0" baseline="0">
              <a:solidFill>
                <a:schemeClr val="dk1"/>
              </a:solidFill>
              <a:latin typeface="+mn-lt"/>
              <a:ea typeface="+mn-ea"/>
              <a:cs typeface="+mn-cs"/>
            </a:rPr>
            <a:t>借入額の増加が見込まれるため</a:t>
          </a:r>
          <a:r>
            <a:rPr lang="ja-JP" altLang="ja-JP" sz="1100" b="0" i="0" baseline="0">
              <a:solidFill>
                <a:schemeClr val="dk1"/>
              </a:solidFill>
              <a:latin typeface="+mn-lt"/>
              <a:ea typeface="+mn-ea"/>
              <a:cs typeface="+mn-cs"/>
            </a:rPr>
            <a:t>、充当可能財源等の増加を図ることで財政の健全化を図</a:t>
          </a:r>
          <a:r>
            <a:rPr lang="ja-JP" altLang="en-US" sz="1100" b="0" i="0" baseline="0">
              <a:solidFill>
                <a:schemeClr val="dk1"/>
              </a:solidFill>
              <a:latin typeface="+mn-lt"/>
              <a:ea typeface="+mn-ea"/>
              <a:cs typeface="+mn-cs"/>
            </a:rPr>
            <a:t>って参ります</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29485</xdr:rowOff>
    </xdr:from>
    <xdr:to>
      <xdr:col>24</xdr:col>
      <xdr:colOff>558800</xdr:colOff>
      <xdr:row>14</xdr:row>
      <xdr:rowOff>45974</xdr:rowOff>
    </xdr:to>
    <xdr:cxnSp macro="">
      <xdr:nvCxnSpPr>
        <xdr:cNvPr id="439" name="直線コネクタ 438"/>
        <xdr:cNvCxnSpPr/>
      </xdr:nvCxnSpPr>
      <xdr:spPr>
        <a:xfrm flipV="1">
          <a:off x="16179800" y="2429785"/>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14262</xdr:rowOff>
    </xdr:from>
    <xdr:ext cx="762000" cy="259045"/>
    <xdr:sp macro="" textlink="">
      <xdr:nvSpPr>
        <xdr:cNvPr id="440" name="将来負担の状況平均値テキスト"/>
        <xdr:cNvSpPr txBox="1"/>
      </xdr:nvSpPr>
      <xdr:spPr>
        <a:xfrm>
          <a:off x="17106900" y="2414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45974</xdr:rowOff>
    </xdr:from>
    <xdr:to>
      <xdr:col>23</xdr:col>
      <xdr:colOff>406400</xdr:colOff>
      <xdr:row>14</xdr:row>
      <xdr:rowOff>79957</xdr:rowOff>
    </xdr:to>
    <xdr:cxnSp macro="">
      <xdr:nvCxnSpPr>
        <xdr:cNvPr id="442" name="直線コネクタ 441"/>
        <xdr:cNvCxnSpPr/>
      </xdr:nvCxnSpPr>
      <xdr:spPr>
        <a:xfrm flipV="1">
          <a:off x="15290800" y="2446274"/>
          <a:ext cx="889000" cy="3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79957</xdr:rowOff>
    </xdr:from>
    <xdr:to>
      <xdr:col>22</xdr:col>
      <xdr:colOff>203200</xdr:colOff>
      <xdr:row>14</xdr:row>
      <xdr:rowOff>109717</xdr:rowOff>
    </xdr:to>
    <xdr:cxnSp macro="">
      <xdr:nvCxnSpPr>
        <xdr:cNvPr id="445" name="直線コネクタ 444"/>
        <xdr:cNvCxnSpPr/>
      </xdr:nvCxnSpPr>
      <xdr:spPr>
        <a:xfrm flipV="1">
          <a:off x="14401800" y="248025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109717</xdr:rowOff>
    </xdr:from>
    <xdr:to>
      <xdr:col>21</xdr:col>
      <xdr:colOff>0</xdr:colOff>
      <xdr:row>14</xdr:row>
      <xdr:rowOff>157977</xdr:rowOff>
    </xdr:to>
    <xdr:cxnSp macro="">
      <xdr:nvCxnSpPr>
        <xdr:cNvPr id="448" name="直線コネクタ 447"/>
        <xdr:cNvCxnSpPr/>
      </xdr:nvCxnSpPr>
      <xdr:spPr>
        <a:xfrm flipV="1">
          <a:off x="13512800" y="25100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150135</xdr:rowOff>
    </xdr:from>
    <xdr:to>
      <xdr:col>24</xdr:col>
      <xdr:colOff>609600</xdr:colOff>
      <xdr:row>14</xdr:row>
      <xdr:rowOff>80285</xdr:rowOff>
    </xdr:to>
    <xdr:sp macro="" textlink="">
      <xdr:nvSpPr>
        <xdr:cNvPr id="458" name="円/楕円 457"/>
        <xdr:cNvSpPr/>
      </xdr:nvSpPr>
      <xdr:spPr>
        <a:xfrm>
          <a:off x="16967200" y="2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71412</xdr:rowOff>
    </xdr:from>
    <xdr:ext cx="762000" cy="259045"/>
    <xdr:sp macro="" textlink="">
      <xdr:nvSpPr>
        <xdr:cNvPr id="459" name="将来負担の状況該当値テキスト"/>
        <xdr:cNvSpPr txBox="1"/>
      </xdr:nvSpPr>
      <xdr:spPr>
        <a:xfrm>
          <a:off x="17106900" y="230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166624</xdr:rowOff>
    </xdr:from>
    <xdr:to>
      <xdr:col>23</xdr:col>
      <xdr:colOff>457200</xdr:colOff>
      <xdr:row>14</xdr:row>
      <xdr:rowOff>96774</xdr:rowOff>
    </xdr:to>
    <xdr:sp macro="" textlink="">
      <xdr:nvSpPr>
        <xdr:cNvPr id="460" name="円/楕円 459"/>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106951</xdr:rowOff>
    </xdr:from>
    <xdr:ext cx="736600" cy="259045"/>
    <xdr:sp macro="" textlink="">
      <xdr:nvSpPr>
        <xdr:cNvPr id="461" name="テキスト ボックス 460"/>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29157</xdr:rowOff>
    </xdr:from>
    <xdr:to>
      <xdr:col>22</xdr:col>
      <xdr:colOff>254000</xdr:colOff>
      <xdr:row>14</xdr:row>
      <xdr:rowOff>130757</xdr:rowOff>
    </xdr:to>
    <xdr:sp macro="" textlink="">
      <xdr:nvSpPr>
        <xdr:cNvPr id="462" name="円/楕円 461"/>
        <xdr:cNvSpPr/>
      </xdr:nvSpPr>
      <xdr:spPr>
        <a:xfrm>
          <a:off x="15240000" y="24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140934</xdr:rowOff>
    </xdr:from>
    <xdr:ext cx="762000" cy="259045"/>
    <xdr:sp macro="" textlink="">
      <xdr:nvSpPr>
        <xdr:cNvPr id="463" name="テキスト ボックス 462"/>
        <xdr:cNvSpPr txBox="1"/>
      </xdr:nvSpPr>
      <xdr:spPr>
        <a:xfrm>
          <a:off x="14909800" y="219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58917</xdr:rowOff>
    </xdr:from>
    <xdr:to>
      <xdr:col>21</xdr:col>
      <xdr:colOff>50800</xdr:colOff>
      <xdr:row>14</xdr:row>
      <xdr:rowOff>160517</xdr:rowOff>
    </xdr:to>
    <xdr:sp macro="" textlink="">
      <xdr:nvSpPr>
        <xdr:cNvPr id="464" name="円/楕円 463"/>
        <xdr:cNvSpPr/>
      </xdr:nvSpPr>
      <xdr:spPr>
        <a:xfrm>
          <a:off x="14351000" y="245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170694</xdr:rowOff>
    </xdr:from>
    <xdr:ext cx="762000" cy="259045"/>
    <xdr:sp macro="" textlink="">
      <xdr:nvSpPr>
        <xdr:cNvPr id="465" name="テキスト ボックス 464"/>
        <xdr:cNvSpPr txBox="1"/>
      </xdr:nvSpPr>
      <xdr:spPr>
        <a:xfrm>
          <a:off x="14020800" y="222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107177</xdr:rowOff>
    </xdr:from>
    <xdr:to>
      <xdr:col>19</xdr:col>
      <xdr:colOff>533400</xdr:colOff>
      <xdr:row>15</xdr:row>
      <xdr:rowOff>37327</xdr:rowOff>
    </xdr:to>
    <xdr:sp macro="" textlink="">
      <xdr:nvSpPr>
        <xdr:cNvPr id="466" name="円/楕円 465"/>
        <xdr:cNvSpPr/>
      </xdr:nvSpPr>
      <xdr:spPr>
        <a:xfrm>
          <a:off x="13462000" y="250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47504</xdr:rowOff>
    </xdr:from>
    <xdr:ext cx="762000" cy="259045"/>
    <xdr:sp macro="" textlink="">
      <xdr:nvSpPr>
        <xdr:cNvPr id="467" name="テキスト ボックス 466"/>
        <xdr:cNvSpPr txBox="1"/>
      </xdr:nvSpPr>
      <xdr:spPr>
        <a:xfrm>
          <a:off x="13131800" y="227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鹿児島県垂水市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16,398
16,250
162.12
10,745,777
10,440,432
292,085
5,404,783
9,374,830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29.4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kumimoji="1" lang="ja-JP" altLang="ja-JP" sz="1100">
              <a:solidFill>
                <a:schemeClr val="dk1"/>
              </a:solidFill>
              <a:latin typeface="+mn-lt"/>
              <a:ea typeface="+mn-ea"/>
              <a:cs typeface="+mn-cs"/>
            </a:rPr>
            <a:t>人件費に係る経常収支比率については、定員適正化計画に基づき人員削減に努めて</a:t>
          </a:r>
          <a:r>
            <a:rPr kumimoji="1" lang="ja-JP" altLang="en-US" sz="1100">
              <a:solidFill>
                <a:schemeClr val="dk1"/>
              </a:solidFill>
              <a:latin typeface="+mn-lt"/>
              <a:ea typeface="+mn-ea"/>
              <a:cs typeface="+mn-cs"/>
            </a:rPr>
            <a:t>います</a:t>
          </a:r>
          <a:r>
            <a:rPr kumimoji="1" lang="ja-JP" altLang="ja-JP" sz="1100">
              <a:solidFill>
                <a:schemeClr val="dk1"/>
              </a:solidFill>
              <a:latin typeface="+mn-lt"/>
              <a:ea typeface="+mn-ea"/>
              <a:cs typeface="+mn-cs"/>
            </a:rPr>
            <a:t>が、消防職員の人件費を加えているため、類似団体と比較すると高い割合になってい</a:t>
          </a:r>
          <a:r>
            <a:rPr kumimoji="1" lang="ja-JP" altLang="en-US" sz="1100">
              <a:solidFill>
                <a:schemeClr val="dk1"/>
              </a:solidFill>
              <a:latin typeface="+mn-lt"/>
              <a:ea typeface="+mn-ea"/>
              <a:cs typeface="+mn-cs"/>
            </a:rPr>
            <a:t>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年度は、東日本大震災に伴う国家公務員の特例減額措置に準じ給与の削減を行ったが、平成</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年度は、減額措置が終了したため、若干増加したものと考え</a:t>
          </a:r>
          <a:r>
            <a:rPr kumimoji="1" lang="ja-JP" altLang="en-US" sz="1100">
              <a:solidFill>
                <a:schemeClr val="dk1"/>
              </a:solidFill>
              <a:latin typeface="+mn-lt"/>
              <a:ea typeface="+mn-ea"/>
              <a:cs typeface="+mn-cs"/>
            </a:rPr>
            <a:t>られます</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
          </a:r>
          <a:br>
            <a:rPr kumimoji="1" lang="en-US" altLang="ja-JP" sz="1100">
              <a:solidFill>
                <a:schemeClr val="dk1"/>
              </a:solidFill>
              <a:latin typeface="+mn-lt"/>
              <a:ea typeface="+mn-ea"/>
              <a:cs typeface="+mn-cs"/>
            </a:rPr>
          </a:br>
          <a:r>
            <a:rPr kumimoji="1" lang="ja-JP" altLang="ja-JP" sz="1100">
              <a:solidFill>
                <a:schemeClr val="dk1"/>
              </a:solidFill>
              <a:latin typeface="+mn-lt"/>
              <a:ea typeface="+mn-ea"/>
              <a:cs typeface="+mn-cs"/>
            </a:rPr>
            <a:t>　今後も適正な人件費の支出に努め</a:t>
          </a:r>
          <a:r>
            <a:rPr kumimoji="1" lang="ja-JP" altLang="en-US" sz="1100">
              <a:solidFill>
                <a:schemeClr val="dk1"/>
              </a:solidFill>
              <a:latin typeface="+mn-lt"/>
              <a:ea typeface="+mn-ea"/>
              <a:cs typeface="+mn-cs"/>
            </a:rPr>
            <a:t>て参ります</a:t>
          </a:r>
          <a:r>
            <a:rPr kumimoji="1" lang="ja-JP" altLang="ja-JP" sz="110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161290</xdr:rowOff>
    </xdr:from>
    <xdr:to>
      <xdr:col>7</xdr:col>
      <xdr:colOff>15875</xdr:colOff>
      <xdr:row>40</xdr:row>
      <xdr:rowOff>96520</xdr:rowOff>
    </xdr:to>
    <xdr:cxnSp macro="">
      <xdr:nvCxnSpPr>
        <xdr:cNvPr id="64" name="直線コネクタ 63"/>
        <xdr:cNvCxnSpPr/>
      </xdr:nvCxnSpPr>
      <xdr:spPr>
        <a:xfrm>
          <a:off x="3987800" y="68478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41</xdr:row>
      <xdr:rowOff>24130</xdr:rowOff>
    </xdr:to>
    <xdr:cxnSp macro="">
      <xdr:nvCxnSpPr>
        <xdr:cNvPr id="67" name="直線コネクタ 66"/>
        <xdr:cNvCxnSpPr/>
      </xdr:nvCxnSpPr>
      <xdr:spPr>
        <a:xfrm flipV="1">
          <a:off x="3098800" y="6847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50800</xdr:rowOff>
    </xdr:from>
    <xdr:to>
      <xdr:col>4</xdr:col>
      <xdr:colOff>346075</xdr:colOff>
      <xdr:row>41</xdr:row>
      <xdr:rowOff>24130</xdr:rowOff>
    </xdr:to>
    <xdr:cxnSp macro="">
      <xdr:nvCxnSpPr>
        <xdr:cNvPr id="70" name="直線コネクタ 69"/>
        <xdr:cNvCxnSpPr/>
      </xdr:nvCxnSpPr>
      <xdr:spPr>
        <a:xfrm>
          <a:off x="2209800" y="6908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50800</xdr:rowOff>
    </xdr:to>
    <xdr:cxnSp macro="">
      <xdr:nvCxnSpPr>
        <xdr:cNvPr id="73" name="直線コネクタ 72"/>
        <xdr:cNvCxnSpPr/>
      </xdr:nvCxnSpPr>
      <xdr:spPr>
        <a:xfrm>
          <a:off x="1320800" y="675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45720</xdr:rowOff>
    </xdr:from>
    <xdr:to>
      <xdr:col>7</xdr:col>
      <xdr:colOff>66675</xdr:colOff>
      <xdr:row>40</xdr:row>
      <xdr:rowOff>147320</xdr:rowOff>
    </xdr:to>
    <xdr:sp macro="" textlink="">
      <xdr:nvSpPr>
        <xdr:cNvPr id="83" name="円/楕円 82"/>
        <xdr:cNvSpPr/>
      </xdr:nvSpPr>
      <xdr:spPr>
        <a:xfrm>
          <a:off x="4775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17797</xdr:rowOff>
    </xdr:from>
    <xdr:ext cx="762000" cy="259045"/>
    <xdr:sp macro="" textlink="">
      <xdr:nvSpPr>
        <xdr:cNvPr id="84" name="人件費該当値テキスト"/>
        <xdr:cNvSpPr txBox="1"/>
      </xdr:nvSpPr>
      <xdr:spPr>
        <a:xfrm>
          <a:off x="4914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5" name="円/楕円 84"/>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6" name="テキスト ボックス 85"/>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144780</xdr:rowOff>
    </xdr:from>
    <xdr:to>
      <xdr:col>4</xdr:col>
      <xdr:colOff>396875</xdr:colOff>
      <xdr:row>41</xdr:row>
      <xdr:rowOff>74930</xdr:rowOff>
    </xdr:to>
    <xdr:sp macro="" textlink="">
      <xdr:nvSpPr>
        <xdr:cNvPr id="87" name="円/楕円 86"/>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59707</xdr:rowOff>
    </xdr:from>
    <xdr:ext cx="762000" cy="259045"/>
    <xdr:sp macro="" textlink="">
      <xdr:nvSpPr>
        <xdr:cNvPr id="88" name="テキスト ボックス 87"/>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89" name="円/楕円 88"/>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0" name="テキスト ボックス 89"/>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1" name="円/楕円 90"/>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105427</xdr:rowOff>
    </xdr:from>
    <xdr:ext cx="762000" cy="259045"/>
    <xdr:sp macro="" textlink="">
      <xdr:nvSpPr>
        <xdr:cNvPr id="92" name="テキスト ボックス 91"/>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物件費に係る経常収支比率については、平成</a:t>
          </a:r>
          <a:r>
            <a:rPr lang="en-US" altLang="ja-JP" sz="1100" b="0" i="0" baseline="0">
              <a:solidFill>
                <a:schemeClr val="dk1"/>
              </a:solidFill>
              <a:latin typeface="+mn-lt"/>
              <a:ea typeface="+mn-ea"/>
              <a:cs typeface="+mn-cs"/>
            </a:rPr>
            <a:t>15</a:t>
          </a:r>
          <a:r>
            <a:rPr lang="ja-JP" altLang="ja-JP" sz="1100" b="0" i="0" baseline="0">
              <a:solidFill>
                <a:schemeClr val="dk1"/>
              </a:solidFill>
              <a:latin typeface="+mn-lt"/>
              <a:ea typeface="+mn-ea"/>
              <a:cs typeface="+mn-cs"/>
            </a:rPr>
            <a:t>年度以降、類似団体平均を下回ってい</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。各事業の内容にも起因すると思われ</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が、財政改革プログラムに基づき、事務経費の節減や施設の維持管理経費の節減等に取り組んでいることも主な要因で</a:t>
          </a:r>
          <a:r>
            <a:rPr lang="ja-JP" altLang="en-US" sz="1100" b="0" i="0" baseline="0">
              <a:solidFill>
                <a:schemeClr val="dk1"/>
              </a:solidFill>
              <a:latin typeface="+mn-lt"/>
              <a:ea typeface="+mn-ea"/>
              <a:cs typeface="+mn-cs"/>
            </a:rPr>
            <a:t>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年度から増加しているので</a:t>
          </a:r>
          <a:r>
            <a:rPr lang="ja-JP" altLang="ja-JP" sz="1100" b="0" i="0" baseline="0">
              <a:solidFill>
                <a:schemeClr val="dk1"/>
              </a:solidFill>
              <a:latin typeface="+mn-lt"/>
              <a:ea typeface="+mn-ea"/>
              <a:cs typeface="+mn-cs"/>
            </a:rPr>
            <a:t>、更に徹底したコスト意識を持ち、更なる経費節減に努め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135164</xdr:rowOff>
    </xdr:from>
    <xdr:to>
      <xdr:col>24</xdr:col>
      <xdr:colOff>31750</xdr:colOff>
      <xdr:row>14</xdr:row>
      <xdr:rowOff>83457</xdr:rowOff>
    </xdr:to>
    <xdr:cxnSp macro="">
      <xdr:nvCxnSpPr>
        <xdr:cNvPr id="127" name="直線コネクタ 126"/>
        <xdr:cNvCxnSpPr/>
      </xdr:nvCxnSpPr>
      <xdr:spPr>
        <a:xfrm>
          <a:off x="15671800" y="23640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91621</xdr:rowOff>
    </xdr:from>
    <xdr:to>
      <xdr:col>22</xdr:col>
      <xdr:colOff>565150</xdr:colOff>
      <xdr:row>13</xdr:row>
      <xdr:rowOff>135164</xdr:rowOff>
    </xdr:to>
    <xdr:cxnSp macro="">
      <xdr:nvCxnSpPr>
        <xdr:cNvPr id="130" name="直線コネクタ 129"/>
        <xdr:cNvCxnSpPr/>
      </xdr:nvCxnSpPr>
      <xdr:spPr>
        <a:xfrm>
          <a:off x="14782800" y="2320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91621</xdr:rowOff>
    </xdr:from>
    <xdr:to>
      <xdr:col>21</xdr:col>
      <xdr:colOff>361950</xdr:colOff>
      <xdr:row>13</xdr:row>
      <xdr:rowOff>124279</xdr:rowOff>
    </xdr:to>
    <xdr:cxnSp macro="">
      <xdr:nvCxnSpPr>
        <xdr:cNvPr id="133" name="直線コネクタ 132"/>
        <xdr:cNvCxnSpPr/>
      </xdr:nvCxnSpPr>
      <xdr:spPr>
        <a:xfrm flipV="1">
          <a:off x="13893800" y="2320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13</xdr:row>
      <xdr:rowOff>156936</xdr:rowOff>
    </xdr:to>
    <xdr:cxnSp macro="">
      <xdr:nvCxnSpPr>
        <xdr:cNvPr id="136" name="直線コネクタ 135"/>
        <xdr:cNvCxnSpPr/>
      </xdr:nvCxnSpPr>
      <xdr:spPr>
        <a:xfrm flipV="1">
          <a:off x="13004800" y="23531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32657</xdr:rowOff>
    </xdr:from>
    <xdr:to>
      <xdr:col>24</xdr:col>
      <xdr:colOff>82550</xdr:colOff>
      <xdr:row>14</xdr:row>
      <xdr:rowOff>134257</xdr:rowOff>
    </xdr:to>
    <xdr:sp macro="" textlink="">
      <xdr:nvSpPr>
        <xdr:cNvPr id="146" name="円/楕円 145"/>
        <xdr:cNvSpPr/>
      </xdr:nvSpPr>
      <xdr:spPr>
        <a:xfrm>
          <a:off x="164592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49184</xdr:rowOff>
    </xdr:from>
    <xdr:ext cx="762000" cy="259045"/>
    <xdr:sp macro="" textlink="">
      <xdr:nvSpPr>
        <xdr:cNvPr id="147" name="物件費該当値テキスト"/>
        <xdr:cNvSpPr txBox="1"/>
      </xdr:nvSpPr>
      <xdr:spPr>
        <a:xfrm>
          <a:off x="165989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84364</xdr:rowOff>
    </xdr:from>
    <xdr:to>
      <xdr:col>22</xdr:col>
      <xdr:colOff>615950</xdr:colOff>
      <xdr:row>14</xdr:row>
      <xdr:rowOff>14514</xdr:rowOff>
    </xdr:to>
    <xdr:sp macro="" textlink="">
      <xdr:nvSpPr>
        <xdr:cNvPr id="148" name="円/楕円 147"/>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24691</xdr:rowOff>
    </xdr:from>
    <xdr:ext cx="736600" cy="259045"/>
    <xdr:sp macro="" textlink="">
      <xdr:nvSpPr>
        <xdr:cNvPr id="149" name="テキスト ボックス 148"/>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40821</xdr:rowOff>
    </xdr:from>
    <xdr:to>
      <xdr:col>21</xdr:col>
      <xdr:colOff>412750</xdr:colOff>
      <xdr:row>13</xdr:row>
      <xdr:rowOff>142421</xdr:rowOff>
    </xdr:to>
    <xdr:sp macro="" textlink="">
      <xdr:nvSpPr>
        <xdr:cNvPr id="150" name="円/楕円 149"/>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152598</xdr:rowOff>
    </xdr:from>
    <xdr:ext cx="762000" cy="259045"/>
    <xdr:sp macro="" textlink="">
      <xdr:nvSpPr>
        <xdr:cNvPr id="151" name="テキスト ボックス 150"/>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2" name="円/楕円 151"/>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3" name="テキスト ボックス 152"/>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106136</xdr:rowOff>
    </xdr:from>
    <xdr:to>
      <xdr:col>19</xdr:col>
      <xdr:colOff>6350</xdr:colOff>
      <xdr:row>14</xdr:row>
      <xdr:rowOff>36286</xdr:rowOff>
    </xdr:to>
    <xdr:sp macro="" textlink="">
      <xdr:nvSpPr>
        <xdr:cNvPr id="154" name="円/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本市の歳出全体額の中で扶助費は</a:t>
          </a:r>
          <a:r>
            <a:rPr lang="en-US" altLang="ja-JP" sz="1100" b="0" i="0" baseline="0">
              <a:solidFill>
                <a:schemeClr val="dk1"/>
              </a:solidFill>
              <a:latin typeface="+mn-lt"/>
              <a:ea typeface="+mn-ea"/>
              <a:cs typeface="+mn-cs"/>
            </a:rPr>
            <a:t>15.5%</a:t>
          </a:r>
          <a:r>
            <a:rPr lang="ja-JP" altLang="ja-JP" sz="1100" b="0" i="0" baseline="0">
              <a:solidFill>
                <a:schemeClr val="dk1"/>
              </a:solidFill>
              <a:latin typeface="+mn-lt"/>
              <a:ea typeface="+mn-ea"/>
              <a:cs typeface="+mn-cs"/>
            </a:rPr>
            <a:t>の割合を占めて</a:t>
          </a:r>
          <a:r>
            <a:rPr lang="ja-JP" altLang="en-US" sz="1100" b="0" i="0" baseline="0">
              <a:solidFill>
                <a:schemeClr val="dk1"/>
              </a:solidFill>
              <a:latin typeface="+mn-lt"/>
              <a:ea typeface="+mn-ea"/>
              <a:cs typeface="+mn-cs"/>
            </a:rPr>
            <a:t>おり、また</a:t>
          </a:r>
          <a:r>
            <a:rPr lang="ja-JP" altLang="ja-JP" sz="1100" b="0" i="0" baseline="0">
              <a:solidFill>
                <a:schemeClr val="dk1"/>
              </a:solidFill>
              <a:latin typeface="+mn-lt"/>
              <a:ea typeface="+mn-ea"/>
              <a:cs typeface="+mn-cs"/>
            </a:rPr>
            <a:t>経常収支比率について</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類似団体</a:t>
          </a:r>
          <a:r>
            <a:rPr lang="ja-JP" altLang="ja-JP" sz="1100" b="0" i="0" baseline="0">
              <a:solidFill>
                <a:schemeClr val="dk1"/>
              </a:solidFill>
              <a:latin typeface="+mn-lt"/>
              <a:ea typeface="+mn-ea"/>
              <a:cs typeface="+mn-cs"/>
            </a:rPr>
            <a:t>平均より高い割合となってい</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この要因は、市単独のこども医療費助成事業の開始</a:t>
          </a:r>
          <a:r>
            <a:rPr lang="ja-JP" altLang="en-US" sz="1100" b="0" i="0" baseline="0">
              <a:solidFill>
                <a:schemeClr val="dk1"/>
              </a:solidFill>
              <a:latin typeface="+mn-lt"/>
              <a:ea typeface="+mn-ea"/>
              <a:cs typeface="+mn-cs"/>
            </a:rPr>
            <a:t>や保育料減免措置</a:t>
          </a:r>
          <a:r>
            <a:rPr lang="ja-JP" altLang="ja-JP" sz="1100" b="0" i="0" baseline="0">
              <a:solidFill>
                <a:schemeClr val="dk1"/>
              </a:solidFill>
              <a:latin typeface="+mn-lt"/>
              <a:ea typeface="+mn-ea"/>
              <a:cs typeface="+mn-cs"/>
            </a:rPr>
            <a:t>等</a:t>
          </a:r>
          <a:r>
            <a:rPr lang="ja-JP" altLang="en-US" sz="1100" b="0" i="0" baseline="0">
              <a:solidFill>
                <a:schemeClr val="dk1"/>
              </a:solidFill>
              <a:latin typeface="+mn-lt"/>
              <a:ea typeface="+mn-ea"/>
              <a:cs typeface="+mn-cs"/>
            </a:rPr>
            <a:t>の子育て支援事業費の増額によるものです。</a:t>
          </a:r>
          <a:endParaRPr lang="en-US" altLang="ja-JP" sz="1100" b="0" i="0" baseline="0">
            <a:solidFill>
              <a:schemeClr val="dk1"/>
            </a:solidFill>
            <a:latin typeface="+mn-lt"/>
            <a:ea typeface="+mn-ea"/>
            <a:cs typeface="+mn-cs"/>
          </a:endParaRPr>
        </a:p>
        <a:p>
          <a:pPr rtl="0" eaLnBrk="1" fontAlgn="auto"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事業の効果を精査し、適正</a:t>
          </a:r>
          <a:r>
            <a:rPr lang="ja-JP" altLang="en-US" sz="1100" b="0" i="0" baseline="0">
              <a:solidFill>
                <a:schemeClr val="dk1"/>
              </a:solidFill>
              <a:latin typeface="+mn-lt"/>
              <a:ea typeface="+mn-ea"/>
              <a:cs typeface="+mn-cs"/>
            </a:rPr>
            <a:t>執行に</a:t>
          </a:r>
          <a:r>
            <a:rPr lang="ja-JP" altLang="ja-JP" sz="1100" b="0" i="0" baseline="0">
              <a:solidFill>
                <a:schemeClr val="dk1"/>
              </a:solidFill>
              <a:latin typeface="+mn-lt"/>
              <a:ea typeface="+mn-ea"/>
              <a:cs typeface="+mn-cs"/>
            </a:rPr>
            <a:t>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56243</xdr:rowOff>
    </xdr:to>
    <xdr:cxnSp macro="">
      <xdr:nvCxnSpPr>
        <xdr:cNvPr id="190" name="直線コネクタ 189"/>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45357</xdr:rowOff>
    </xdr:to>
    <xdr:cxnSp macro="">
      <xdr:nvCxnSpPr>
        <xdr:cNvPr id="193" name="直線コネクタ 192"/>
        <xdr:cNvCxnSpPr/>
      </xdr:nvCxnSpPr>
      <xdr:spPr>
        <a:xfrm>
          <a:off x="3098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23585</xdr:rowOff>
    </xdr:to>
    <xdr:cxnSp macro="">
      <xdr:nvCxnSpPr>
        <xdr:cNvPr id="196" name="直線コネクタ 195"/>
        <xdr:cNvCxnSpPr/>
      </xdr:nvCxnSpPr>
      <xdr:spPr>
        <a:xfrm>
          <a:off x="2209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55</xdr:row>
      <xdr:rowOff>151493</xdr:rowOff>
    </xdr:to>
    <xdr:cxnSp macro="">
      <xdr:nvCxnSpPr>
        <xdr:cNvPr id="199" name="直線コネクタ 198"/>
        <xdr:cNvCxnSpPr/>
      </xdr:nvCxnSpPr>
      <xdr:spPr>
        <a:xfrm>
          <a:off x="1320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7" name="円/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8" name="テキスト ボックス 217"/>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年度以降は、ほぼ横ばいの状況</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しかし、歳出構成は</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年度より国民健康保険特別会計の赤字補てんのための法定外繰出金を支出し、その額も前年度比</a:t>
          </a:r>
          <a:r>
            <a:rPr lang="en-US" altLang="ja-JP" sz="1100" b="0" i="0" baseline="0">
              <a:solidFill>
                <a:schemeClr val="dk1"/>
              </a:solidFill>
              <a:latin typeface="+mn-lt"/>
              <a:ea typeface="+mn-ea"/>
              <a:cs typeface="+mn-cs"/>
            </a:rPr>
            <a:t>63,000</a:t>
          </a:r>
          <a:r>
            <a:rPr lang="ja-JP" altLang="ja-JP" sz="1100" b="0" i="0" baseline="0">
              <a:solidFill>
                <a:schemeClr val="dk1"/>
              </a:solidFill>
              <a:latin typeface="+mn-lt"/>
              <a:ea typeface="+mn-ea"/>
              <a:cs typeface="+mn-cs"/>
            </a:rPr>
            <a:t>千円増となっており繰出金が増加傾向</a:t>
          </a:r>
          <a:r>
            <a:rPr lang="ja-JP" altLang="en-US" sz="1100" b="0" i="0" baseline="0">
              <a:solidFill>
                <a:schemeClr val="dk1"/>
              </a:solidFill>
              <a:latin typeface="+mn-lt"/>
              <a:ea typeface="+mn-ea"/>
              <a:cs typeface="+mn-cs"/>
            </a:rPr>
            <a:t>です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国保特別会計においては、医療費の抑制に努め、徴収率を上げるなど普通会計の負担を減らしていくよう努め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51" name="直線コネクタ 250"/>
        <xdr:cNvCxnSpPr/>
      </xdr:nvCxnSpPr>
      <xdr:spPr>
        <a:xfrm>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1270</xdr:rowOff>
    </xdr:to>
    <xdr:cxnSp macro="">
      <xdr:nvCxnSpPr>
        <xdr:cNvPr id="254" name="直線コネクタ 253"/>
        <xdr:cNvCxnSpPr/>
      </xdr:nvCxnSpPr>
      <xdr:spPr>
        <a:xfrm>
          <a:off x="14782800" y="977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1270</xdr:rowOff>
    </xdr:to>
    <xdr:cxnSp macro="">
      <xdr:nvCxnSpPr>
        <xdr:cNvPr id="257" name="直線コネクタ 256"/>
        <xdr:cNvCxnSpPr/>
      </xdr:nvCxnSpPr>
      <xdr:spPr>
        <a:xfrm>
          <a:off x="13893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165100</xdr:rowOff>
    </xdr:to>
    <xdr:cxnSp macro="">
      <xdr:nvCxnSpPr>
        <xdr:cNvPr id="260" name="直線コネクタ 259"/>
        <xdr:cNvCxnSpPr/>
      </xdr:nvCxnSpPr>
      <xdr:spPr>
        <a:xfrm>
          <a:off x="13004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補助費等に係る経常収支比率については、広域消防負担金がないこと等により、類似団体平均を下回ってい</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謝金等の報償費の見直し</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協議会・審議会・各種委員会の必要性の精査や人員の適正化等</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 市単独補助金の見直し</a:t>
          </a:r>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必要性・有効性を精査し、効果の薄いものの削減や統廃合等）、また、負担金の見直しに努め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8890</xdr:rowOff>
    </xdr:from>
    <xdr:to>
      <xdr:col>24</xdr:col>
      <xdr:colOff>31750</xdr:colOff>
      <xdr:row>34</xdr:row>
      <xdr:rowOff>31750</xdr:rowOff>
    </xdr:to>
    <xdr:cxnSp macro="">
      <xdr:nvCxnSpPr>
        <xdr:cNvPr id="311" name="直線コネクタ 310"/>
        <xdr:cNvCxnSpPr/>
      </xdr:nvCxnSpPr>
      <xdr:spPr>
        <a:xfrm>
          <a:off x="15671800" y="58381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8890</xdr:rowOff>
    </xdr:from>
    <xdr:to>
      <xdr:col>22</xdr:col>
      <xdr:colOff>565150</xdr:colOff>
      <xdr:row>34</xdr:row>
      <xdr:rowOff>8890</xdr:rowOff>
    </xdr:to>
    <xdr:cxnSp macro="">
      <xdr:nvCxnSpPr>
        <xdr:cNvPr id="314" name="直線コネクタ 313"/>
        <xdr:cNvCxnSpPr/>
      </xdr:nvCxnSpPr>
      <xdr:spPr>
        <a:xfrm>
          <a:off x="14782800" y="5838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8890</xdr:rowOff>
    </xdr:from>
    <xdr:to>
      <xdr:col>21</xdr:col>
      <xdr:colOff>361950</xdr:colOff>
      <xdr:row>34</xdr:row>
      <xdr:rowOff>16510</xdr:rowOff>
    </xdr:to>
    <xdr:cxnSp macro="">
      <xdr:nvCxnSpPr>
        <xdr:cNvPr id="317" name="直線コネクタ 316"/>
        <xdr:cNvCxnSpPr/>
      </xdr:nvCxnSpPr>
      <xdr:spPr>
        <a:xfrm flipV="1">
          <a:off x="13893800" y="5838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165100</xdr:rowOff>
    </xdr:from>
    <xdr:to>
      <xdr:col>20</xdr:col>
      <xdr:colOff>158750</xdr:colOff>
      <xdr:row>34</xdr:row>
      <xdr:rowOff>16510</xdr:rowOff>
    </xdr:to>
    <xdr:cxnSp macro="">
      <xdr:nvCxnSpPr>
        <xdr:cNvPr id="320" name="直線コネクタ 319"/>
        <xdr:cNvCxnSpPr/>
      </xdr:nvCxnSpPr>
      <xdr:spPr>
        <a:xfrm>
          <a:off x="13004800" y="5822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152400</xdr:rowOff>
    </xdr:from>
    <xdr:to>
      <xdr:col>24</xdr:col>
      <xdr:colOff>82550</xdr:colOff>
      <xdr:row>34</xdr:row>
      <xdr:rowOff>82550</xdr:rowOff>
    </xdr:to>
    <xdr:sp macro="" textlink="">
      <xdr:nvSpPr>
        <xdr:cNvPr id="330" name="円/楕円 329"/>
        <xdr:cNvSpPr/>
      </xdr:nvSpPr>
      <xdr:spPr>
        <a:xfrm>
          <a:off x="164592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168927</xdr:rowOff>
    </xdr:from>
    <xdr:ext cx="762000" cy="259045"/>
    <xdr:sp macro="" textlink="">
      <xdr:nvSpPr>
        <xdr:cNvPr id="331" name="補助費等該当値テキスト"/>
        <xdr:cNvSpPr txBox="1"/>
      </xdr:nvSpPr>
      <xdr:spPr>
        <a:xfrm>
          <a:off x="165989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129540</xdr:rowOff>
    </xdr:from>
    <xdr:to>
      <xdr:col>22</xdr:col>
      <xdr:colOff>615950</xdr:colOff>
      <xdr:row>34</xdr:row>
      <xdr:rowOff>59690</xdr:rowOff>
    </xdr:to>
    <xdr:sp macro="" textlink="">
      <xdr:nvSpPr>
        <xdr:cNvPr id="332" name="円/楕円 331"/>
        <xdr:cNvSpPr/>
      </xdr:nvSpPr>
      <xdr:spPr>
        <a:xfrm>
          <a:off x="15621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69867</xdr:rowOff>
    </xdr:from>
    <xdr:ext cx="736600" cy="259045"/>
    <xdr:sp macro="" textlink="">
      <xdr:nvSpPr>
        <xdr:cNvPr id="333" name="テキスト ボックス 332"/>
        <xdr:cNvSpPr txBox="1"/>
      </xdr:nvSpPr>
      <xdr:spPr>
        <a:xfrm>
          <a:off x="15290800" y="5556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129540</xdr:rowOff>
    </xdr:from>
    <xdr:to>
      <xdr:col>21</xdr:col>
      <xdr:colOff>412750</xdr:colOff>
      <xdr:row>34</xdr:row>
      <xdr:rowOff>59690</xdr:rowOff>
    </xdr:to>
    <xdr:sp macro="" textlink="">
      <xdr:nvSpPr>
        <xdr:cNvPr id="334" name="円/楕円 333"/>
        <xdr:cNvSpPr/>
      </xdr:nvSpPr>
      <xdr:spPr>
        <a:xfrm>
          <a:off x="147320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69867</xdr:rowOff>
    </xdr:from>
    <xdr:ext cx="762000" cy="259045"/>
    <xdr:sp macro="" textlink="">
      <xdr:nvSpPr>
        <xdr:cNvPr id="335" name="テキスト ボックス 334"/>
        <xdr:cNvSpPr txBox="1"/>
      </xdr:nvSpPr>
      <xdr:spPr>
        <a:xfrm>
          <a:off x="14401800" y="555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137160</xdr:rowOff>
    </xdr:from>
    <xdr:to>
      <xdr:col>20</xdr:col>
      <xdr:colOff>209550</xdr:colOff>
      <xdr:row>34</xdr:row>
      <xdr:rowOff>67310</xdr:rowOff>
    </xdr:to>
    <xdr:sp macro="" textlink="">
      <xdr:nvSpPr>
        <xdr:cNvPr id="336" name="円/楕円 335"/>
        <xdr:cNvSpPr/>
      </xdr:nvSpPr>
      <xdr:spPr>
        <a:xfrm>
          <a:off x="13843000" y="57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77487</xdr:rowOff>
    </xdr:from>
    <xdr:ext cx="762000" cy="259045"/>
    <xdr:sp macro="" textlink="">
      <xdr:nvSpPr>
        <xdr:cNvPr id="337" name="テキスト ボックス 336"/>
        <xdr:cNvSpPr txBox="1"/>
      </xdr:nvSpPr>
      <xdr:spPr>
        <a:xfrm>
          <a:off x="13512800" y="55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114300</xdr:rowOff>
    </xdr:from>
    <xdr:to>
      <xdr:col>19</xdr:col>
      <xdr:colOff>6350</xdr:colOff>
      <xdr:row>34</xdr:row>
      <xdr:rowOff>44450</xdr:rowOff>
    </xdr:to>
    <xdr:sp macro="" textlink="">
      <xdr:nvSpPr>
        <xdr:cNvPr id="338" name="円/楕円 337"/>
        <xdr:cNvSpPr/>
      </xdr:nvSpPr>
      <xdr:spPr>
        <a:xfrm>
          <a:off x="12954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54627</xdr:rowOff>
    </xdr:from>
    <xdr:ext cx="762000" cy="259045"/>
    <xdr:sp macro="" textlink="">
      <xdr:nvSpPr>
        <xdr:cNvPr id="339" name="テキスト ボックス 338"/>
        <xdr:cNvSpPr txBox="1"/>
      </xdr:nvSpPr>
      <xdr:spPr>
        <a:xfrm>
          <a:off x="12623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公債費の数値は、財政改革プログラムに基づき、新規借入の抑制に努めているため減少傾向にあ</a:t>
          </a:r>
          <a:r>
            <a:rPr lang="ja-JP" altLang="en-US" sz="1100" b="0" i="0" baseline="0">
              <a:solidFill>
                <a:schemeClr val="dk1"/>
              </a:solidFill>
              <a:latin typeface="+mn-lt"/>
              <a:ea typeface="+mn-ea"/>
              <a:cs typeface="+mn-cs"/>
            </a:rPr>
            <a:t>ります</a:t>
          </a:r>
          <a:r>
            <a:rPr lang="ja-JP" altLang="ja-JP" sz="1100" b="0" i="0" baseline="0">
              <a:solidFill>
                <a:schemeClr val="dk1"/>
              </a:solidFill>
              <a:latin typeface="+mn-lt"/>
              <a:ea typeface="+mn-ea"/>
              <a:cs typeface="+mn-cs"/>
            </a:rPr>
            <a:t>が、公債費に係る経常収支比率は依然として類似団体・全国・県平均より高い割合となってい</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控えている大規模な事業計画については、充分な検討を図り、</a:t>
          </a:r>
          <a:r>
            <a:rPr lang="ja-JP" altLang="ja-JP" sz="1100" b="0" i="0" baseline="0">
              <a:solidFill>
                <a:schemeClr val="dk1"/>
              </a:solidFill>
              <a:latin typeface="+mn-lt"/>
              <a:ea typeface="+mn-ea"/>
              <a:cs typeface="+mn-cs"/>
            </a:rPr>
            <a:t>公債費の</a:t>
          </a:r>
          <a:r>
            <a:rPr lang="ja-JP" altLang="en-US" sz="1100" b="0" i="0" baseline="0">
              <a:solidFill>
                <a:schemeClr val="dk1"/>
              </a:solidFill>
              <a:latin typeface="+mn-lt"/>
              <a:ea typeface="+mn-ea"/>
              <a:cs typeface="+mn-cs"/>
            </a:rPr>
            <a:t>縮減</a:t>
          </a:r>
          <a:r>
            <a:rPr lang="ja-JP" altLang="ja-JP" sz="1100" b="0" i="0" baseline="0">
              <a:solidFill>
                <a:schemeClr val="dk1"/>
              </a:solidFill>
              <a:latin typeface="+mn-lt"/>
              <a:ea typeface="+mn-ea"/>
              <a:cs typeface="+mn-cs"/>
            </a:rPr>
            <a:t>に努め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75</xdr:row>
      <xdr:rowOff>113665</xdr:rowOff>
    </xdr:to>
    <xdr:cxnSp macro="">
      <xdr:nvCxnSpPr>
        <xdr:cNvPr id="371" name="直線コネクタ 370"/>
        <xdr:cNvCxnSpPr/>
      </xdr:nvCxnSpPr>
      <xdr:spPr>
        <a:xfrm flipV="1">
          <a:off x="3987800" y="129514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113665</xdr:rowOff>
    </xdr:from>
    <xdr:to>
      <xdr:col>5</xdr:col>
      <xdr:colOff>549275</xdr:colOff>
      <xdr:row>75</xdr:row>
      <xdr:rowOff>123190</xdr:rowOff>
    </xdr:to>
    <xdr:cxnSp macro="">
      <xdr:nvCxnSpPr>
        <xdr:cNvPr id="374" name="直線コネクタ 373"/>
        <xdr:cNvCxnSpPr/>
      </xdr:nvCxnSpPr>
      <xdr:spPr>
        <a:xfrm flipV="1">
          <a:off x="3098800" y="129724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113665</xdr:rowOff>
    </xdr:from>
    <xdr:to>
      <xdr:col>4</xdr:col>
      <xdr:colOff>346075</xdr:colOff>
      <xdr:row>75</xdr:row>
      <xdr:rowOff>123190</xdr:rowOff>
    </xdr:to>
    <xdr:cxnSp macro="">
      <xdr:nvCxnSpPr>
        <xdr:cNvPr id="377" name="直線コネクタ 376"/>
        <xdr:cNvCxnSpPr/>
      </xdr:nvCxnSpPr>
      <xdr:spPr>
        <a:xfrm>
          <a:off x="2209800" y="129724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75</xdr:row>
      <xdr:rowOff>113665</xdr:rowOff>
    </xdr:to>
    <xdr:cxnSp macro="">
      <xdr:nvCxnSpPr>
        <xdr:cNvPr id="380" name="直線コネクタ 379"/>
        <xdr:cNvCxnSpPr/>
      </xdr:nvCxnSpPr>
      <xdr:spPr>
        <a:xfrm>
          <a:off x="1320800" y="129705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90" name="円/楕円 389"/>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13987</xdr:rowOff>
    </xdr:from>
    <xdr:ext cx="762000" cy="259045"/>
    <xdr:sp macro="" textlink="">
      <xdr:nvSpPr>
        <xdr:cNvPr id="391" name="公債費該当値テキスト"/>
        <xdr:cNvSpPr txBox="1"/>
      </xdr:nvSpPr>
      <xdr:spPr>
        <a:xfrm>
          <a:off x="49149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62865</xdr:rowOff>
    </xdr:from>
    <xdr:to>
      <xdr:col>5</xdr:col>
      <xdr:colOff>600075</xdr:colOff>
      <xdr:row>75</xdr:row>
      <xdr:rowOff>164464</xdr:rowOff>
    </xdr:to>
    <xdr:sp macro="" textlink="">
      <xdr:nvSpPr>
        <xdr:cNvPr id="392" name="円/楕円 391"/>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149241</xdr:rowOff>
    </xdr:from>
    <xdr:ext cx="736600" cy="259045"/>
    <xdr:sp macro="" textlink="">
      <xdr:nvSpPr>
        <xdr:cNvPr id="393" name="テキスト ボックス 392"/>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4" name="円/楕円 393"/>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158766</xdr:rowOff>
    </xdr:from>
    <xdr:ext cx="762000" cy="259045"/>
    <xdr:sp macro="" textlink="">
      <xdr:nvSpPr>
        <xdr:cNvPr id="395" name="テキスト ボックス 394"/>
        <xdr:cNvSpPr txBox="1"/>
      </xdr:nvSpPr>
      <xdr:spPr>
        <a:xfrm>
          <a:off x="2717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62865</xdr:rowOff>
    </xdr:from>
    <xdr:to>
      <xdr:col>3</xdr:col>
      <xdr:colOff>193675</xdr:colOff>
      <xdr:row>75</xdr:row>
      <xdr:rowOff>164464</xdr:rowOff>
    </xdr:to>
    <xdr:sp macro="" textlink="">
      <xdr:nvSpPr>
        <xdr:cNvPr id="396" name="円/楕円 395"/>
        <xdr:cNvSpPr/>
      </xdr:nvSpPr>
      <xdr:spPr>
        <a:xfrm>
          <a:off x="2159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149241</xdr:rowOff>
    </xdr:from>
    <xdr:ext cx="762000" cy="259045"/>
    <xdr:sp macro="" textlink="">
      <xdr:nvSpPr>
        <xdr:cNvPr id="397" name="テキスト ボックス 396"/>
        <xdr:cNvSpPr txBox="1"/>
      </xdr:nvSpPr>
      <xdr:spPr>
        <a:xfrm>
          <a:off x="1828800" y="130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60960</xdr:rowOff>
    </xdr:from>
    <xdr:to>
      <xdr:col>1</xdr:col>
      <xdr:colOff>676275</xdr:colOff>
      <xdr:row>75</xdr:row>
      <xdr:rowOff>162561</xdr:rowOff>
    </xdr:to>
    <xdr:sp macro="" textlink="">
      <xdr:nvSpPr>
        <xdr:cNvPr id="398" name="円/楕円 397"/>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147338</xdr:rowOff>
    </xdr:from>
    <xdr:ext cx="762000" cy="259045"/>
    <xdr:sp macro="" textlink="">
      <xdr:nvSpPr>
        <xdr:cNvPr id="399" name="テキスト ボックス 398"/>
        <xdr:cNvSpPr txBox="1"/>
      </xdr:nvSpPr>
      <xdr:spPr>
        <a:xfrm>
          <a:off x="939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物件費・補助費については、類似団体中上位に位置しているものの、人件費・扶助費・公債費については下層にあり、経常的経費の占める割合が高く、財政構造が硬直化していることがうかがえ</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控えている大規模な事業計画</a:t>
          </a:r>
          <a:r>
            <a:rPr lang="ja-JP" altLang="en-US" sz="1100" b="0" i="0" baseline="0">
              <a:solidFill>
                <a:schemeClr val="dk1"/>
              </a:solidFill>
              <a:latin typeface="+mn-lt"/>
              <a:ea typeface="+mn-ea"/>
              <a:cs typeface="+mn-cs"/>
            </a:rPr>
            <a:t>等について充分な検討</a:t>
          </a:r>
          <a:r>
            <a:rPr lang="ja-JP" altLang="ja-JP" sz="1100" b="0" i="0" baseline="0">
              <a:solidFill>
                <a:schemeClr val="dk1"/>
              </a:solidFill>
              <a:latin typeface="+mn-lt"/>
              <a:ea typeface="+mn-ea"/>
              <a:cs typeface="+mn-cs"/>
            </a:rPr>
            <a:t>、歳出の徹底した見直しや削減を図っていくとともに、市税等の徴収率向上対策に取組み、歳入確保・財政基盤の強化に努め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77</xdr:row>
      <xdr:rowOff>58420</xdr:rowOff>
    </xdr:to>
    <xdr:cxnSp macro="">
      <xdr:nvCxnSpPr>
        <xdr:cNvPr id="432" name="直線コネクタ 431"/>
        <xdr:cNvCxnSpPr/>
      </xdr:nvCxnSpPr>
      <xdr:spPr>
        <a:xfrm>
          <a:off x="15671800" y="1312672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77</xdr:row>
      <xdr:rowOff>5080</xdr:rowOff>
    </xdr:to>
    <xdr:cxnSp macro="">
      <xdr:nvCxnSpPr>
        <xdr:cNvPr id="435" name="直線コネクタ 434"/>
        <xdr:cNvCxnSpPr/>
      </xdr:nvCxnSpPr>
      <xdr:spPr>
        <a:xfrm flipV="1">
          <a:off x="14782800" y="13126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5080</xdr:rowOff>
    </xdr:to>
    <xdr:cxnSp macro="">
      <xdr:nvCxnSpPr>
        <xdr:cNvPr id="438" name="直線コネクタ 437"/>
        <xdr:cNvCxnSpPr/>
      </xdr:nvCxnSpPr>
      <xdr:spPr>
        <a:xfrm>
          <a:off x="13893800" y="13134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138430</xdr:rowOff>
    </xdr:from>
    <xdr:to>
      <xdr:col>20</xdr:col>
      <xdr:colOff>158750</xdr:colOff>
      <xdr:row>76</xdr:row>
      <xdr:rowOff>104139</xdr:rowOff>
    </xdr:to>
    <xdr:cxnSp macro="">
      <xdr:nvCxnSpPr>
        <xdr:cNvPr id="441" name="直線コネクタ 440"/>
        <xdr:cNvCxnSpPr/>
      </xdr:nvCxnSpPr>
      <xdr:spPr>
        <a:xfrm>
          <a:off x="13004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51" name="円/楕円 450"/>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24147</xdr:rowOff>
    </xdr:from>
    <xdr:ext cx="762000" cy="259045"/>
    <xdr:sp macro="" textlink="">
      <xdr:nvSpPr>
        <xdr:cNvPr id="452" name="公債費以外該当値テキスト"/>
        <xdr:cNvSpPr txBox="1"/>
      </xdr:nvSpPr>
      <xdr:spPr>
        <a:xfrm>
          <a:off x="165989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53" name="円/楕円 452"/>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4" name="テキスト ボックス 453"/>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125730</xdr:rowOff>
    </xdr:from>
    <xdr:to>
      <xdr:col>21</xdr:col>
      <xdr:colOff>412750</xdr:colOff>
      <xdr:row>77</xdr:row>
      <xdr:rowOff>55880</xdr:rowOff>
    </xdr:to>
    <xdr:sp macro="" textlink="">
      <xdr:nvSpPr>
        <xdr:cNvPr id="455" name="円/楕円 454"/>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66057</xdr:rowOff>
    </xdr:from>
    <xdr:ext cx="762000" cy="259045"/>
    <xdr:sp macro="" textlink="">
      <xdr:nvSpPr>
        <xdr:cNvPr id="456" name="テキスト ボックス 455"/>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57" name="円/楕円 45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8" name="テキスト ボックス 45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59" name="円/楕円 458"/>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60" name="テキスト ボックス 45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鹿児島県垂水市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152400</xdr:rowOff>
    </xdr:from>
    <xdr:to>
      <xdr:col>4</xdr:col>
      <xdr:colOff>1117600</xdr:colOff>
      <xdr:row>16</xdr:row>
      <xdr:rowOff>47536</xdr:rowOff>
    </xdr:to>
    <xdr:cxnSp macro="">
      <xdr:nvCxnSpPr>
        <xdr:cNvPr id="50" name="直線コネクタ 49"/>
        <xdr:cNvCxnSpPr/>
      </xdr:nvCxnSpPr>
      <xdr:spPr bwMode="auto">
        <a:xfrm flipV="1">
          <a:off x="5003800" y="2771775"/>
          <a:ext cx="647700" cy="6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851</xdr:rowOff>
    </xdr:from>
    <xdr:to>
      <xdr:col>4</xdr:col>
      <xdr:colOff>469900</xdr:colOff>
      <xdr:row>16</xdr:row>
      <xdr:rowOff>47536</xdr:rowOff>
    </xdr:to>
    <xdr:cxnSp macro="">
      <xdr:nvCxnSpPr>
        <xdr:cNvPr id="53" name="直線コネクタ 52"/>
        <xdr:cNvCxnSpPr/>
      </xdr:nvCxnSpPr>
      <xdr:spPr bwMode="auto">
        <a:xfrm>
          <a:off x="4305300" y="2791676"/>
          <a:ext cx="698500" cy="4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159334</xdr:rowOff>
    </xdr:from>
    <xdr:to>
      <xdr:col>3</xdr:col>
      <xdr:colOff>904875</xdr:colOff>
      <xdr:row>16</xdr:row>
      <xdr:rowOff>851</xdr:rowOff>
    </xdr:to>
    <xdr:cxnSp macro="">
      <xdr:nvCxnSpPr>
        <xdr:cNvPr id="56" name="直線コネクタ 55"/>
        <xdr:cNvCxnSpPr/>
      </xdr:nvCxnSpPr>
      <xdr:spPr bwMode="auto">
        <a:xfrm>
          <a:off x="3606800" y="2778709"/>
          <a:ext cx="698500" cy="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159334</xdr:rowOff>
    </xdr:from>
    <xdr:to>
      <xdr:col>3</xdr:col>
      <xdr:colOff>206375</xdr:colOff>
      <xdr:row>16</xdr:row>
      <xdr:rowOff>43396</xdr:rowOff>
    </xdr:to>
    <xdr:cxnSp macro="">
      <xdr:nvCxnSpPr>
        <xdr:cNvPr id="59" name="直線コネクタ 58"/>
        <xdr:cNvCxnSpPr/>
      </xdr:nvCxnSpPr>
      <xdr:spPr bwMode="auto">
        <a:xfrm flipV="1">
          <a:off x="2908300" y="2778709"/>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101600</xdr:rowOff>
    </xdr:from>
    <xdr:to>
      <xdr:col>5</xdr:col>
      <xdr:colOff>34925</xdr:colOff>
      <xdr:row>16</xdr:row>
      <xdr:rowOff>31750</xdr:rowOff>
    </xdr:to>
    <xdr:sp macro="" textlink="">
      <xdr:nvSpPr>
        <xdr:cNvPr id="69" name="円/楕円 68"/>
        <xdr:cNvSpPr/>
      </xdr:nvSpPr>
      <xdr:spPr bwMode="auto">
        <a:xfrm>
          <a:off x="5600700" y="272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118127</xdr:rowOff>
    </xdr:from>
    <xdr:ext cx="762000" cy="259045"/>
    <xdr:sp macro="" textlink="">
      <xdr:nvSpPr>
        <xdr:cNvPr id="70" name="人口1人当たり決算額の推移該当値テキスト130"/>
        <xdr:cNvSpPr txBox="1"/>
      </xdr:nvSpPr>
      <xdr:spPr>
        <a:xfrm>
          <a:off x="5740400" y="256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121,750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168186</xdr:rowOff>
    </xdr:from>
    <xdr:to>
      <xdr:col>4</xdr:col>
      <xdr:colOff>520700</xdr:colOff>
      <xdr:row>16</xdr:row>
      <xdr:rowOff>98336</xdr:rowOff>
    </xdr:to>
    <xdr:sp macro="" textlink="">
      <xdr:nvSpPr>
        <xdr:cNvPr id="71" name="円/楕円 70"/>
        <xdr:cNvSpPr/>
      </xdr:nvSpPr>
      <xdr:spPr bwMode="auto">
        <a:xfrm>
          <a:off x="4953000" y="2787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108513</xdr:rowOff>
    </xdr:from>
    <xdr:ext cx="736600" cy="259045"/>
    <xdr:sp macro="" textlink="">
      <xdr:nvSpPr>
        <xdr:cNvPr id="72" name="テキスト ボックス 71"/>
        <xdr:cNvSpPr txBox="1"/>
      </xdr:nvSpPr>
      <xdr:spPr>
        <a:xfrm>
          <a:off x="4622800" y="255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116,507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121501</xdr:rowOff>
    </xdr:from>
    <xdr:to>
      <xdr:col>3</xdr:col>
      <xdr:colOff>955675</xdr:colOff>
      <xdr:row>16</xdr:row>
      <xdr:rowOff>51651</xdr:rowOff>
    </xdr:to>
    <xdr:sp macro="" textlink="">
      <xdr:nvSpPr>
        <xdr:cNvPr id="73" name="円/楕円 72"/>
        <xdr:cNvSpPr/>
      </xdr:nvSpPr>
      <xdr:spPr bwMode="auto">
        <a:xfrm>
          <a:off x="4254500" y="2740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61828</xdr:rowOff>
    </xdr:from>
    <xdr:ext cx="762000" cy="259045"/>
    <xdr:sp macro="" textlink="">
      <xdr:nvSpPr>
        <xdr:cNvPr id="74" name="テキスト ボックス 73"/>
        <xdr:cNvSpPr txBox="1"/>
      </xdr:nvSpPr>
      <xdr:spPr>
        <a:xfrm>
          <a:off x="3924300" y="2509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108534</xdr:rowOff>
    </xdr:from>
    <xdr:to>
      <xdr:col>3</xdr:col>
      <xdr:colOff>257175</xdr:colOff>
      <xdr:row>16</xdr:row>
      <xdr:rowOff>38684</xdr:rowOff>
    </xdr:to>
    <xdr:sp macro="" textlink="">
      <xdr:nvSpPr>
        <xdr:cNvPr id="75" name="円/楕円 74"/>
        <xdr:cNvSpPr/>
      </xdr:nvSpPr>
      <xdr:spPr bwMode="auto">
        <a:xfrm>
          <a:off x="3556000" y="272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48861</xdr:rowOff>
    </xdr:from>
    <xdr:ext cx="762000" cy="259045"/>
    <xdr:sp macro="" textlink="">
      <xdr:nvSpPr>
        <xdr:cNvPr id="76" name="テキスト ボックス 75"/>
        <xdr:cNvSpPr txBox="1"/>
      </xdr:nvSpPr>
      <xdr:spPr>
        <a:xfrm>
          <a:off x="3225800" y="249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164046</xdr:rowOff>
    </xdr:from>
    <xdr:to>
      <xdr:col>2</xdr:col>
      <xdr:colOff>692150</xdr:colOff>
      <xdr:row>16</xdr:row>
      <xdr:rowOff>94196</xdr:rowOff>
    </xdr:to>
    <xdr:sp macro="" textlink="">
      <xdr:nvSpPr>
        <xdr:cNvPr id="77" name="円/楕円 76"/>
        <xdr:cNvSpPr/>
      </xdr:nvSpPr>
      <xdr:spPr bwMode="auto">
        <a:xfrm>
          <a:off x="2857500" y="278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104373</xdr:rowOff>
    </xdr:from>
    <xdr:ext cx="762000" cy="259045"/>
    <xdr:sp macro="" textlink="">
      <xdr:nvSpPr>
        <xdr:cNvPr id="78" name="テキスト ボックス 77"/>
        <xdr:cNvSpPr txBox="1"/>
      </xdr:nvSpPr>
      <xdr:spPr>
        <a:xfrm>
          <a:off x="2527300" y="255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315785</xdr:rowOff>
    </xdr:from>
    <xdr:to>
      <xdr:col>4</xdr:col>
      <xdr:colOff>1117600</xdr:colOff>
      <xdr:row>37</xdr:row>
      <xdr:rowOff>324499</xdr:rowOff>
    </xdr:to>
    <xdr:cxnSp macro="">
      <xdr:nvCxnSpPr>
        <xdr:cNvPr id="112" name="直線コネクタ 111"/>
        <xdr:cNvCxnSpPr/>
      </xdr:nvCxnSpPr>
      <xdr:spPr bwMode="auto">
        <a:xfrm>
          <a:off x="5003800" y="7440485"/>
          <a:ext cx="647700" cy="8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307754</xdr:rowOff>
    </xdr:from>
    <xdr:to>
      <xdr:col>4</xdr:col>
      <xdr:colOff>469900</xdr:colOff>
      <xdr:row>37</xdr:row>
      <xdr:rowOff>315785</xdr:rowOff>
    </xdr:to>
    <xdr:cxnSp macro="">
      <xdr:nvCxnSpPr>
        <xdr:cNvPr id="115" name="直線コネクタ 114"/>
        <xdr:cNvCxnSpPr/>
      </xdr:nvCxnSpPr>
      <xdr:spPr bwMode="auto">
        <a:xfrm>
          <a:off x="4305300" y="7432454"/>
          <a:ext cx="698500" cy="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305076</xdr:rowOff>
    </xdr:from>
    <xdr:to>
      <xdr:col>3</xdr:col>
      <xdr:colOff>904875</xdr:colOff>
      <xdr:row>37</xdr:row>
      <xdr:rowOff>307754</xdr:rowOff>
    </xdr:to>
    <xdr:cxnSp macro="">
      <xdr:nvCxnSpPr>
        <xdr:cNvPr id="118" name="直線コネクタ 117"/>
        <xdr:cNvCxnSpPr/>
      </xdr:nvCxnSpPr>
      <xdr:spPr bwMode="auto">
        <a:xfrm>
          <a:off x="3606800" y="7429776"/>
          <a:ext cx="698500" cy="2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305076</xdr:rowOff>
    </xdr:from>
    <xdr:to>
      <xdr:col>3</xdr:col>
      <xdr:colOff>206375</xdr:colOff>
      <xdr:row>37</xdr:row>
      <xdr:rowOff>307418</xdr:rowOff>
    </xdr:to>
    <xdr:cxnSp macro="">
      <xdr:nvCxnSpPr>
        <xdr:cNvPr id="121" name="直線コネクタ 120"/>
        <xdr:cNvCxnSpPr/>
      </xdr:nvCxnSpPr>
      <xdr:spPr bwMode="auto">
        <a:xfrm flipV="1">
          <a:off x="2908300" y="7429776"/>
          <a:ext cx="698500" cy="2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273699</xdr:rowOff>
    </xdr:from>
    <xdr:to>
      <xdr:col>5</xdr:col>
      <xdr:colOff>34925</xdr:colOff>
      <xdr:row>38</xdr:row>
      <xdr:rowOff>32399</xdr:rowOff>
    </xdr:to>
    <xdr:sp macro="" textlink="">
      <xdr:nvSpPr>
        <xdr:cNvPr id="131" name="円/楕円 130"/>
        <xdr:cNvSpPr/>
      </xdr:nvSpPr>
      <xdr:spPr bwMode="auto">
        <a:xfrm>
          <a:off x="5600700" y="73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55276</xdr:rowOff>
    </xdr:from>
    <xdr:ext cx="762000" cy="259045"/>
    <xdr:sp macro="" textlink="">
      <xdr:nvSpPr>
        <xdr:cNvPr id="132" name="人口1人当たり決算額の推移該当値テキスト445"/>
        <xdr:cNvSpPr txBox="1"/>
      </xdr:nvSpPr>
      <xdr:spPr>
        <a:xfrm>
          <a:off x="5740400" y="717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264985</xdr:rowOff>
    </xdr:from>
    <xdr:to>
      <xdr:col>4</xdr:col>
      <xdr:colOff>520700</xdr:colOff>
      <xdr:row>38</xdr:row>
      <xdr:rowOff>23685</xdr:rowOff>
    </xdr:to>
    <xdr:sp macro="" textlink="">
      <xdr:nvSpPr>
        <xdr:cNvPr id="133" name="円/楕円 132"/>
        <xdr:cNvSpPr/>
      </xdr:nvSpPr>
      <xdr:spPr bwMode="auto">
        <a:xfrm>
          <a:off x="4953000" y="738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33862</xdr:rowOff>
    </xdr:from>
    <xdr:ext cx="736600" cy="259045"/>
    <xdr:sp macro="" textlink="">
      <xdr:nvSpPr>
        <xdr:cNvPr id="134" name="テキスト ボックス 133"/>
        <xdr:cNvSpPr txBox="1"/>
      </xdr:nvSpPr>
      <xdr:spPr>
        <a:xfrm>
          <a:off x="4622800" y="715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30,450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256954</xdr:rowOff>
    </xdr:from>
    <xdr:to>
      <xdr:col>3</xdr:col>
      <xdr:colOff>955675</xdr:colOff>
      <xdr:row>38</xdr:row>
      <xdr:rowOff>15654</xdr:rowOff>
    </xdr:to>
    <xdr:sp macro="" textlink="">
      <xdr:nvSpPr>
        <xdr:cNvPr id="135" name="円/楕円 134"/>
        <xdr:cNvSpPr/>
      </xdr:nvSpPr>
      <xdr:spPr bwMode="auto">
        <a:xfrm>
          <a:off x="4254500" y="7381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25831</xdr:rowOff>
    </xdr:from>
    <xdr:ext cx="762000" cy="259045"/>
    <xdr:sp macro="" textlink="">
      <xdr:nvSpPr>
        <xdr:cNvPr id="136" name="テキスト ボックス 135"/>
        <xdr:cNvSpPr txBox="1"/>
      </xdr:nvSpPr>
      <xdr:spPr>
        <a:xfrm>
          <a:off x="3924300" y="71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254276</xdr:rowOff>
    </xdr:from>
    <xdr:to>
      <xdr:col>3</xdr:col>
      <xdr:colOff>257175</xdr:colOff>
      <xdr:row>38</xdr:row>
      <xdr:rowOff>12976</xdr:rowOff>
    </xdr:to>
    <xdr:sp macro="" textlink="">
      <xdr:nvSpPr>
        <xdr:cNvPr id="137" name="円/楕円 136"/>
        <xdr:cNvSpPr/>
      </xdr:nvSpPr>
      <xdr:spPr bwMode="auto">
        <a:xfrm>
          <a:off x="3556000" y="737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340653</xdr:rowOff>
    </xdr:from>
    <xdr:ext cx="762000" cy="259045"/>
    <xdr:sp macro="" textlink="">
      <xdr:nvSpPr>
        <xdr:cNvPr id="138" name="テキスト ボックス 137"/>
        <xdr:cNvSpPr txBox="1"/>
      </xdr:nvSpPr>
      <xdr:spPr>
        <a:xfrm>
          <a:off x="3225800" y="746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256618</xdr:rowOff>
    </xdr:from>
    <xdr:to>
      <xdr:col>2</xdr:col>
      <xdr:colOff>692150</xdr:colOff>
      <xdr:row>38</xdr:row>
      <xdr:rowOff>15318</xdr:rowOff>
    </xdr:to>
    <xdr:sp macro="" textlink="">
      <xdr:nvSpPr>
        <xdr:cNvPr id="139" name="円/楕円 138"/>
        <xdr:cNvSpPr/>
      </xdr:nvSpPr>
      <xdr:spPr bwMode="auto">
        <a:xfrm>
          <a:off x="2857500" y="738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95</xdr:rowOff>
    </xdr:from>
    <xdr:ext cx="762000" cy="259045"/>
    <xdr:sp macro="" textlink="">
      <xdr:nvSpPr>
        <xdr:cNvPr id="140" name="テキスト ボックス 139"/>
        <xdr:cNvSpPr txBox="1"/>
      </xdr:nvSpPr>
      <xdr:spPr>
        <a:xfrm>
          <a:off x="2527300" y="746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財政調整基金残高は、行財政改革の推進等による歳出の抑制により、基金の確保ができ、また地財法第</a:t>
          </a:r>
          <a:r>
            <a:rPr lang="en-US" altLang="ja-JP" sz="1100" b="0" i="0" baseline="0">
              <a:solidFill>
                <a:schemeClr val="dk1"/>
              </a:solidFill>
              <a:latin typeface="+mn-lt"/>
              <a:ea typeface="+mn-ea"/>
              <a:cs typeface="+mn-cs"/>
            </a:rPr>
            <a:t>7</a:t>
          </a:r>
          <a:r>
            <a:rPr lang="ja-JP" altLang="ja-JP" sz="1100" b="0" i="0" baseline="0">
              <a:solidFill>
                <a:schemeClr val="dk1"/>
              </a:solidFill>
              <a:latin typeface="+mn-lt"/>
              <a:ea typeface="+mn-ea"/>
              <a:cs typeface="+mn-cs"/>
            </a:rPr>
            <a:t>条の規定分を積立てていることにより増となってい</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
          </a:r>
          <a:br>
            <a:rPr lang="en-US" altLang="ja-JP" sz="1100" b="0" i="0" baseline="0">
              <a:solidFill>
                <a:schemeClr val="dk1"/>
              </a:solidFill>
              <a:latin typeface="+mn-lt"/>
              <a:ea typeface="+mn-ea"/>
              <a:cs typeface="+mn-cs"/>
            </a:rPr>
          </a:br>
          <a:r>
            <a:rPr lang="ja-JP" altLang="ja-JP" sz="1100" b="0" i="0" baseline="0">
              <a:solidFill>
                <a:schemeClr val="dk1"/>
              </a:solidFill>
              <a:latin typeface="+mn-lt"/>
              <a:ea typeface="+mn-ea"/>
              <a:cs typeface="+mn-cs"/>
            </a:rPr>
            <a:t>　実質収支額は、</a:t>
          </a:r>
          <a:r>
            <a:rPr lang="ja-JP" altLang="en-US" sz="1100" b="0" i="0" baseline="0">
              <a:solidFill>
                <a:schemeClr val="dk1"/>
              </a:solidFill>
              <a:latin typeface="+mn-lt"/>
              <a:ea typeface="+mn-ea"/>
              <a:cs typeface="+mn-cs"/>
            </a:rPr>
            <a:t>前年度より若干減額</a:t>
          </a:r>
          <a:r>
            <a:rPr lang="ja-JP" altLang="ja-JP" sz="1100" b="0" i="0" baseline="0">
              <a:solidFill>
                <a:schemeClr val="dk1"/>
              </a:solidFill>
              <a:latin typeface="+mn-lt"/>
              <a:ea typeface="+mn-ea"/>
              <a:cs typeface="+mn-cs"/>
            </a:rPr>
            <a:t>となり、単年度収支</a:t>
          </a:r>
          <a:r>
            <a:rPr lang="ja-JP" altLang="en-US" sz="1100" b="0" i="0" baseline="0">
              <a:solidFill>
                <a:schemeClr val="dk1"/>
              </a:solidFill>
              <a:latin typeface="+mn-lt"/>
              <a:ea typeface="+mn-ea"/>
              <a:cs typeface="+mn-cs"/>
            </a:rPr>
            <a:t>もマイナスとなり、収支状況が悪化しています。</a:t>
          </a:r>
          <a:endParaRPr lang="en-US" altLang="ja-JP" sz="1100" b="0" i="0" baseline="0">
            <a:solidFill>
              <a:schemeClr val="dk1"/>
            </a:solidFill>
            <a:latin typeface="+mn-lt"/>
            <a:ea typeface="+mn-ea"/>
            <a:cs typeface="+mn-cs"/>
          </a:endParaRPr>
        </a:p>
        <a:p>
          <a:pPr rtl="0"/>
          <a:r>
            <a:rPr lang="ja-JP" altLang="ja-JP" sz="1100">
              <a:solidFill>
                <a:schemeClr val="dk1"/>
              </a:solidFill>
              <a:latin typeface="+mn-lt"/>
              <a:ea typeface="+mn-ea"/>
              <a:cs typeface="+mn-cs"/>
            </a:rPr>
            <a:t>　歳入の確保が厳しい見通しであることから、今後は可能な限り基金残高を確保しつつ、計画的かつ効果的な活用に努め</a:t>
          </a:r>
          <a:r>
            <a:rPr lang="ja-JP" altLang="en-US" sz="1100">
              <a:solidFill>
                <a:schemeClr val="dk1"/>
              </a:solidFill>
              <a:latin typeface="+mn-lt"/>
              <a:ea typeface="+mn-ea"/>
              <a:cs typeface="+mn-cs"/>
            </a:rPr>
            <a:t>て参ります</a:t>
          </a:r>
          <a:r>
            <a:rPr lang="ja-JP" altLang="ja-JP" sz="1100">
              <a:solidFill>
                <a:schemeClr val="dk1"/>
              </a:solidFill>
              <a:latin typeface="+mn-lt"/>
              <a:ea typeface="+mn-ea"/>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latin typeface="+mn-lt"/>
              <a:ea typeface="+mn-ea"/>
              <a:cs typeface="+mn-cs"/>
            </a:rPr>
            <a:t>　すべての会計で黒字決算となっており、実質赤字は発生してい</a:t>
          </a:r>
          <a:r>
            <a:rPr lang="ja-JP" altLang="en-US" sz="1100" baseline="0">
              <a:solidFill>
                <a:schemeClr val="dk1"/>
              </a:solidFill>
              <a:latin typeface="+mn-lt"/>
              <a:ea typeface="+mn-ea"/>
              <a:cs typeface="+mn-cs"/>
            </a:rPr>
            <a:t>ません</a:t>
          </a:r>
          <a:r>
            <a:rPr lang="ja-JP" altLang="ja-JP" sz="1100" baseline="0">
              <a:solidFill>
                <a:schemeClr val="dk1"/>
              </a:solidFill>
              <a:latin typeface="+mn-lt"/>
              <a:ea typeface="+mn-ea"/>
              <a:cs typeface="+mn-cs"/>
            </a:rPr>
            <a:t>。</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しかしながら、国民健康保険特別会計においては平成</a:t>
          </a:r>
          <a:r>
            <a:rPr lang="en-US" altLang="ja-JP" sz="1100" baseline="0">
              <a:solidFill>
                <a:schemeClr val="dk1"/>
              </a:solidFill>
              <a:latin typeface="+mn-lt"/>
              <a:ea typeface="+mn-ea"/>
              <a:cs typeface="+mn-cs"/>
            </a:rPr>
            <a:t>24</a:t>
          </a:r>
          <a:r>
            <a:rPr lang="ja-JP" altLang="ja-JP" sz="1100" baseline="0">
              <a:solidFill>
                <a:schemeClr val="dk1"/>
              </a:solidFill>
              <a:latin typeface="+mn-lt"/>
              <a:ea typeface="+mn-ea"/>
              <a:cs typeface="+mn-cs"/>
            </a:rPr>
            <a:t>年度以降</a:t>
          </a:r>
          <a:r>
            <a:rPr lang="ja-JP" altLang="en-US" sz="1100" baseline="0">
              <a:solidFill>
                <a:schemeClr val="dk1"/>
              </a:solidFill>
              <a:latin typeface="+mn-lt"/>
              <a:ea typeface="+mn-ea"/>
              <a:cs typeface="+mn-cs"/>
            </a:rPr>
            <a:t>、</a:t>
          </a:r>
          <a:r>
            <a:rPr lang="ja-JP" altLang="ja-JP" sz="1100" baseline="0">
              <a:solidFill>
                <a:schemeClr val="dk1"/>
              </a:solidFill>
              <a:latin typeface="+mn-lt"/>
              <a:ea typeface="+mn-ea"/>
              <a:cs typeface="+mn-cs"/>
            </a:rPr>
            <a:t>老人保健施設特別会計において</a:t>
          </a:r>
          <a:r>
            <a:rPr lang="ja-JP" altLang="en-US" sz="1100" baseline="0">
              <a:solidFill>
                <a:schemeClr val="dk1"/>
              </a:solidFill>
              <a:latin typeface="+mn-lt"/>
              <a:ea typeface="+mn-ea"/>
              <a:cs typeface="+mn-cs"/>
            </a:rPr>
            <a:t>は</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a:t>
          </a:r>
          <a:r>
            <a:rPr lang="ja-JP" altLang="en-US" sz="1100" baseline="0">
              <a:solidFill>
                <a:schemeClr val="dk1"/>
              </a:solidFill>
              <a:latin typeface="+mn-lt"/>
              <a:ea typeface="+mn-ea"/>
              <a:cs typeface="+mn-cs"/>
            </a:rPr>
            <a:t>に、</a:t>
          </a:r>
          <a:r>
            <a:rPr lang="ja-JP" altLang="ja-JP" sz="1100" baseline="0">
              <a:solidFill>
                <a:schemeClr val="dk1"/>
              </a:solidFill>
              <a:latin typeface="+mn-lt"/>
              <a:ea typeface="+mn-ea"/>
              <a:cs typeface="+mn-cs"/>
            </a:rPr>
            <a:t>一般会計より法定外繰出金を支出しており、今後の医療費の伸び</a:t>
          </a:r>
          <a:r>
            <a:rPr lang="ja-JP" altLang="en-US" sz="1100" baseline="0">
              <a:solidFill>
                <a:schemeClr val="dk1"/>
              </a:solidFill>
              <a:latin typeface="+mn-lt"/>
              <a:ea typeface="+mn-ea"/>
              <a:cs typeface="+mn-cs"/>
            </a:rPr>
            <a:t>や介護報酬の改定といった各特別会計を取り巻く状況</a:t>
          </a:r>
          <a:r>
            <a:rPr lang="ja-JP" altLang="ja-JP" sz="1100" baseline="0">
              <a:solidFill>
                <a:schemeClr val="dk1"/>
              </a:solidFill>
              <a:latin typeface="+mn-lt"/>
              <a:ea typeface="+mn-ea"/>
              <a:cs typeface="+mn-cs"/>
            </a:rPr>
            <a:t>等で更なる一般会計からの繰出が必要となる可能性があ</a:t>
          </a:r>
          <a:r>
            <a:rPr lang="ja-JP" altLang="en-US" sz="1100" baseline="0">
              <a:solidFill>
                <a:schemeClr val="dk1"/>
              </a:solidFill>
              <a:latin typeface="+mn-lt"/>
              <a:ea typeface="+mn-ea"/>
              <a:cs typeface="+mn-cs"/>
            </a:rPr>
            <a:t>ります</a:t>
          </a:r>
          <a:r>
            <a:rPr lang="ja-JP" altLang="ja-JP" sz="1100" baseline="0">
              <a:solidFill>
                <a:schemeClr val="dk1"/>
              </a:solidFill>
              <a:latin typeface="+mn-lt"/>
              <a:ea typeface="+mn-ea"/>
              <a:cs typeface="+mn-cs"/>
            </a:rPr>
            <a:t>。</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保険料の適正化を図り、徴収率を上げるなど、普通会計の負担を減らすよう努め、他の会計も独立採算制の原則のもと健全な財政運営に努め</a:t>
          </a:r>
          <a:r>
            <a:rPr lang="ja-JP" altLang="en-US" sz="1100" baseline="0">
              <a:solidFill>
                <a:schemeClr val="dk1"/>
              </a:solidFill>
              <a:latin typeface="+mn-lt"/>
              <a:ea typeface="+mn-ea"/>
              <a:cs typeface="+mn-cs"/>
            </a:rPr>
            <a:t>て参ります</a:t>
          </a:r>
          <a:r>
            <a:rPr lang="ja-JP" altLang="ja-JP" sz="1100" baseline="0">
              <a:solidFill>
                <a:schemeClr val="dk1"/>
              </a:solidFill>
              <a:latin typeface="+mn-lt"/>
              <a:ea typeface="+mn-ea"/>
              <a:cs typeface="+mn-cs"/>
            </a:rPr>
            <a:t>。</a:t>
          </a:r>
          <a:endParaRPr lang="ja-JP"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元利償還金は、財政改革プログラムにより市債発行額を抑制しているため</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減額と</a:t>
          </a:r>
          <a:r>
            <a:rPr lang="ja-JP" altLang="en-US" sz="1100" b="0" i="0" baseline="0">
              <a:solidFill>
                <a:schemeClr val="dk1"/>
              </a:solidFill>
              <a:latin typeface="+mn-lt"/>
              <a:ea typeface="+mn-ea"/>
              <a:cs typeface="+mn-cs"/>
            </a:rPr>
            <a:t>なっています</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公営企業債（＝病院事業会計）の元利償還金に対する繰入金</a:t>
          </a:r>
          <a:r>
            <a:rPr lang="ja-JP" altLang="en-US" sz="1100" b="0" i="0" baseline="0">
              <a:solidFill>
                <a:schemeClr val="dk1"/>
              </a:solidFill>
              <a:latin typeface="+mn-lt"/>
              <a:ea typeface="+mn-ea"/>
              <a:cs typeface="+mn-cs"/>
            </a:rPr>
            <a:t>については、診療情報電子化システム（電子カルテ）導入に対する起債発行に伴い、増額となっています。</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組合等が起こした地方債の元利償還金に対する負担金</a:t>
          </a:r>
          <a:r>
            <a:rPr lang="ja-JP" altLang="en-US" sz="1100" b="0" i="0" baseline="0">
              <a:solidFill>
                <a:schemeClr val="dk1"/>
              </a:solidFill>
              <a:latin typeface="+mn-lt"/>
              <a:ea typeface="+mn-ea"/>
              <a:cs typeface="+mn-cs"/>
            </a:rPr>
            <a:t>等は、減少傾向です。</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債務負担行為に基づく支出額は、</a:t>
          </a:r>
          <a:r>
            <a:rPr lang="ja-JP" altLang="en-US" sz="1100" b="0" i="0" baseline="0">
              <a:solidFill>
                <a:schemeClr val="dk1"/>
              </a:solidFill>
              <a:latin typeface="+mn-lt"/>
              <a:ea typeface="+mn-ea"/>
              <a:cs typeface="+mn-cs"/>
            </a:rPr>
            <a:t>ほぼ横ばいとなっています</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算入公債費等は、過去の起債に対する基準財政需要額であり、元利償還金</a:t>
          </a:r>
          <a:r>
            <a:rPr lang="ja-JP" altLang="en-US" sz="1100" b="0" i="0" baseline="0">
              <a:solidFill>
                <a:schemeClr val="dk1"/>
              </a:solidFill>
              <a:latin typeface="+mn-lt"/>
              <a:ea typeface="+mn-ea"/>
              <a:cs typeface="+mn-cs"/>
            </a:rPr>
            <a:t>への交付税措置のある起債の活用</a:t>
          </a:r>
          <a:r>
            <a:rPr lang="ja-JP" altLang="ja-JP" sz="1100" b="0" i="0" baseline="0">
              <a:solidFill>
                <a:schemeClr val="dk1"/>
              </a:solidFill>
              <a:latin typeface="+mn-lt"/>
              <a:ea typeface="+mn-ea"/>
              <a:cs typeface="+mn-cs"/>
            </a:rPr>
            <a:t>に伴い</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微</a:t>
          </a:r>
          <a:r>
            <a:rPr lang="ja-JP" altLang="en-US" sz="1100" b="0" i="0" baseline="0">
              <a:solidFill>
                <a:schemeClr val="dk1"/>
              </a:solidFill>
              <a:latin typeface="+mn-lt"/>
              <a:ea typeface="+mn-ea"/>
              <a:cs typeface="+mn-cs"/>
            </a:rPr>
            <a:t>増となっています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実質公債費比率は、</a:t>
          </a:r>
          <a:r>
            <a:rPr lang="ja-JP" altLang="en-US" sz="1100" b="0" i="0" baseline="0">
              <a:solidFill>
                <a:schemeClr val="dk1"/>
              </a:solidFill>
              <a:latin typeface="+mn-lt"/>
              <a:ea typeface="+mn-ea"/>
              <a:cs typeface="+mn-cs"/>
            </a:rPr>
            <a:t>近年減少</a:t>
          </a:r>
          <a:r>
            <a:rPr lang="ja-JP" altLang="ja-JP" sz="1100" b="0" i="0" baseline="0">
              <a:solidFill>
                <a:schemeClr val="dk1"/>
              </a:solidFill>
              <a:latin typeface="+mn-lt"/>
              <a:ea typeface="+mn-ea"/>
              <a:cs typeface="+mn-cs"/>
            </a:rPr>
            <a:t>して</a:t>
          </a:r>
          <a:r>
            <a:rPr lang="ja-JP" altLang="en-US" sz="1100" b="0" i="0" baseline="0">
              <a:solidFill>
                <a:schemeClr val="dk1"/>
              </a:solidFill>
              <a:latin typeface="+mn-lt"/>
              <a:ea typeface="+mn-ea"/>
              <a:cs typeface="+mn-cs"/>
            </a:rPr>
            <a:t>きて</a:t>
          </a:r>
          <a:r>
            <a:rPr lang="ja-JP" altLang="ja-JP" sz="1100" b="0" i="0" baseline="0">
              <a:solidFill>
                <a:schemeClr val="dk1"/>
              </a:solidFill>
              <a:latin typeface="+mn-lt"/>
              <a:ea typeface="+mn-ea"/>
              <a:cs typeface="+mn-cs"/>
            </a:rPr>
            <a:t>いるが、都市公園整備事業などの大型事業</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計画されており、今後地方債の発行額増加が見込まれ</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。事業計画</a:t>
          </a:r>
          <a:r>
            <a:rPr lang="ja-JP" altLang="en-US" sz="1100" b="0" i="0" baseline="0">
              <a:solidFill>
                <a:schemeClr val="dk1"/>
              </a:solidFill>
              <a:latin typeface="+mn-lt"/>
              <a:ea typeface="+mn-ea"/>
              <a:cs typeface="+mn-cs"/>
            </a:rPr>
            <a:t>について充分な検討を図り</a:t>
          </a:r>
          <a:r>
            <a:rPr lang="ja-JP" altLang="ja-JP" sz="1100" b="0" i="0" baseline="0">
              <a:solidFill>
                <a:schemeClr val="dk1"/>
              </a:solidFill>
              <a:latin typeface="+mn-lt"/>
              <a:ea typeface="+mn-ea"/>
              <a:cs typeface="+mn-cs"/>
            </a:rPr>
            <a:t>、市債発行額の抑制を継続することで健全財政の維持に努め</a:t>
          </a:r>
          <a:r>
            <a:rPr lang="ja-JP" altLang="en-US" sz="1100" b="0" i="0" baseline="0">
              <a:solidFill>
                <a:schemeClr val="dk1"/>
              </a:solidFill>
              <a:latin typeface="+mn-lt"/>
              <a:ea typeface="+mn-ea"/>
              <a:cs typeface="+mn-cs"/>
            </a:rPr>
            <a:t>て参ります</a:t>
          </a:r>
          <a:r>
            <a:rPr lang="ja-JP" altLang="ja-JP" sz="1100" b="0" i="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起債の抑制をおこなうことで市債残高を減らしたこと、基金を積極的に積み立てること等により将来負担比率は改善してきて</a:t>
          </a:r>
          <a:r>
            <a:rPr lang="ja-JP" altLang="en-US" sz="1100" b="0" i="0" baseline="0">
              <a:solidFill>
                <a:schemeClr val="dk1"/>
              </a:solidFill>
              <a:latin typeface="+mn-lt"/>
              <a:ea typeface="+mn-ea"/>
              <a:cs typeface="+mn-cs"/>
            </a:rPr>
            <a:t>います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年度以降</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国民健康保険特別会計</a:t>
          </a:r>
          <a:r>
            <a:rPr lang="ja-JP" altLang="en-US" sz="1100" b="0" i="0" baseline="0">
              <a:solidFill>
                <a:schemeClr val="dk1"/>
              </a:solidFill>
              <a:latin typeface="+mn-lt"/>
              <a:ea typeface="+mn-ea"/>
              <a:cs typeface="+mn-cs"/>
            </a:rPr>
            <a:t>に加え、平成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年度は</a:t>
          </a:r>
          <a:r>
            <a:rPr lang="ja-JP" altLang="ja-JP" sz="1100" baseline="0">
              <a:solidFill>
                <a:schemeClr val="dk1"/>
              </a:solidFill>
              <a:latin typeface="+mn-lt"/>
              <a:ea typeface="+mn-ea"/>
              <a:cs typeface="+mn-cs"/>
            </a:rPr>
            <a:t>老人保健施設特別会計</a:t>
          </a:r>
          <a:r>
            <a:rPr lang="ja-JP" altLang="en-US" sz="1100" baseline="0">
              <a:solidFill>
                <a:schemeClr val="dk1"/>
              </a:solidFill>
              <a:latin typeface="+mn-lt"/>
              <a:ea typeface="+mn-ea"/>
              <a:cs typeface="+mn-cs"/>
            </a:rPr>
            <a:t>の</a:t>
          </a:r>
          <a:r>
            <a:rPr lang="ja-JP" altLang="ja-JP" sz="1100" b="0" i="0" baseline="0">
              <a:solidFill>
                <a:schemeClr val="dk1"/>
              </a:solidFill>
              <a:latin typeface="+mn-lt"/>
              <a:ea typeface="+mn-ea"/>
              <a:cs typeface="+mn-cs"/>
            </a:rPr>
            <a:t>赤字補てんのための法定外繰出金を</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支出し</a:t>
          </a:r>
          <a:r>
            <a:rPr lang="ja-JP" altLang="en-US" sz="1100" b="0" i="0" baseline="0">
              <a:solidFill>
                <a:schemeClr val="dk1"/>
              </a:solidFill>
              <a:latin typeface="+mn-lt"/>
              <a:ea typeface="+mn-ea"/>
              <a:cs typeface="+mn-cs"/>
            </a:rPr>
            <a:t>ています。</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また、平成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年度以降は財政調整基金の取り崩しや、</a:t>
          </a:r>
          <a:r>
            <a:rPr lang="ja-JP" altLang="en-US" sz="1100" b="0" i="0" baseline="0">
              <a:solidFill>
                <a:schemeClr val="dk1"/>
              </a:solidFill>
              <a:latin typeface="+mn-lt"/>
              <a:ea typeface="+mn-ea"/>
              <a:cs typeface="+mn-cs"/>
            </a:rPr>
            <a:t>都市公園整備事業</a:t>
          </a:r>
          <a:r>
            <a:rPr lang="ja-JP" altLang="ja-JP" sz="1100" b="0" i="0" baseline="0">
              <a:solidFill>
                <a:schemeClr val="dk1"/>
              </a:solidFill>
              <a:latin typeface="+mn-lt"/>
              <a:ea typeface="+mn-ea"/>
              <a:cs typeface="+mn-cs"/>
            </a:rPr>
            <a:t>などの大型事業による起債を予定しており、</a:t>
          </a:r>
          <a:r>
            <a:rPr lang="ja-JP" altLang="en-US" sz="1100" b="0" i="0" baseline="0">
              <a:solidFill>
                <a:schemeClr val="dk1"/>
              </a:solidFill>
              <a:latin typeface="+mn-lt"/>
              <a:ea typeface="+mn-ea"/>
              <a:cs typeface="+mn-cs"/>
            </a:rPr>
            <a:t>歳入、歳出ともに</a:t>
          </a:r>
          <a:r>
            <a:rPr lang="ja-JP" altLang="ja-JP" sz="1100" b="0" i="0" baseline="0">
              <a:solidFill>
                <a:schemeClr val="dk1"/>
              </a:solidFill>
              <a:latin typeface="+mn-lt"/>
              <a:ea typeface="+mn-ea"/>
              <a:cs typeface="+mn-cs"/>
            </a:rPr>
            <a:t>厳しい状況が見込まれてい</a:t>
          </a:r>
          <a:r>
            <a:rPr lang="ja-JP" altLang="en-US" sz="1100" b="0" i="0" baseline="0">
              <a:solidFill>
                <a:schemeClr val="dk1"/>
              </a:solidFill>
              <a:latin typeface="+mn-lt"/>
              <a:ea typeface="+mn-ea"/>
              <a:cs typeface="+mn-cs"/>
            </a:rPr>
            <a:t>ます</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r>
            <a:rPr lang="ja-JP" altLang="ja-JP" sz="1100" baseline="0">
              <a:solidFill>
                <a:schemeClr val="dk1"/>
              </a:solidFill>
              <a:latin typeface="+mn-lt"/>
              <a:ea typeface="+mn-ea"/>
              <a:cs typeface="+mn-cs"/>
            </a:rPr>
            <a:t>　今後も</a:t>
          </a:r>
          <a:r>
            <a:rPr lang="ja-JP" altLang="ja-JP" sz="1100" b="0" i="0" baseline="0">
              <a:solidFill>
                <a:schemeClr val="dk1"/>
              </a:solidFill>
              <a:latin typeface="+mn-lt"/>
              <a:ea typeface="+mn-ea"/>
              <a:cs typeface="+mn-cs"/>
            </a:rPr>
            <a:t>事業計画</a:t>
          </a:r>
          <a:r>
            <a:rPr lang="ja-JP" altLang="en-US" sz="1100" b="0" i="0" baseline="0">
              <a:solidFill>
                <a:schemeClr val="dk1"/>
              </a:solidFill>
              <a:latin typeface="+mn-lt"/>
              <a:ea typeface="+mn-ea"/>
              <a:cs typeface="+mn-cs"/>
            </a:rPr>
            <a:t>について充分な検討を図</a:t>
          </a:r>
          <a:r>
            <a:rPr lang="ja-JP" altLang="ja-JP" sz="1100" b="0" i="0" baseline="0">
              <a:solidFill>
                <a:schemeClr val="dk1"/>
              </a:solidFill>
              <a:latin typeface="+mn-lt"/>
              <a:ea typeface="+mn-ea"/>
              <a:cs typeface="+mn-cs"/>
            </a:rPr>
            <a:t>り</a:t>
          </a:r>
          <a:r>
            <a:rPr lang="ja-JP" altLang="ja-JP" sz="1100" baseline="0">
              <a:solidFill>
                <a:schemeClr val="dk1"/>
              </a:solidFill>
              <a:latin typeface="+mn-lt"/>
              <a:ea typeface="+mn-ea"/>
              <a:cs typeface="+mn-cs"/>
            </a:rPr>
            <a:t>、公債費等義務的経費の削減を中心とする改革を進め、財政の健全化に努め</a:t>
          </a:r>
          <a:r>
            <a:rPr lang="ja-JP" altLang="en-US" sz="1100" baseline="0">
              <a:solidFill>
                <a:schemeClr val="dk1"/>
              </a:solidFill>
              <a:latin typeface="+mn-lt"/>
              <a:ea typeface="+mn-ea"/>
              <a:cs typeface="+mn-cs"/>
            </a:rPr>
            <a:t>て参ります</a:t>
          </a:r>
          <a:r>
            <a:rPr lang="ja-JP" altLang="ja-JP" sz="1100" baseline="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10745777</v>
      </c>
      <c r="BO4" s="379"/>
      <c r="BP4" s="379"/>
      <c r="BQ4" s="379"/>
      <c r="BR4" s="379"/>
      <c r="BS4" s="379"/>
      <c r="BT4" s="379"/>
      <c r="BU4" s="380"/>
      <c r="BV4" s="378">
        <v>10382939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5.6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10440432</v>
      </c>
      <c r="BO5" s="384"/>
      <c r="BP5" s="384"/>
      <c r="BQ5" s="384"/>
      <c r="BR5" s="384"/>
      <c r="BS5" s="384"/>
      <c r="BT5" s="384"/>
      <c r="BU5" s="385"/>
      <c r="BV5" s="383">
        <v>10068948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92.9</v>
      </c>
      <c r="CU5" s="354"/>
      <c r="CV5" s="354"/>
      <c r="CW5" s="354"/>
      <c r="CX5" s="354"/>
      <c r="CY5" s="354"/>
      <c r="CZ5" s="354"/>
      <c r="DA5" s="355"/>
      <c r="DB5" s="353">
        <v>90.5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305345</v>
      </c>
      <c r="BO6" s="384"/>
      <c r="BP6" s="384"/>
      <c r="BQ6" s="384"/>
      <c r="BR6" s="384"/>
      <c r="BS6" s="384"/>
      <c r="BT6" s="384"/>
      <c r="BU6" s="385"/>
      <c r="BV6" s="383">
        <v>313991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98.3</v>
      </c>
      <c r="CU6" s="530"/>
      <c r="CV6" s="530"/>
      <c r="CW6" s="530"/>
      <c r="CX6" s="530"/>
      <c r="CY6" s="530"/>
      <c r="CZ6" s="530"/>
      <c r="DA6" s="531"/>
      <c r="DB6" s="529">
        <v>96.1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13260</v>
      </c>
      <c r="BO7" s="384"/>
      <c r="BP7" s="384"/>
      <c r="BQ7" s="384"/>
      <c r="BR7" s="384"/>
      <c r="BS7" s="384"/>
      <c r="BT7" s="384"/>
      <c r="BU7" s="385"/>
      <c r="BV7" s="383">
        <v>8566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5404783</v>
      </c>
      <c r="CU7" s="384"/>
      <c r="CV7" s="384"/>
      <c r="CW7" s="384"/>
      <c r="CX7" s="384"/>
      <c r="CY7" s="384"/>
      <c r="CZ7" s="384"/>
      <c r="DA7" s="385"/>
      <c r="DB7" s="383">
        <v>5481952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292085</v>
      </c>
      <c r="BO8" s="384"/>
      <c r="BP8" s="384"/>
      <c r="BQ8" s="384"/>
      <c r="BR8" s="384"/>
      <c r="BS8" s="384"/>
      <c r="BT8" s="384"/>
      <c r="BU8" s="385"/>
      <c r="BV8" s="383">
        <v>305425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0.26</v>
      </c>
      <c r="CU8" s="493"/>
      <c r="CV8" s="493"/>
      <c r="CW8" s="493"/>
      <c r="CX8" s="493"/>
      <c r="CY8" s="493"/>
      <c r="CZ8" s="493"/>
      <c r="DA8" s="494"/>
      <c r="DB8" s="492">
        <v>0.26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17248</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-13340</v>
      </c>
      <c r="BO9" s="384"/>
      <c r="BP9" s="384"/>
      <c r="BQ9" s="384"/>
      <c r="BR9" s="384"/>
      <c r="BS9" s="384"/>
      <c r="BT9" s="384"/>
      <c r="BU9" s="385"/>
      <c r="BV9" s="383">
        <v>71453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v>
      </c>
      <c r="CU9" s="354"/>
      <c r="CV9" s="354"/>
      <c r="CW9" s="354"/>
      <c r="CX9" s="354"/>
      <c r="CY9" s="354"/>
      <c r="CZ9" s="354"/>
      <c r="DA9" s="355"/>
      <c r="DB9" s="353">
        <v>19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18928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153660</v>
      </c>
      <c r="BO10" s="384"/>
      <c r="BP10" s="384"/>
      <c r="BQ10" s="384"/>
      <c r="BR10" s="384"/>
      <c r="BS10" s="384"/>
      <c r="BT10" s="384"/>
      <c r="BU10" s="385"/>
      <c r="BV10" s="383">
        <v>117914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16398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110000</v>
      </c>
      <c r="BO12" s="384"/>
      <c r="BP12" s="384"/>
      <c r="BQ12" s="384"/>
      <c r="BR12" s="384"/>
      <c r="BS12" s="384"/>
      <c r="BT12" s="384"/>
      <c r="BU12" s="385"/>
      <c r="BV12" s="383">
        <v>36000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16250</v>
      </c>
      <c r="S13" s="485"/>
      <c r="T13" s="485"/>
      <c r="U13" s="485"/>
      <c r="V13" s="486"/>
      <c r="W13" s="472" t="s">
        <v>123</v>
      </c>
      <c r="X13" s="396"/>
      <c r="Y13" s="396"/>
      <c r="Z13" s="396"/>
      <c r="AA13" s="396"/>
      <c r="AB13" s="397"/>
      <c r="AC13" s="359">
        <v>1500</v>
      </c>
      <c r="AD13" s="360"/>
      <c r="AE13" s="360"/>
      <c r="AF13" s="360"/>
      <c r="AG13" s="361"/>
      <c r="AH13" s="359">
        <v>1761</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30320</v>
      </c>
      <c r="BO13" s="384"/>
      <c r="BP13" s="384"/>
      <c r="BQ13" s="384"/>
      <c r="BR13" s="384"/>
      <c r="BS13" s="384"/>
      <c r="BT13" s="384"/>
      <c r="BU13" s="385"/>
      <c r="BV13" s="383">
        <v>153367</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16702</v>
      </c>
      <c r="S14" s="485"/>
      <c r="T14" s="485"/>
      <c r="U14" s="485"/>
      <c r="V14" s="486"/>
      <c r="W14" s="487"/>
      <c r="X14" s="399"/>
      <c r="Y14" s="399"/>
      <c r="Z14" s="399"/>
      <c r="AA14" s="399"/>
      <c r="AB14" s="400"/>
      <c r="AC14" s="477">
        <v>19.600000000000001</v>
      </c>
      <c r="AD14" s="478"/>
      <c r="AE14" s="478"/>
      <c r="AF14" s="478"/>
      <c r="AG14" s="479"/>
      <c r="AH14" s="477">
        <v>21.2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29.4</v>
      </c>
      <c r="CU14" s="456"/>
      <c r="CV14" s="456"/>
      <c r="CW14" s="456"/>
      <c r="CX14" s="456"/>
      <c r="CY14" s="456"/>
      <c r="CZ14" s="456"/>
      <c r="DA14" s="457"/>
      <c r="DB14" s="488">
        <v>37.6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16582</v>
      </c>
      <c r="S15" s="485"/>
      <c r="T15" s="485"/>
      <c r="U15" s="485"/>
      <c r="V15" s="486"/>
      <c r="W15" s="472" t="s">
        <v>129</v>
      </c>
      <c r="X15" s="396"/>
      <c r="Y15" s="396"/>
      <c r="Z15" s="396"/>
      <c r="AA15" s="396"/>
      <c r="AB15" s="397"/>
      <c r="AC15" s="359">
        <v>1719</v>
      </c>
      <c r="AD15" s="360"/>
      <c r="AE15" s="360"/>
      <c r="AF15" s="360"/>
      <c r="AG15" s="361"/>
      <c r="AH15" s="359">
        <v>1980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1255903</v>
      </c>
      <c r="BO15" s="379"/>
      <c r="BP15" s="379"/>
      <c r="BQ15" s="379"/>
      <c r="BR15" s="379"/>
      <c r="BS15" s="379"/>
      <c r="BT15" s="379"/>
      <c r="BU15" s="380"/>
      <c r="BV15" s="378">
        <v>1250141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22.4</v>
      </c>
      <c r="AD16" s="478"/>
      <c r="AE16" s="478"/>
      <c r="AF16" s="478"/>
      <c r="AG16" s="479"/>
      <c r="AH16" s="477">
        <v>23.8</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4755670</v>
      </c>
      <c r="BO16" s="384"/>
      <c r="BP16" s="384"/>
      <c r="BQ16" s="384"/>
      <c r="BR16" s="384"/>
      <c r="BS16" s="384"/>
      <c r="BT16" s="384"/>
      <c r="BU16" s="385"/>
      <c r="BV16" s="383">
        <v>4806046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4449</v>
      </c>
      <c r="AD17" s="360"/>
      <c r="AE17" s="360"/>
      <c r="AF17" s="360"/>
      <c r="AG17" s="361"/>
      <c r="AH17" s="359">
        <v>4536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1604044</v>
      </c>
      <c r="BO17" s="384"/>
      <c r="BP17" s="384"/>
      <c r="BQ17" s="384"/>
      <c r="BR17" s="384"/>
      <c r="BS17" s="384"/>
      <c r="BT17" s="384"/>
      <c r="BU17" s="385"/>
      <c r="BV17" s="383">
        <v>1604700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162.12</v>
      </c>
      <c r="M18" s="448"/>
      <c r="N18" s="448"/>
      <c r="O18" s="448"/>
      <c r="P18" s="448"/>
      <c r="Q18" s="448"/>
      <c r="R18" s="449"/>
      <c r="S18" s="449"/>
      <c r="T18" s="449"/>
      <c r="U18" s="449"/>
      <c r="V18" s="450"/>
      <c r="W18" s="464"/>
      <c r="X18" s="465"/>
      <c r="Y18" s="465"/>
      <c r="Z18" s="465"/>
      <c r="AA18" s="465"/>
      <c r="AB18" s="473"/>
      <c r="AC18" s="347">
        <v>58</v>
      </c>
      <c r="AD18" s="348"/>
      <c r="AE18" s="348"/>
      <c r="AF18" s="348"/>
      <c r="AG18" s="451"/>
      <c r="AH18" s="347">
        <v>54.5</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5080689</v>
      </c>
      <c r="BO18" s="384"/>
      <c r="BP18" s="384"/>
      <c r="BQ18" s="384"/>
      <c r="BR18" s="384"/>
      <c r="BS18" s="384"/>
      <c r="BT18" s="384"/>
      <c r="BU18" s="385"/>
      <c r="BV18" s="383">
        <v>4970419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106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7023127</v>
      </c>
      <c r="BO19" s="384"/>
      <c r="BP19" s="384"/>
      <c r="BQ19" s="384"/>
      <c r="BR19" s="384"/>
      <c r="BS19" s="384"/>
      <c r="BT19" s="384"/>
      <c r="BU19" s="385"/>
      <c r="BV19" s="383">
        <v>7023794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7470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9374830</v>
      </c>
      <c r="BO23" s="384"/>
      <c r="BP23" s="384"/>
      <c r="BQ23" s="384"/>
      <c r="BR23" s="384"/>
      <c r="BS23" s="384"/>
      <c r="BT23" s="384"/>
      <c r="BU23" s="385"/>
      <c r="BV23" s="383">
        <v>9360770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7410</v>
      </c>
      <c r="R24" s="360"/>
      <c r="S24" s="360"/>
      <c r="T24" s="360"/>
      <c r="U24" s="360"/>
      <c r="V24" s="361"/>
      <c r="W24" s="425"/>
      <c r="X24" s="416"/>
      <c r="Y24" s="417"/>
      <c r="Z24" s="356" t="s">
        <v>153</v>
      </c>
      <c r="AA24" s="357"/>
      <c r="AB24" s="357"/>
      <c r="AC24" s="357"/>
      <c r="AD24" s="357"/>
      <c r="AE24" s="357"/>
      <c r="AF24" s="357"/>
      <c r="AG24" s="358"/>
      <c r="AH24" s="359">
        <v>207</v>
      </c>
      <c r="AI24" s="360"/>
      <c r="AJ24" s="360"/>
      <c r="AK24" s="360"/>
      <c r="AL24" s="361"/>
      <c r="AM24" s="359">
        <v>655569</v>
      </c>
      <c r="AN24" s="360"/>
      <c r="AO24" s="360"/>
      <c r="AP24" s="360"/>
      <c r="AQ24" s="360"/>
      <c r="AR24" s="361"/>
      <c r="AS24" s="359">
        <v>3167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8863550</v>
      </c>
      <c r="BO24" s="384"/>
      <c r="BP24" s="384"/>
      <c r="BQ24" s="384"/>
      <c r="BR24" s="384"/>
      <c r="BS24" s="384"/>
      <c r="BT24" s="384"/>
      <c r="BU24" s="385"/>
      <c r="BV24" s="383">
        <v>8706960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5771</v>
      </c>
      <c r="R25" s="360"/>
      <c r="S25" s="360"/>
      <c r="T25" s="360"/>
      <c r="U25" s="360"/>
      <c r="V25" s="361"/>
      <c r="W25" s="425"/>
      <c r="X25" s="416"/>
      <c r="Y25" s="417"/>
      <c r="Z25" s="356" t="s">
        <v>156</v>
      </c>
      <c r="AA25" s="357"/>
      <c r="AB25" s="357"/>
      <c r="AC25" s="357"/>
      <c r="AD25" s="357"/>
      <c r="AE25" s="357"/>
      <c r="AF25" s="357"/>
      <c r="AG25" s="358"/>
      <c r="AH25" s="359">
        <v>44</v>
      </c>
      <c r="AI25" s="360"/>
      <c r="AJ25" s="360"/>
      <c r="AK25" s="360"/>
      <c r="AL25" s="361"/>
      <c r="AM25" s="359">
        <v>117480</v>
      </c>
      <c r="AN25" s="360"/>
      <c r="AO25" s="360"/>
      <c r="AP25" s="360"/>
      <c r="AQ25" s="360"/>
      <c r="AR25" s="361"/>
      <c r="AS25" s="359">
        <v>2670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47127</v>
      </c>
      <c r="BO25" s="379"/>
      <c r="BP25" s="379"/>
      <c r="BQ25" s="379"/>
      <c r="BR25" s="379"/>
      <c r="BS25" s="379"/>
      <c r="BT25" s="379"/>
      <c r="BU25" s="380"/>
      <c r="BV25" s="378">
        <v>73331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5538</v>
      </c>
      <c r="R26" s="360"/>
      <c r="S26" s="360"/>
      <c r="T26" s="360"/>
      <c r="U26" s="360"/>
      <c r="V26" s="361"/>
      <c r="W26" s="425"/>
      <c r="X26" s="416"/>
      <c r="Y26" s="417"/>
      <c r="Z26" s="356" t="s">
        <v>159</v>
      </c>
      <c r="AA26" s="438"/>
      <c r="AB26" s="438"/>
      <c r="AC26" s="438"/>
      <c r="AD26" s="438"/>
      <c r="AE26" s="438"/>
      <c r="AF26" s="438"/>
      <c r="AG26" s="439"/>
      <c r="AH26" s="359">
        <v>13</v>
      </c>
      <c r="AI26" s="360"/>
      <c r="AJ26" s="360"/>
      <c r="AK26" s="360"/>
      <c r="AL26" s="361"/>
      <c r="AM26" s="359">
        <v>47853</v>
      </c>
      <c r="AN26" s="360"/>
      <c r="AO26" s="360"/>
      <c r="AP26" s="360"/>
      <c r="AQ26" s="360"/>
      <c r="AR26" s="361"/>
      <c r="AS26" s="359">
        <v>3681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3660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12786</v>
      </c>
      <c r="AN27" s="360"/>
      <c r="AO27" s="360"/>
      <c r="AP27" s="360"/>
      <c r="AQ27" s="360"/>
      <c r="AR27" s="361"/>
      <c r="AS27" s="359">
        <v>4262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473600</v>
      </c>
      <c r="BO27" s="387"/>
      <c r="BP27" s="387"/>
      <c r="BQ27" s="387"/>
      <c r="BR27" s="387"/>
      <c r="BS27" s="387"/>
      <c r="BT27" s="387"/>
      <c r="BU27" s="388"/>
      <c r="BV27" s="386">
        <v>454254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2830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1431311</v>
      </c>
      <c r="BO28" s="379"/>
      <c r="BP28" s="379"/>
      <c r="BQ28" s="379"/>
      <c r="BR28" s="379"/>
      <c r="BS28" s="379"/>
      <c r="BT28" s="379"/>
      <c r="BU28" s="380"/>
      <c r="BV28" s="378">
        <v>1387651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2622</v>
      </c>
      <c r="R29" s="360"/>
      <c r="S29" s="360"/>
      <c r="T29" s="360"/>
      <c r="U29" s="360"/>
      <c r="V29" s="361"/>
      <c r="W29" s="426"/>
      <c r="X29" s="427"/>
      <c r="Y29" s="428"/>
      <c r="Z29" s="356" t="s">
        <v>169</v>
      </c>
      <c r="AA29" s="357"/>
      <c r="AB29" s="357"/>
      <c r="AC29" s="357"/>
      <c r="AD29" s="357"/>
      <c r="AE29" s="357"/>
      <c r="AF29" s="357"/>
      <c r="AG29" s="358"/>
      <c r="AH29" s="359">
        <v>210</v>
      </c>
      <c r="AI29" s="360"/>
      <c r="AJ29" s="360"/>
      <c r="AK29" s="360"/>
      <c r="AL29" s="361"/>
      <c r="AM29" s="359">
        <v>668355</v>
      </c>
      <c r="AN29" s="360"/>
      <c r="AO29" s="360"/>
      <c r="AP29" s="360"/>
      <c r="AQ29" s="360"/>
      <c r="AR29" s="361"/>
      <c r="AS29" s="359">
        <v>3183</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234292</v>
      </c>
      <c r="BO29" s="384"/>
      <c r="BP29" s="384"/>
      <c r="BQ29" s="384"/>
      <c r="BR29" s="384"/>
      <c r="BS29" s="384"/>
      <c r="BT29" s="384"/>
      <c r="BU29" s="385"/>
      <c r="BV29" s="383">
        <v>234234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98.6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1112872</v>
      </c>
      <c r="BO30" s="387"/>
      <c r="BP30" s="387"/>
      <c r="BQ30" s="387"/>
      <c r="BR30" s="387"/>
      <c r="BS30" s="387"/>
      <c r="BT30" s="387"/>
      <c r="BU30" s="388"/>
      <c r="BV30" s="386">
        <v>909395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垂水市国民健康保険特別会計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垂水市水道事業会計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垂水市地方卸売市場特別会計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鹿児島県市町村総合事務組合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16</v>
      </c>
      <c r="CP34" s="343"/>
      <c r="CQ34" s="342" t="str">
        <f>IF('各会計、関係団体の財政状況及び健全化判断比率'!BS7="","",'各会計、関係団体の財政状況及び健全化判断比率'!BS7)</f>
        <v>垂水市土地開発公社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垂水市介護保険特別会計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垂水市病院事業会計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垂水市漁業集落排水処理施設特別会計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大隅肝属広域事務組合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垂水市後期高齢者医療特別会計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垂水市簡易水道事業特別会計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鹿児島県後期高齢者医療広域連合（一般会計）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垂水市老人保健施設特別会計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鹿児島県後期高齢者医療広域連合（後期高齢者医療特別会計）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垂水市交通災害共済特別会計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1370112</v>
      </c>
      <c r="S5" s="639"/>
      <c r="T5" s="639"/>
      <c r="U5" s="639"/>
      <c r="V5" s="639"/>
      <c r="W5" s="639"/>
      <c r="X5" s="639"/>
      <c r="Y5" s="686"/>
      <c r="Z5" s="699">
        <v>12.8</v>
      </c>
      <c r="AA5" s="699"/>
      <c r="AB5" s="699"/>
      <c r="AC5" s="699"/>
      <c r="AD5" s="700">
        <v>1370112</v>
      </c>
      <c r="AE5" s="700"/>
      <c r="AF5" s="700"/>
      <c r="AG5" s="700"/>
      <c r="AH5" s="700"/>
      <c r="AI5" s="700"/>
      <c r="AJ5" s="700"/>
      <c r="AK5" s="700"/>
      <c r="AL5" s="687">
        <v>26.5</v>
      </c>
      <c r="AM5" s="656"/>
      <c r="AN5" s="656"/>
      <c r="AO5" s="688"/>
      <c r="AP5" s="675" t="s">
        <v>207</v>
      </c>
      <c r="AQ5" s="676"/>
      <c r="AR5" s="676"/>
      <c r="AS5" s="676"/>
      <c r="AT5" s="676"/>
      <c r="AU5" s="676"/>
      <c r="AV5" s="676"/>
      <c r="AW5" s="676"/>
      <c r="AX5" s="676"/>
      <c r="AY5" s="676"/>
      <c r="AZ5" s="676"/>
      <c r="BA5" s="676"/>
      <c r="BB5" s="676"/>
      <c r="BC5" s="676"/>
      <c r="BD5" s="676"/>
      <c r="BE5" s="676"/>
      <c r="BF5" s="677"/>
      <c r="BG5" s="588">
        <v>1368255</v>
      </c>
      <c r="BH5" s="589"/>
      <c r="BI5" s="589"/>
      <c r="BJ5" s="589"/>
      <c r="BK5" s="589"/>
      <c r="BL5" s="589"/>
      <c r="BM5" s="589"/>
      <c r="BN5" s="590"/>
      <c r="BO5" s="641">
        <v>99.9</v>
      </c>
      <c r="BP5" s="641"/>
      <c r="BQ5" s="641"/>
      <c r="BR5" s="641"/>
      <c r="BS5" s="642">
        <v>7923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72438</v>
      </c>
      <c r="S6" s="589"/>
      <c r="T6" s="589"/>
      <c r="U6" s="589"/>
      <c r="V6" s="589"/>
      <c r="W6" s="589"/>
      <c r="X6" s="589"/>
      <c r="Y6" s="590"/>
      <c r="Z6" s="641">
        <v>0.7</v>
      </c>
      <c r="AA6" s="641"/>
      <c r="AB6" s="641"/>
      <c r="AC6" s="641"/>
      <c r="AD6" s="642">
        <v>72438</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1368255</v>
      </c>
      <c r="BH6" s="589"/>
      <c r="BI6" s="589"/>
      <c r="BJ6" s="589"/>
      <c r="BK6" s="589"/>
      <c r="BL6" s="589"/>
      <c r="BM6" s="589"/>
      <c r="BN6" s="590"/>
      <c r="BO6" s="641">
        <v>99.9</v>
      </c>
      <c r="BP6" s="641"/>
      <c r="BQ6" s="641"/>
      <c r="BR6" s="641"/>
      <c r="BS6" s="642">
        <v>7923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131455</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131455</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2048</v>
      </c>
      <c r="S7" s="589"/>
      <c r="T7" s="589"/>
      <c r="U7" s="589"/>
      <c r="V7" s="589"/>
      <c r="W7" s="589"/>
      <c r="X7" s="589"/>
      <c r="Y7" s="590"/>
      <c r="Z7" s="641">
        <v>0</v>
      </c>
      <c r="AA7" s="641"/>
      <c r="AB7" s="641"/>
      <c r="AC7" s="641"/>
      <c r="AD7" s="642">
        <v>2048</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544450</v>
      </c>
      <c r="BH7" s="589"/>
      <c r="BI7" s="589"/>
      <c r="BJ7" s="589"/>
      <c r="BK7" s="589"/>
      <c r="BL7" s="589"/>
      <c r="BM7" s="589"/>
      <c r="BN7" s="590"/>
      <c r="BO7" s="641">
        <v>39.700000000000003</v>
      </c>
      <c r="BP7" s="641"/>
      <c r="BQ7" s="641"/>
      <c r="BR7" s="641"/>
      <c r="BS7" s="642">
        <v>7923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1621814</v>
      </c>
      <c r="CS7" s="589"/>
      <c r="CT7" s="589"/>
      <c r="CU7" s="589"/>
      <c r="CV7" s="589"/>
      <c r="CW7" s="589"/>
      <c r="CX7" s="589"/>
      <c r="CY7" s="590"/>
      <c r="CZ7" s="641">
        <v>15.5</v>
      </c>
      <c r="DA7" s="641"/>
      <c r="DB7" s="641"/>
      <c r="DC7" s="641"/>
      <c r="DD7" s="594">
        <v>340</v>
      </c>
      <c r="DE7" s="589"/>
      <c r="DF7" s="589"/>
      <c r="DG7" s="589"/>
      <c r="DH7" s="589"/>
      <c r="DI7" s="589"/>
      <c r="DJ7" s="589"/>
      <c r="DK7" s="589"/>
      <c r="DL7" s="589"/>
      <c r="DM7" s="589"/>
      <c r="DN7" s="589"/>
      <c r="DO7" s="589"/>
      <c r="DP7" s="590"/>
      <c r="DQ7" s="594">
        <v>1410246</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5826</v>
      </c>
      <c r="S8" s="589"/>
      <c r="T8" s="589"/>
      <c r="U8" s="589"/>
      <c r="V8" s="589"/>
      <c r="W8" s="589"/>
      <c r="X8" s="589"/>
      <c r="Y8" s="590"/>
      <c r="Z8" s="641">
        <v>0.1</v>
      </c>
      <c r="AA8" s="641"/>
      <c r="AB8" s="641"/>
      <c r="AC8" s="641"/>
      <c r="AD8" s="642">
        <v>5826</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19432</v>
      </c>
      <c r="BH8" s="589"/>
      <c r="BI8" s="589"/>
      <c r="BJ8" s="589"/>
      <c r="BK8" s="589"/>
      <c r="BL8" s="589"/>
      <c r="BM8" s="589"/>
      <c r="BN8" s="590"/>
      <c r="BO8" s="641">
        <v>1.4</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2912839</v>
      </c>
      <c r="CS8" s="589"/>
      <c r="CT8" s="589"/>
      <c r="CU8" s="589"/>
      <c r="CV8" s="589"/>
      <c r="CW8" s="589"/>
      <c r="CX8" s="589"/>
      <c r="CY8" s="590"/>
      <c r="CZ8" s="641">
        <v>27.9</v>
      </c>
      <c r="DA8" s="641"/>
      <c r="DB8" s="641"/>
      <c r="DC8" s="641"/>
      <c r="DD8" s="594">
        <v>15830</v>
      </c>
      <c r="DE8" s="589"/>
      <c r="DF8" s="589"/>
      <c r="DG8" s="589"/>
      <c r="DH8" s="589"/>
      <c r="DI8" s="589"/>
      <c r="DJ8" s="589"/>
      <c r="DK8" s="589"/>
      <c r="DL8" s="589"/>
      <c r="DM8" s="589"/>
      <c r="DN8" s="589"/>
      <c r="DO8" s="589"/>
      <c r="DP8" s="590"/>
      <c r="DQ8" s="594">
        <v>1577250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3961</v>
      </c>
      <c r="S9" s="589"/>
      <c r="T9" s="589"/>
      <c r="U9" s="589"/>
      <c r="V9" s="589"/>
      <c r="W9" s="589"/>
      <c r="X9" s="589"/>
      <c r="Y9" s="590"/>
      <c r="Z9" s="641">
        <v>0</v>
      </c>
      <c r="AA9" s="641"/>
      <c r="AB9" s="641"/>
      <c r="AC9" s="641"/>
      <c r="AD9" s="642">
        <v>3961</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436960</v>
      </c>
      <c r="BH9" s="589"/>
      <c r="BI9" s="589"/>
      <c r="BJ9" s="589"/>
      <c r="BK9" s="589"/>
      <c r="BL9" s="589"/>
      <c r="BM9" s="589"/>
      <c r="BN9" s="590"/>
      <c r="BO9" s="641">
        <v>31.9</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760368</v>
      </c>
      <c r="CS9" s="589"/>
      <c r="CT9" s="589"/>
      <c r="CU9" s="589"/>
      <c r="CV9" s="589"/>
      <c r="CW9" s="589"/>
      <c r="CX9" s="589"/>
      <c r="CY9" s="590"/>
      <c r="CZ9" s="641">
        <v>7.3</v>
      </c>
      <c r="DA9" s="641"/>
      <c r="DB9" s="641"/>
      <c r="DC9" s="641"/>
      <c r="DD9" s="594">
        <v>55985</v>
      </c>
      <c r="DE9" s="589"/>
      <c r="DF9" s="589"/>
      <c r="DG9" s="589"/>
      <c r="DH9" s="589"/>
      <c r="DI9" s="589"/>
      <c r="DJ9" s="589"/>
      <c r="DK9" s="589"/>
      <c r="DL9" s="589"/>
      <c r="DM9" s="589"/>
      <c r="DN9" s="589"/>
      <c r="DO9" s="589"/>
      <c r="DP9" s="590"/>
      <c r="DQ9" s="594">
        <v>702246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175042</v>
      </c>
      <c r="S10" s="589"/>
      <c r="T10" s="589"/>
      <c r="U10" s="589"/>
      <c r="V10" s="589"/>
      <c r="W10" s="589"/>
      <c r="X10" s="589"/>
      <c r="Y10" s="590"/>
      <c r="Z10" s="641">
        <v>1.6</v>
      </c>
      <c r="AA10" s="641"/>
      <c r="AB10" s="641"/>
      <c r="AC10" s="641"/>
      <c r="AD10" s="642">
        <v>175042</v>
      </c>
      <c r="AE10" s="642"/>
      <c r="AF10" s="642"/>
      <c r="AG10" s="642"/>
      <c r="AH10" s="642"/>
      <c r="AI10" s="642"/>
      <c r="AJ10" s="642"/>
      <c r="AK10" s="642"/>
      <c r="AL10" s="611">
        <v>3.4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39387</v>
      </c>
      <c r="BH10" s="589"/>
      <c r="BI10" s="589"/>
      <c r="BJ10" s="589"/>
      <c r="BK10" s="589"/>
      <c r="BL10" s="589"/>
      <c r="BM10" s="589"/>
      <c r="BN10" s="590"/>
      <c r="BO10" s="641">
        <v>2.9</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67003</v>
      </c>
      <c r="CS10" s="589"/>
      <c r="CT10" s="589"/>
      <c r="CU10" s="589"/>
      <c r="CV10" s="589"/>
      <c r="CW10" s="589"/>
      <c r="CX10" s="589"/>
      <c r="CY10" s="590"/>
      <c r="CZ10" s="641">
        <v>0.6</v>
      </c>
      <c r="DA10" s="641"/>
      <c r="DB10" s="641"/>
      <c r="DC10" s="641"/>
      <c r="DD10" s="594" t="s">
        <v>220</v>
      </c>
      <c r="DE10" s="589"/>
      <c r="DF10" s="589"/>
      <c r="DG10" s="589"/>
      <c r="DH10" s="589"/>
      <c r="DI10" s="589"/>
      <c r="DJ10" s="589"/>
      <c r="DK10" s="589"/>
      <c r="DL10" s="589"/>
      <c r="DM10" s="589"/>
      <c r="DN10" s="589"/>
      <c r="DO10" s="589"/>
      <c r="DP10" s="590"/>
      <c r="DQ10" s="594" t="s">
        <v>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5784</v>
      </c>
      <c r="S11" s="589"/>
      <c r="T11" s="589"/>
      <c r="U11" s="589"/>
      <c r="V11" s="589"/>
      <c r="W11" s="589"/>
      <c r="X11" s="589"/>
      <c r="Y11" s="590"/>
      <c r="Z11" s="641">
        <v>0.1</v>
      </c>
      <c r="AA11" s="641"/>
      <c r="AB11" s="641"/>
      <c r="AC11" s="641"/>
      <c r="AD11" s="642">
        <v>5784</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48671</v>
      </c>
      <c r="BH11" s="589"/>
      <c r="BI11" s="589"/>
      <c r="BJ11" s="589"/>
      <c r="BK11" s="589"/>
      <c r="BL11" s="589"/>
      <c r="BM11" s="589"/>
      <c r="BN11" s="590"/>
      <c r="BO11" s="641">
        <v>3.6</v>
      </c>
      <c r="BP11" s="641"/>
      <c r="BQ11" s="641"/>
      <c r="BR11" s="641"/>
      <c r="BS11" s="594">
        <v>7923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995069</v>
      </c>
      <c r="CS11" s="589"/>
      <c r="CT11" s="589"/>
      <c r="CU11" s="589"/>
      <c r="CV11" s="589"/>
      <c r="CW11" s="589"/>
      <c r="CX11" s="589"/>
      <c r="CY11" s="590"/>
      <c r="CZ11" s="641">
        <v>9.5</v>
      </c>
      <c r="DA11" s="641"/>
      <c r="DB11" s="641"/>
      <c r="DC11" s="641"/>
      <c r="DD11" s="594">
        <v>478904</v>
      </c>
      <c r="DE11" s="589"/>
      <c r="DF11" s="589"/>
      <c r="DG11" s="589"/>
      <c r="DH11" s="589"/>
      <c r="DI11" s="589"/>
      <c r="DJ11" s="589"/>
      <c r="DK11" s="589"/>
      <c r="DL11" s="589"/>
      <c r="DM11" s="589"/>
      <c r="DN11" s="589"/>
      <c r="DO11" s="589"/>
      <c r="DP11" s="590"/>
      <c r="DQ11" s="594">
        <v>320420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663630</v>
      </c>
      <c r="BH12" s="589"/>
      <c r="BI12" s="589"/>
      <c r="BJ12" s="589"/>
      <c r="BK12" s="589"/>
      <c r="BL12" s="589"/>
      <c r="BM12" s="589"/>
      <c r="BN12" s="590"/>
      <c r="BO12" s="641">
        <v>48.4</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128758</v>
      </c>
      <c r="CS12" s="589"/>
      <c r="CT12" s="589"/>
      <c r="CU12" s="589"/>
      <c r="CV12" s="589"/>
      <c r="CW12" s="589"/>
      <c r="CX12" s="589"/>
      <c r="CY12" s="590"/>
      <c r="CZ12" s="641">
        <v>1.2</v>
      </c>
      <c r="DA12" s="641"/>
      <c r="DB12" s="641"/>
      <c r="DC12" s="641"/>
      <c r="DD12" s="594">
        <v>3419</v>
      </c>
      <c r="DE12" s="589"/>
      <c r="DF12" s="589"/>
      <c r="DG12" s="589"/>
      <c r="DH12" s="589"/>
      <c r="DI12" s="589"/>
      <c r="DJ12" s="589"/>
      <c r="DK12" s="589"/>
      <c r="DL12" s="589"/>
      <c r="DM12" s="589"/>
      <c r="DN12" s="589"/>
      <c r="DO12" s="589"/>
      <c r="DP12" s="590"/>
      <c r="DQ12" s="594">
        <v>73951</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4857</v>
      </c>
      <c r="S13" s="589"/>
      <c r="T13" s="589"/>
      <c r="U13" s="589"/>
      <c r="V13" s="589"/>
      <c r="W13" s="589"/>
      <c r="X13" s="589"/>
      <c r="Y13" s="590"/>
      <c r="Z13" s="641">
        <v>0</v>
      </c>
      <c r="AA13" s="641"/>
      <c r="AB13" s="641"/>
      <c r="AC13" s="641"/>
      <c r="AD13" s="642">
        <v>4857</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649157</v>
      </c>
      <c r="BH13" s="589"/>
      <c r="BI13" s="589"/>
      <c r="BJ13" s="589"/>
      <c r="BK13" s="589"/>
      <c r="BL13" s="589"/>
      <c r="BM13" s="589"/>
      <c r="BN13" s="590"/>
      <c r="BO13" s="641">
        <v>47.4</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510401</v>
      </c>
      <c r="CS13" s="589"/>
      <c r="CT13" s="589"/>
      <c r="CU13" s="589"/>
      <c r="CV13" s="589"/>
      <c r="CW13" s="589"/>
      <c r="CX13" s="589"/>
      <c r="CY13" s="590"/>
      <c r="CZ13" s="641">
        <v>4.9000000000000004</v>
      </c>
      <c r="DA13" s="641"/>
      <c r="DB13" s="641"/>
      <c r="DC13" s="641"/>
      <c r="DD13" s="594">
        <v>391990</v>
      </c>
      <c r="DE13" s="589"/>
      <c r="DF13" s="589"/>
      <c r="DG13" s="589"/>
      <c r="DH13" s="589"/>
      <c r="DI13" s="589"/>
      <c r="DJ13" s="589"/>
      <c r="DK13" s="589"/>
      <c r="DL13" s="589"/>
      <c r="DM13" s="589"/>
      <c r="DN13" s="589"/>
      <c r="DO13" s="589"/>
      <c r="DP13" s="590"/>
      <c r="DQ13" s="594">
        <v>172923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44986</v>
      </c>
      <c r="BH14" s="589"/>
      <c r="BI14" s="589"/>
      <c r="BJ14" s="589"/>
      <c r="BK14" s="589"/>
      <c r="BL14" s="589"/>
      <c r="BM14" s="589"/>
      <c r="BN14" s="590"/>
      <c r="BO14" s="641">
        <v>3.3</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1032938</v>
      </c>
      <c r="CS14" s="589"/>
      <c r="CT14" s="589"/>
      <c r="CU14" s="589"/>
      <c r="CV14" s="589"/>
      <c r="CW14" s="589"/>
      <c r="CX14" s="589"/>
      <c r="CY14" s="590"/>
      <c r="CZ14" s="641">
        <v>9.9</v>
      </c>
      <c r="DA14" s="641"/>
      <c r="DB14" s="641"/>
      <c r="DC14" s="641"/>
      <c r="DD14" s="594">
        <v>707633</v>
      </c>
      <c r="DE14" s="589"/>
      <c r="DF14" s="589"/>
      <c r="DG14" s="589"/>
      <c r="DH14" s="589"/>
      <c r="DI14" s="589"/>
      <c r="DJ14" s="589"/>
      <c r="DK14" s="589"/>
      <c r="DL14" s="589"/>
      <c r="DM14" s="589"/>
      <c r="DN14" s="589"/>
      <c r="DO14" s="589"/>
      <c r="DP14" s="590"/>
      <c r="DQ14" s="594">
        <v>366140</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3110</v>
      </c>
      <c r="S15" s="589"/>
      <c r="T15" s="589"/>
      <c r="U15" s="589"/>
      <c r="V15" s="589"/>
      <c r="W15" s="589"/>
      <c r="X15" s="589"/>
      <c r="Y15" s="590"/>
      <c r="Z15" s="641">
        <v>0</v>
      </c>
      <c r="AA15" s="641"/>
      <c r="AB15" s="641"/>
      <c r="AC15" s="641"/>
      <c r="AD15" s="642">
        <v>3110</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115189</v>
      </c>
      <c r="BH15" s="589"/>
      <c r="BI15" s="589"/>
      <c r="BJ15" s="589"/>
      <c r="BK15" s="589"/>
      <c r="BL15" s="589"/>
      <c r="BM15" s="589"/>
      <c r="BN15" s="590"/>
      <c r="BO15" s="641">
        <v>8.4</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896792</v>
      </c>
      <c r="CS15" s="589"/>
      <c r="CT15" s="589"/>
      <c r="CU15" s="589"/>
      <c r="CV15" s="589"/>
      <c r="CW15" s="589"/>
      <c r="CX15" s="589"/>
      <c r="CY15" s="590"/>
      <c r="CZ15" s="641">
        <v>8.6</v>
      </c>
      <c r="DA15" s="641"/>
      <c r="DB15" s="641"/>
      <c r="DC15" s="641"/>
      <c r="DD15" s="594">
        <v>345981</v>
      </c>
      <c r="DE15" s="589"/>
      <c r="DF15" s="589"/>
      <c r="DG15" s="589"/>
      <c r="DH15" s="589"/>
      <c r="DI15" s="589"/>
      <c r="DJ15" s="589"/>
      <c r="DK15" s="589"/>
      <c r="DL15" s="589"/>
      <c r="DM15" s="589"/>
      <c r="DN15" s="589"/>
      <c r="DO15" s="589"/>
      <c r="DP15" s="590"/>
      <c r="DQ15" s="594">
        <v>652358</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4418248</v>
      </c>
      <c r="S16" s="589"/>
      <c r="T16" s="589"/>
      <c r="U16" s="589"/>
      <c r="V16" s="589"/>
      <c r="W16" s="589"/>
      <c r="X16" s="589"/>
      <c r="Y16" s="590"/>
      <c r="Z16" s="641">
        <v>41.1</v>
      </c>
      <c r="AA16" s="641"/>
      <c r="AB16" s="641"/>
      <c r="AC16" s="641"/>
      <c r="AD16" s="642">
        <v>3499767</v>
      </c>
      <c r="AE16" s="642"/>
      <c r="AF16" s="642"/>
      <c r="AG16" s="642"/>
      <c r="AH16" s="642"/>
      <c r="AI16" s="642"/>
      <c r="AJ16" s="642"/>
      <c r="AK16" s="642"/>
      <c r="AL16" s="611">
        <v>67.7</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112025</v>
      </c>
      <c r="CS16" s="589"/>
      <c r="CT16" s="589"/>
      <c r="CU16" s="589"/>
      <c r="CV16" s="589"/>
      <c r="CW16" s="589"/>
      <c r="CX16" s="589"/>
      <c r="CY16" s="590"/>
      <c r="CZ16" s="641">
        <v>1.1000000000000001</v>
      </c>
      <c r="DA16" s="641"/>
      <c r="DB16" s="641"/>
      <c r="DC16" s="641"/>
      <c r="DD16" s="594" t="s">
        <v>220</v>
      </c>
      <c r="DE16" s="589"/>
      <c r="DF16" s="589"/>
      <c r="DG16" s="589"/>
      <c r="DH16" s="589"/>
      <c r="DI16" s="589"/>
      <c r="DJ16" s="589"/>
      <c r="DK16" s="589"/>
      <c r="DL16" s="589"/>
      <c r="DM16" s="589"/>
      <c r="DN16" s="589"/>
      <c r="DO16" s="589"/>
      <c r="DP16" s="590"/>
      <c r="DQ16" s="594">
        <v>43548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3499767</v>
      </c>
      <c r="S17" s="589"/>
      <c r="T17" s="589"/>
      <c r="U17" s="589"/>
      <c r="V17" s="589"/>
      <c r="W17" s="589"/>
      <c r="X17" s="589"/>
      <c r="Y17" s="590"/>
      <c r="Z17" s="641">
        <v>32.6</v>
      </c>
      <c r="AA17" s="641"/>
      <c r="AB17" s="641"/>
      <c r="AC17" s="641"/>
      <c r="AD17" s="642">
        <v>3499767</v>
      </c>
      <c r="AE17" s="642"/>
      <c r="AF17" s="642"/>
      <c r="AG17" s="642"/>
      <c r="AH17" s="642"/>
      <c r="AI17" s="642"/>
      <c r="AJ17" s="642"/>
      <c r="AK17" s="642"/>
      <c r="AL17" s="611">
        <v>67.7</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1270970</v>
      </c>
      <c r="CS17" s="589"/>
      <c r="CT17" s="589"/>
      <c r="CU17" s="589"/>
      <c r="CV17" s="589"/>
      <c r="CW17" s="589"/>
      <c r="CX17" s="589"/>
      <c r="CY17" s="590"/>
      <c r="CZ17" s="641">
        <v>12.2</v>
      </c>
      <c r="DA17" s="641"/>
      <c r="DB17" s="641"/>
      <c r="DC17" s="641"/>
      <c r="DD17" s="594" t="s">
        <v>220</v>
      </c>
      <c r="DE17" s="589"/>
      <c r="DF17" s="589"/>
      <c r="DG17" s="589"/>
      <c r="DH17" s="589"/>
      <c r="DI17" s="589"/>
      <c r="DJ17" s="589"/>
      <c r="DK17" s="589"/>
      <c r="DL17" s="589"/>
      <c r="DM17" s="589"/>
      <c r="DN17" s="589"/>
      <c r="DO17" s="589"/>
      <c r="DP17" s="590"/>
      <c r="DQ17" s="594">
        <v>1267245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918481</v>
      </c>
      <c r="S18" s="589"/>
      <c r="T18" s="589"/>
      <c r="U18" s="589"/>
      <c r="V18" s="589"/>
      <c r="W18" s="589"/>
      <c r="X18" s="589"/>
      <c r="Y18" s="590"/>
      <c r="Z18" s="641">
        <v>8.5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1857</v>
      </c>
      <c r="BH19" s="589"/>
      <c r="BI19" s="589"/>
      <c r="BJ19" s="589"/>
      <c r="BK19" s="589"/>
      <c r="BL19" s="589"/>
      <c r="BM19" s="589"/>
      <c r="BN19" s="590"/>
      <c r="BO19" s="641">
        <v>0.1</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6061426</v>
      </c>
      <c r="S20" s="589"/>
      <c r="T20" s="589"/>
      <c r="U20" s="589"/>
      <c r="V20" s="589"/>
      <c r="W20" s="589"/>
      <c r="X20" s="589"/>
      <c r="Y20" s="590"/>
      <c r="Z20" s="641">
        <v>56.4</v>
      </c>
      <c r="AA20" s="641"/>
      <c r="AB20" s="641"/>
      <c r="AC20" s="641"/>
      <c r="AD20" s="642">
        <v>5142945</v>
      </c>
      <c r="AE20" s="642"/>
      <c r="AF20" s="642"/>
      <c r="AG20" s="642"/>
      <c r="AH20" s="642"/>
      <c r="AI20" s="642"/>
      <c r="AJ20" s="642"/>
      <c r="AK20" s="642"/>
      <c r="AL20" s="611">
        <v>99.5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1857</v>
      </c>
      <c r="BH20" s="589"/>
      <c r="BI20" s="589"/>
      <c r="BJ20" s="589"/>
      <c r="BK20" s="589"/>
      <c r="BL20" s="589"/>
      <c r="BM20" s="589"/>
      <c r="BN20" s="590"/>
      <c r="BO20" s="641">
        <v>0.1</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10440432</v>
      </c>
      <c r="CS20" s="589"/>
      <c r="CT20" s="589"/>
      <c r="CU20" s="589"/>
      <c r="CV20" s="589"/>
      <c r="CW20" s="589"/>
      <c r="CX20" s="589"/>
      <c r="CY20" s="590"/>
      <c r="CZ20" s="641">
        <v>100</v>
      </c>
      <c r="DA20" s="641"/>
      <c r="DB20" s="641"/>
      <c r="DC20" s="641"/>
      <c r="DD20" s="594">
        <v>2000082</v>
      </c>
      <c r="DE20" s="589"/>
      <c r="DF20" s="589"/>
      <c r="DG20" s="589"/>
      <c r="DH20" s="589"/>
      <c r="DI20" s="589"/>
      <c r="DJ20" s="589"/>
      <c r="DK20" s="589"/>
      <c r="DL20" s="589"/>
      <c r="DM20" s="589"/>
      <c r="DN20" s="589"/>
      <c r="DO20" s="589"/>
      <c r="DP20" s="590"/>
      <c r="DQ20" s="594">
        <v>6717782</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2437</v>
      </c>
      <c r="S21" s="589"/>
      <c r="T21" s="589"/>
      <c r="U21" s="589"/>
      <c r="V21" s="589"/>
      <c r="W21" s="589"/>
      <c r="X21" s="589"/>
      <c r="Y21" s="590"/>
      <c r="Z21" s="641">
        <v>0</v>
      </c>
      <c r="AA21" s="641"/>
      <c r="AB21" s="641"/>
      <c r="AC21" s="641"/>
      <c r="AD21" s="642">
        <v>2437</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1857</v>
      </c>
      <c r="BH21" s="589"/>
      <c r="BI21" s="589"/>
      <c r="BJ21" s="589"/>
      <c r="BK21" s="589"/>
      <c r="BL21" s="589"/>
      <c r="BM21" s="589"/>
      <c r="BN21" s="590"/>
      <c r="BO21" s="641">
        <v>0.1</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87783</v>
      </c>
      <c r="S22" s="589"/>
      <c r="T22" s="589"/>
      <c r="U22" s="589"/>
      <c r="V22" s="589"/>
      <c r="W22" s="589"/>
      <c r="X22" s="589"/>
      <c r="Y22" s="590"/>
      <c r="Z22" s="641">
        <v>0.8</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132665</v>
      </c>
      <c r="S23" s="589"/>
      <c r="T23" s="589"/>
      <c r="U23" s="589"/>
      <c r="V23" s="589"/>
      <c r="W23" s="589"/>
      <c r="X23" s="589"/>
      <c r="Y23" s="590"/>
      <c r="Z23" s="641">
        <v>1.2</v>
      </c>
      <c r="AA23" s="641"/>
      <c r="AB23" s="641"/>
      <c r="AC23" s="641"/>
      <c r="AD23" s="642">
        <v>5742</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16838</v>
      </c>
      <c r="S24" s="589"/>
      <c r="T24" s="589"/>
      <c r="U24" s="589"/>
      <c r="V24" s="589"/>
      <c r="W24" s="589"/>
      <c r="X24" s="589"/>
      <c r="Y24" s="590"/>
      <c r="Z24" s="641">
        <v>0.2</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4807669</v>
      </c>
      <c r="CS24" s="639"/>
      <c r="CT24" s="639"/>
      <c r="CU24" s="639"/>
      <c r="CV24" s="639"/>
      <c r="CW24" s="639"/>
      <c r="CX24" s="639"/>
      <c r="CY24" s="686"/>
      <c r="CZ24" s="690">
        <v>46</v>
      </c>
      <c r="DA24" s="691"/>
      <c r="DB24" s="691"/>
      <c r="DC24" s="692"/>
      <c r="DD24" s="685">
        <v>3613827</v>
      </c>
      <c r="DE24" s="639"/>
      <c r="DF24" s="639"/>
      <c r="DG24" s="639"/>
      <c r="DH24" s="639"/>
      <c r="DI24" s="639"/>
      <c r="DJ24" s="639"/>
      <c r="DK24" s="686"/>
      <c r="DL24" s="685">
        <v>3506480</v>
      </c>
      <c r="DM24" s="639"/>
      <c r="DN24" s="639"/>
      <c r="DO24" s="639"/>
      <c r="DP24" s="639"/>
      <c r="DQ24" s="639"/>
      <c r="DR24" s="639"/>
      <c r="DS24" s="639"/>
      <c r="DT24" s="639"/>
      <c r="DU24" s="639"/>
      <c r="DV24" s="686"/>
      <c r="DW24" s="687">
        <v>64.099999999999994</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1456958</v>
      </c>
      <c r="S25" s="589"/>
      <c r="T25" s="589"/>
      <c r="U25" s="589"/>
      <c r="V25" s="589"/>
      <c r="W25" s="589"/>
      <c r="X25" s="589"/>
      <c r="Y25" s="590"/>
      <c r="Z25" s="641">
        <v>13.6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1919701</v>
      </c>
      <c r="CS25" s="607"/>
      <c r="CT25" s="607"/>
      <c r="CU25" s="607"/>
      <c r="CV25" s="607"/>
      <c r="CW25" s="607"/>
      <c r="CX25" s="607"/>
      <c r="CY25" s="608"/>
      <c r="CZ25" s="591">
        <v>18.399999999999999</v>
      </c>
      <c r="DA25" s="609"/>
      <c r="DB25" s="609"/>
      <c r="DC25" s="610"/>
      <c r="DD25" s="594">
        <v>1841392</v>
      </c>
      <c r="DE25" s="607"/>
      <c r="DF25" s="607"/>
      <c r="DG25" s="607"/>
      <c r="DH25" s="607"/>
      <c r="DI25" s="607"/>
      <c r="DJ25" s="607"/>
      <c r="DK25" s="608"/>
      <c r="DL25" s="594">
        <v>1755514</v>
      </c>
      <c r="DM25" s="607"/>
      <c r="DN25" s="607"/>
      <c r="DO25" s="607"/>
      <c r="DP25" s="607"/>
      <c r="DQ25" s="607"/>
      <c r="DR25" s="607"/>
      <c r="DS25" s="607"/>
      <c r="DT25" s="607"/>
      <c r="DU25" s="607"/>
      <c r="DV25" s="608"/>
      <c r="DW25" s="611">
        <v>32.1</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1148369</v>
      </c>
      <c r="CS26" s="589"/>
      <c r="CT26" s="589"/>
      <c r="CU26" s="589"/>
      <c r="CV26" s="589"/>
      <c r="CW26" s="589"/>
      <c r="CX26" s="589"/>
      <c r="CY26" s="590"/>
      <c r="CZ26" s="591">
        <v>11</v>
      </c>
      <c r="DA26" s="609"/>
      <c r="DB26" s="609"/>
      <c r="DC26" s="610"/>
      <c r="DD26" s="594">
        <v>1086912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849363</v>
      </c>
      <c r="S27" s="589"/>
      <c r="T27" s="589"/>
      <c r="U27" s="589"/>
      <c r="V27" s="589"/>
      <c r="W27" s="589"/>
      <c r="X27" s="589"/>
      <c r="Y27" s="590"/>
      <c r="Z27" s="641">
        <v>7.9</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1370112</v>
      </c>
      <c r="BH27" s="589"/>
      <c r="BI27" s="589"/>
      <c r="BJ27" s="589"/>
      <c r="BK27" s="589"/>
      <c r="BL27" s="589"/>
      <c r="BM27" s="589"/>
      <c r="BN27" s="590"/>
      <c r="BO27" s="641">
        <v>100</v>
      </c>
      <c r="BP27" s="641"/>
      <c r="BQ27" s="641"/>
      <c r="BR27" s="641"/>
      <c r="BS27" s="594">
        <v>7923</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1616998</v>
      </c>
      <c r="CS27" s="607"/>
      <c r="CT27" s="607"/>
      <c r="CU27" s="607"/>
      <c r="CV27" s="607"/>
      <c r="CW27" s="607"/>
      <c r="CX27" s="607"/>
      <c r="CY27" s="608"/>
      <c r="CZ27" s="591">
        <v>15.5</v>
      </c>
      <c r="DA27" s="609"/>
      <c r="DB27" s="609"/>
      <c r="DC27" s="610"/>
      <c r="DD27" s="594">
        <v>505190</v>
      </c>
      <c r="DE27" s="607"/>
      <c r="DF27" s="607"/>
      <c r="DG27" s="607"/>
      <c r="DH27" s="607"/>
      <c r="DI27" s="607"/>
      <c r="DJ27" s="607"/>
      <c r="DK27" s="608"/>
      <c r="DL27" s="594">
        <v>483721</v>
      </c>
      <c r="DM27" s="607"/>
      <c r="DN27" s="607"/>
      <c r="DO27" s="607"/>
      <c r="DP27" s="607"/>
      <c r="DQ27" s="607"/>
      <c r="DR27" s="607"/>
      <c r="DS27" s="607"/>
      <c r="DT27" s="607"/>
      <c r="DU27" s="607"/>
      <c r="DV27" s="608"/>
      <c r="DW27" s="611">
        <v>8.8000000000000007</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132862</v>
      </c>
      <c r="S28" s="589"/>
      <c r="T28" s="589"/>
      <c r="U28" s="589"/>
      <c r="V28" s="589"/>
      <c r="W28" s="589"/>
      <c r="X28" s="589"/>
      <c r="Y28" s="590"/>
      <c r="Z28" s="641">
        <v>1.2</v>
      </c>
      <c r="AA28" s="641"/>
      <c r="AB28" s="641"/>
      <c r="AC28" s="641"/>
      <c r="AD28" s="642">
        <v>19130</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1270970</v>
      </c>
      <c r="CS28" s="589"/>
      <c r="CT28" s="589"/>
      <c r="CU28" s="589"/>
      <c r="CV28" s="589"/>
      <c r="CW28" s="589"/>
      <c r="CX28" s="589"/>
      <c r="CY28" s="590"/>
      <c r="CZ28" s="591">
        <v>12.2</v>
      </c>
      <c r="DA28" s="609"/>
      <c r="DB28" s="609"/>
      <c r="DC28" s="610"/>
      <c r="DD28" s="594">
        <v>1267245</v>
      </c>
      <c r="DE28" s="589"/>
      <c r="DF28" s="589"/>
      <c r="DG28" s="589"/>
      <c r="DH28" s="589"/>
      <c r="DI28" s="589"/>
      <c r="DJ28" s="589"/>
      <c r="DK28" s="590"/>
      <c r="DL28" s="594">
        <v>1267245</v>
      </c>
      <c r="DM28" s="589"/>
      <c r="DN28" s="589"/>
      <c r="DO28" s="589"/>
      <c r="DP28" s="589"/>
      <c r="DQ28" s="589"/>
      <c r="DR28" s="589"/>
      <c r="DS28" s="589"/>
      <c r="DT28" s="589"/>
      <c r="DU28" s="589"/>
      <c r="DV28" s="590"/>
      <c r="DW28" s="611">
        <v>23.2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28710</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1270970</v>
      </c>
      <c r="CS29" s="607"/>
      <c r="CT29" s="607"/>
      <c r="CU29" s="607"/>
      <c r="CV29" s="607"/>
      <c r="CW29" s="607"/>
      <c r="CX29" s="607"/>
      <c r="CY29" s="608"/>
      <c r="CZ29" s="591">
        <v>12.2</v>
      </c>
      <c r="DA29" s="609"/>
      <c r="DB29" s="609"/>
      <c r="DC29" s="610"/>
      <c r="DD29" s="594">
        <v>1267245</v>
      </c>
      <c r="DE29" s="607"/>
      <c r="DF29" s="607"/>
      <c r="DG29" s="607"/>
      <c r="DH29" s="607"/>
      <c r="DI29" s="607"/>
      <c r="DJ29" s="607"/>
      <c r="DK29" s="608"/>
      <c r="DL29" s="594">
        <v>1267245</v>
      </c>
      <c r="DM29" s="607"/>
      <c r="DN29" s="607"/>
      <c r="DO29" s="607"/>
      <c r="DP29" s="607"/>
      <c r="DQ29" s="607"/>
      <c r="DR29" s="607"/>
      <c r="DS29" s="607"/>
      <c r="DT29" s="607"/>
      <c r="DU29" s="607"/>
      <c r="DV29" s="608"/>
      <c r="DW29" s="611">
        <v>23.2</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180966</v>
      </c>
      <c r="S30" s="589"/>
      <c r="T30" s="589"/>
      <c r="U30" s="589"/>
      <c r="V30" s="589"/>
      <c r="W30" s="589"/>
      <c r="X30" s="589"/>
      <c r="Y30" s="590"/>
      <c r="Z30" s="641">
        <v>1.7</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98.5</v>
      </c>
      <c r="BH30" s="655"/>
      <c r="BI30" s="655"/>
      <c r="BJ30" s="655"/>
      <c r="BK30" s="655"/>
      <c r="BL30" s="655"/>
      <c r="BM30" s="656">
        <v>93.1</v>
      </c>
      <c r="BN30" s="655"/>
      <c r="BO30" s="655"/>
      <c r="BP30" s="655"/>
      <c r="BQ30" s="657"/>
      <c r="BR30" s="654">
        <v>98.1</v>
      </c>
      <c r="BS30" s="655"/>
      <c r="BT30" s="655"/>
      <c r="BU30" s="655"/>
      <c r="BV30" s="655"/>
      <c r="BW30" s="655"/>
      <c r="BX30" s="656">
        <v>91</v>
      </c>
      <c r="BY30" s="655"/>
      <c r="BZ30" s="655"/>
      <c r="CA30" s="655"/>
      <c r="CB30" s="657"/>
      <c r="CD30" s="660"/>
      <c r="CE30" s="661"/>
      <c r="CF30" s="625" t="s">
        <v>292</v>
      </c>
      <c r="CG30" s="622"/>
      <c r="CH30" s="622"/>
      <c r="CI30" s="622"/>
      <c r="CJ30" s="622"/>
      <c r="CK30" s="622"/>
      <c r="CL30" s="622"/>
      <c r="CM30" s="622"/>
      <c r="CN30" s="622"/>
      <c r="CO30" s="622"/>
      <c r="CP30" s="622"/>
      <c r="CQ30" s="623"/>
      <c r="CR30" s="588">
        <v>1159812</v>
      </c>
      <c r="CS30" s="589"/>
      <c r="CT30" s="589"/>
      <c r="CU30" s="589"/>
      <c r="CV30" s="589"/>
      <c r="CW30" s="589"/>
      <c r="CX30" s="589"/>
      <c r="CY30" s="590"/>
      <c r="CZ30" s="591">
        <v>11.1</v>
      </c>
      <c r="DA30" s="609"/>
      <c r="DB30" s="609"/>
      <c r="DC30" s="610"/>
      <c r="DD30" s="594">
        <v>1156419</v>
      </c>
      <c r="DE30" s="589"/>
      <c r="DF30" s="589"/>
      <c r="DG30" s="589"/>
      <c r="DH30" s="589"/>
      <c r="DI30" s="589"/>
      <c r="DJ30" s="589"/>
      <c r="DK30" s="590"/>
      <c r="DL30" s="594">
        <v>1156419</v>
      </c>
      <c r="DM30" s="589"/>
      <c r="DN30" s="589"/>
      <c r="DO30" s="589"/>
      <c r="DP30" s="589"/>
      <c r="DQ30" s="589"/>
      <c r="DR30" s="589"/>
      <c r="DS30" s="589"/>
      <c r="DT30" s="589"/>
      <c r="DU30" s="589"/>
      <c r="DV30" s="590"/>
      <c r="DW30" s="611">
        <v>21.1</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313991</v>
      </c>
      <c r="S31" s="589"/>
      <c r="T31" s="589"/>
      <c r="U31" s="589"/>
      <c r="V31" s="589"/>
      <c r="W31" s="589"/>
      <c r="X31" s="589"/>
      <c r="Y31" s="590"/>
      <c r="Z31" s="641">
        <v>2.9</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94.5</v>
      </c>
      <c r="BN31" s="653"/>
      <c r="BO31" s="653"/>
      <c r="BP31" s="653"/>
      <c r="BQ31" s="617"/>
      <c r="BR31" s="652">
        <v>98.4</v>
      </c>
      <c r="BS31" s="607"/>
      <c r="BT31" s="607"/>
      <c r="BU31" s="607"/>
      <c r="BV31" s="607"/>
      <c r="BW31" s="607"/>
      <c r="BX31" s="643">
        <v>92.5</v>
      </c>
      <c r="BY31" s="653"/>
      <c r="BZ31" s="653"/>
      <c r="CA31" s="653"/>
      <c r="CB31" s="617"/>
      <c r="CD31" s="660"/>
      <c r="CE31" s="661"/>
      <c r="CF31" s="625" t="s">
        <v>296</v>
      </c>
      <c r="CG31" s="622"/>
      <c r="CH31" s="622"/>
      <c r="CI31" s="622"/>
      <c r="CJ31" s="622"/>
      <c r="CK31" s="622"/>
      <c r="CL31" s="622"/>
      <c r="CM31" s="622"/>
      <c r="CN31" s="622"/>
      <c r="CO31" s="622"/>
      <c r="CP31" s="622"/>
      <c r="CQ31" s="623"/>
      <c r="CR31" s="588">
        <v>111158</v>
      </c>
      <c r="CS31" s="607"/>
      <c r="CT31" s="607"/>
      <c r="CU31" s="607"/>
      <c r="CV31" s="607"/>
      <c r="CW31" s="607"/>
      <c r="CX31" s="607"/>
      <c r="CY31" s="608"/>
      <c r="CZ31" s="591">
        <v>1.1000000000000001</v>
      </c>
      <c r="DA31" s="609"/>
      <c r="DB31" s="609"/>
      <c r="DC31" s="610"/>
      <c r="DD31" s="594">
        <v>110826</v>
      </c>
      <c r="DE31" s="607"/>
      <c r="DF31" s="607"/>
      <c r="DG31" s="607"/>
      <c r="DH31" s="607"/>
      <c r="DI31" s="607"/>
      <c r="DJ31" s="607"/>
      <c r="DK31" s="608"/>
      <c r="DL31" s="594">
        <v>110826</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307906</v>
      </c>
      <c r="S32" s="589"/>
      <c r="T32" s="589"/>
      <c r="U32" s="589"/>
      <c r="V32" s="589"/>
      <c r="W32" s="589"/>
      <c r="X32" s="589"/>
      <c r="Y32" s="590"/>
      <c r="Z32" s="641">
        <v>2.9</v>
      </c>
      <c r="AA32" s="641"/>
      <c r="AB32" s="641"/>
      <c r="AC32" s="641"/>
      <c r="AD32" s="642">
        <v>128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v>
      </c>
      <c r="BH32" s="573"/>
      <c r="BI32" s="573"/>
      <c r="BJ32" s="573"/>
      <c r="BK32" s="573"/>
      <c r="BL32" s="573"/>
      <c r="BM32" s="636">
        <v>90.8</v>
      </c>
      <c r="BN32" s="573"/>
      <c r="BO32" s="573"/>
      <c r="BP32" s="573"/>
      <c r="BQ32" s="630"/>
      <c r="BR32" s="651">
        <v>97.5</v>
      </c>
      <c r="BS32" s="573"/>
      <c r="BT32" s="573"/>
      <c r="BU32" s="573"/>
      <c r="BV32" s="573"/>
      <c r="BW32" s="573"/>
      <c r="BX32" s="636">
        <v>88.1</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1173872</v>
      </c>
      <c r="S33" s="589"/>
      <c r="T33" s="589"/>
      <c r="U33" s="589"/>
      <c r="V33" s="589"/>
      <c r="W33" s="589"/>
      <c r="X33" s="589"/>
      <c r="Y33" s="590"/>
      <c r="Z33" s="641">
        <v>10.9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3520656</v>
      </c>
      <c r="CS33" s="607"/>
      <c r="CT33" s="607"/>
      <c r="CU33" s="607"/>
      <c r="CV33" s="607"/>
      <c r="CW33" s="607"/>
      <c r="CX33" s="607"/>
      <c r="CY33" s="608"/>
      <c r="CZ33" s="591">
        <v>33.700000000000003</v>
      </c>
      <c r="DA33" s="609"/>
      <c r="DB33" s="609"/>
      <c r="DC33" s="610"/>
      <c r="DD33" s="594">
        <v>2596380</v>
      </c>
      <c r="DE33" s="607"/>
      <c r="DF33" s="607"/>
      <c r="DG33" s="607"/>
      <c r="DH33" s="607"/>
      <c r="DI33" s="607"/>
      <c r="DJ33" s="607"/>
      <c r="DK33" s="608"/>
      <c r="DL33" s="594">
        <v>1574209</v>
      </c>
      <c r="DM33" s="607"/>
      <c r="DN33" s="607"/>
      <c r="DO33" s="607"/>
      <c r="DP33" s="607"/>
      <c r="DQ33" s="607"/>
      <c r="DR33" s="607"/>
      <c r="DS33" s="607"/>
      <c r="DT33" s="607"/>
      <c r="DU33" s="607"/>
      <c r="DV33" s="608"/>
      <c r="DW33" s="611">
        <v>28.8</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983514</v>
      </c>
      <c r="CS34" s="589"/>
      <c r="CT34" s="589"/>
      <c r="CU34" s="589"/>
      <c r="CV34" s="589"/>
      <c r="CW34" s="589"/>
      <c r="CX34" s="589"/>
      <c r="CY34" s="590"/>
      <c r="CZ34" s="591">
        <v>9.4</v>
      </c>
      <c r="DA34" s="609"/>
      <c r="DB34" s="609"/>
      <c r="DC34" s="610"/>
      <c r="DD34" s="594">
        <v>745009</v>
      </c>
      <c r="DE34" s="589"/>
      <c r="DF34" s="589"/>
      <c r="DG34" s="589"/>
      <c r="DH34" s="589"/>
      <c r="DI34" s="589"/>
      <c r="DJ34" s="589"/>
      <c r="DK34" s="590"/>
      <c r="DL34" s="594">
        <v>486160</v>
      </c>
      <c r="DM34" s="589"/>
      <c r="DN34" s="589"/>
      <c r="DO34" s="589"/>
      <c r="DP34" s="589"/>
      <c r="DQ34" s="589"/>
      <c r="DR34" s="589"/>
      <c r="DS34" s="589"/>
      <c r="DT34" s="589"/>
      <c r="DU34" s="589"/>
      <c r="DV34" s="590"/>
      <c r="DW34" s="611">
        <v>8.9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300972</v>
      </c>
      <c r="S35" s="589"/>
      <c r="T35" s="589"/>
      <c r="U35" s="589"/>
      <c r="V35" s="589"/>
      <c r="W35" s="589"/>
      <c r="X35" s="589"/>
      <c r="Y35" s="590"/>
      <c r="Z35" s="641">
        <v>2.8</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1317363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19341</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37669</v>
      </c>
      <c r="CS35" s="607"/>
      <c r="CT35" s="607"/>
      <c r="CU35" s="607"/>
      <c r="CV35" s="607"/>
      <c r="CW35" s="607"/>
      <c r="CX35" s="607"/>
      <c r="CY35" s="608"/>
      <c r="CZ35" s="591">
        <v>0.4</v>
      </c>
      <c r="DA35" s="609"/>
      <c r="DB35" s="609"/>
      <c r="DC35" s="610"/>
      <c r="DD35" s="594">
        <v>18804</v>
      </c>
      <c r="DE35" s="607"/>
      <c r="DF35" s="607"/>
      <c r="DG35" s="607"/>
      <c r="DH35" s="607"/>
      <c r="DI35" s="607"/>
      <c r="DJ35" s="607"/>
      <c r="DK35" s="608"/>
      <c r="DL35" s="594">
        <v>18735</v>
      </c>
      <c r="DM35" s="607"/>
      <c r="DN35" s="607"/>
      <c r="DO35" s="607"/>
      <c r="DP35" s="607"/>
      <c r="DQ35" s="607"/>
      <c r="DR35" s="607"/>
      <c r="DS35" s="607"/>
      <c r="DT35" s="607"/>
      <c r="DU35" s="607"/>
      <c r="DV35" s="608"/>
      <c r="DW35" s="611">
        <v>0.3</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10745777</v>
      </c>
      <c r="S36" s="629"/>
      <c r="T36" s="629"/>
      <c r="U36" s="629"/>
      <c r="V36" s="629"/>
      <c r="W36" s="629"/>
      <c r="X36" s="629"/>
      <c r="Y36" s="632"/>
      <c r="Z36" s="633">
        <v>100</v>
      </c>
      <c r="AA36" s="633"/>
      <c r="AB36" s="633"/>
      <c r="AC36" s="633"/>
      <c r="AD36" s="634">
        <v>5170382</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158157</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-162357</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688662</v>
      </c>
      <c r="CS36" s="589"/>
      <c r="CT36" s="589"/>
      <c r="CU36" s="589"/>
      <c r="CV36" s="589"/>
      <c r="CW36" s="589"/>
      <c r="CX36" s="589"/>
      <c r="CY36" s="590"/>
      <c r="CZ36" s="591">
        <v>6.6</v>
      </c>
      <c r="DA36" s="609"/>
      <c r="DB36" s="609"/>
      <c r="DC36" s="610"/>
      <c r="DD36" s="594">
        <v>492314</v>
      </c>
      <c r="DE36" s="589"/>
      <c r="DF36" s="589"/>
      <c r="DG36" s="589"/>
      <c r="DH36" s="589"/>
      <c r="DI36" s="589"/>
      <c r="DJ36" s="589"/>
      <c r="DK36" s="590"/>
      <c r="DL36" s="594">
        <v>300763</v>
      </c>
      <c r="DM36" s="589"/>
      <c r="DN36" s="589"/>
      <c r="DO36" s="589"/>
      <c r="DP36" s="589"/>
      <c r="DQ36" s="589"/>
      <c r="DR36" s="589"/>
      <c r="DS36" s="589"/>
      <c r="DT36" s="589"/>
      <c r="DU36" s="589"/>
      <c r="DV36" s="590"/>
      <c r="DW36" s="611">
        <v>5.5</v>
      </c>
      <c r="DX36" s="612"/>
      <c r="DY36" s="612"/>
      <c r="DZ36" s="612"/>
      <c r="EA36" s="612"/>
      <c r="EB36" s="612"/>
      <c r="EC36" s="613"/>
    </row>
    <row r="37" spans="2:133" ht="11.25" customHeight="1">
      <c r="AQ37" s="614" t="s">
        <v>314</v>
      </c>
      <c r="AR37" s="615"/>
      <c r="AS37" s="615"/>
      <c r="AT37" s="615"/>
      <c r="AU37" s="615"/>
      <c r="AV37" s="615"/>
      <c r="AW37" s="615"/>
      <c r="AX37" s="615"/>
      <c r="AY37" s="616"/>
      <c r="AZ37" s="588">
        <v>28075</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2867</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120207</v>
      </c>
      <c r="CS37" s="607"/>
      <c r="CT37" s="607"/>
      <c r="CU37" s="607"/>
      <c r="CV37" s="607"/>
      <c r="CW37" s="607"/>
      <c r="CX37" s="607"/>
      <c r="CY37" s="608"/>
      <c r="CZ37" s="591">
        <v>1.2</v>
      </c>
      <c r="DA37" s="609"/>
      <c r="DB37" s="609"/>
      <c r="DC37" s="610"/>
      <c r="DD37" s="594">
        <v>120207</v>
      </c>
      <c r="DE37" s="607"/>
      <c r="DF37" s="607"/>
      <c r="DG37" s="607"/>
      <c r="DH37" s="607"/>
      <c r="DI37" s="607"/>
      <c r="DJ37" s="607"/>
      <c r="DK37" s="608"/>
      <c r="DL37" s="594">
        <v>113976</v>
      </c>
      <c r="DM37" s="607"/>
      <c r="DN37" s="607"/>
      <c r="DO37" s="607"/>
      <c r="DP37" s="607"/>
      <c r="DQ37" s="607"/>
      <c r="DR37" s="607"/>
      <c r="DS37" s="607"/>
      <c r="DT37" s="607"/>
      <c r="DU37" s="607"/>
      <c r="DV37" s="608"/>
      <c r="DW37" s="611">
        <v>2.1</v>
      </c>
      <c r="DX37" s="612"/>
      <c r="DY37" s="612"/>
      <c r="DZ37" s="612"/>
      <c r="EA37" s="612"/>
      <c r="EB37" s="612"/>
      <c r="EC37" s="613"/>
    </row>
    <row r="38" spans="2:133" ht="11.25" customHeight="1">
      <c r="AQ38" s="614" t="s">
        <v>317</v>
      </c>
      <c r="AR38" s="615"/>
      <c r="AS38" s="615"/>
      <c r="AT38" s="615"/>
      <c r="AU38" s="615"/>
      <c r="AV38" s="615"/>
      <c r="AW38" s="615"/>
      <c r="AX38" s="615"/>
      <c r="AY38" s="616"/>
      <c r="AZ38" s="588">
        <v>26679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4670</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1157206</v>
      </c>
      <c r="CS38" s="589"/>
      <c r="CT38" s="589"/>
      <c r="CU38" s="589"/>
      <c r="CV38" s="589"/>
      <c r="CW38" s="589"/>
      <c r="CX38" s="589"/>
      <c r="CY38" s="590"/>
      <c r="CZ38" s="591">
        <v>11.1</v>
      </c>
      <c r="DA38" s="609"/>
      <c r="DB38" s="609"/>
      <c r="DC38" s="610"/>
      <c r="DD38" s="594">
        <v>981490</v>
      </c>
      <c r="DE38" s="589"/>
      <c r="DF38" s="589"/>
      <c r="DG38" s="589"/>
      <c r="DH38" s="589"/>
      <c r="DI38" s="589"/>
      <c r="DJ38" s="589"/>
      <c r="DK38" s="590"/>
      <c r="DL38" s="594">
        <v>768551</v>
      </c>
      <c r="DM38" s="589"/>
      <c r="DN38" s="589"/>
      <c r="DO38" s="589"/>
      <c r="DP38" s="589"/>
      <c r="DQ38" s="589"/>
      <c r="DR38" s="589"/>
      <c r="DS38" s="589"/>
      <c r="DT38" s="589"/>
      <c r="DU38" s="589"/>
      <c r="DV38" s="590"/>
      <c r="DW38" s="611">
        <v>14</v>
      </c>
      <c r="DX38" s="612"/>
      <c r="DY38" s="612"/>
      <c r="DZ38" s="612"/>
      <c r="EA38" s="612"/>
      <c r="EB38" s="612"/>
      <c r="EC38" s="613"/>
    </row>
    <row r="39" spans="2:133" ht="11.25" customHeight="1">
      <c r="AQ39" s="614" t="s">
        <v>320</v>
      </c>
      <c r="AR39" s="615"/>
      <c r="AS39" s="615"/>
      <c r="AT39" s="615"/>
      <c r="AU39" s="615"/>
      <c r="AV39" s="615"/>
      <c r="AW39" s="615"/>
      <c r="AX39" s="615"/>
      <c r="AY39" s="616"/>
      <c r="AZ39" s="588">
        <v>13830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77</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396555</v>
      </c>
      <c r="CS39" s="607"/>
      <c r="CT39" s="607"/>
      <c r="CU39" s="607"/>
      <c r="CV39" s="607"/>
      <c r="CW39" s="607"/>
      <c r="CX39" s="607"/>
      <c r="CY39" s="608"/>
      <c r="CZ39" s="591">
        <v>3.8</v>
      </c>
      <c r="DA39" s="609"/>
      <c r="DB39" s="609"/>
      <c r="DC39" s="610"/>
      <c r="DD39" s="594">
        <v>352713</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334962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161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257050</v>
      </c>
      <c r="CS40" s="589"/>
      <c r="CT40" s="589"/>
      <c r="CU40" s="589"/>
      <c r="CV40" s="589"/>
      <c r="CW40" s="589"/>
      <c r="CX40" s="589"/>
      <c r="CY40" s="590"/>
      <c r="CZ40" s="591">
        <v>2.5</v>
      </c>
      <c r="DA40" s="609"/>
      <c r="DB40" s="609"/>
      <c r="DC40" s="610"/>
      <c r="DD40" s="594">
        <v>6050</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755660</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383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2112107</v>
      </c>
      <c r="CS42" s="589"/>
      <c r="CT42" s="589"/>
      <c r="CU42" s="589"/>
      <c r="CV42" s="589"/>
      <c r="CW42" s="589"/>
      <c r="CX42" s="589"/>
      <c r="CY42" s="590"/>
      <c r="CZ42" s="591">
        <v>20.2</v>
      </c>
      <c r="DA42" s="592"/>
      <c r="DB42" s="592"/>
      <c r="DC42" s="593"/>
      <c r="DD42" s="594">
        <v>507575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123848</v>
      </c>
      <c r="CS43" s="607"/>
      <c r="CT43" s="607"/>
      <c r="CU43" s="607"/>
      <c r="CV43" s="607"/>
      <c r="CW43" s="607"/>
      <c r="CX43" s="607"/>
      <c r="CY43" s="608"/>
      <c r="CZ43" s="591">
        <v>1.2</v>
      </c>
      <c r="DA43" s="609"/>
      <c r="DB43" s="609"/>
      <c r="DC43" s="610"/>
      <c r="DD43" s="594">
        <v>123747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2000082</v>
      </c>
      <c r="CS44" s="589"/>
      <c r="CT44" s="589"/>
      <c r="CU44" s="589"/>
      <c r="CV44" s="589"/>
      <c r="CW44" s="589"/>
      <c r="CX44" s="589"/>
      <c r="CY44" s="590"/>
      <c r="CZ44" s="591">
        <v>19.2</v>
      </c>
      <c r="DA44" s="592"/>
      <c r="DB44" s="592"/>
      <c r="DC44" s="593"/>
      <c r="DD44" s="594">
        <v>464027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913438</v>
      </c>
      <c r="CS45" s="607"/>
      <c r="CT45" s="607"/>
      <c r="CU45" s="607"/>
      <c r="CV45" s="607"/>
      <c r="CW45" s="607"/>
      <c r="CX45" s="607"/>
      <c r="CY45" s="608"/>
      <c r="CZ45" s="591">
        <v>8.6999999999999993</v>
      </c>
      <c r="DA45" s="609"/>
      <c r="DB45" s="609"/>
      <c r="DC45" s="610"/>
      <c r="DD45" s="594">
        <v>20690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980388</v>
      </c>
      <c r="CS46" s="589"/>
      <c r="CT46" s="589"/>
      <c r="CU46" s="589"/>
      <c r="CV46" s="589"/>
      <c r="CW46" s="589"/>
      <c r="CX46" s="589"/>
      <c r="CY46" s="590"/>
      <c r="CZ46" s="591">
        <v>9.4</v>
      </c>
      <c r="DA46" s="592"/>
      <c r="DB46" s="592"/>
      <c r="DC46" s="593"/>
      <c r="DD46" s="594">
        <v>416386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112025</v>
      </c>
      <c r="CS47" s="607"/>
      <c r="CT47" s="607"/>
      <c r="CU47" s="607"/>
      <c r="CV47" s="607"/>
      <c r="CW47" s="607"/>
      <c r="CX47" s="607"/>
      <c r="CY47" s="608"/>
      <c r="CZ47" s="591">
        <v>1.1000000000000001</v>
      </c>
      <c r="DA47" s="609"/>
      <c r="DB47" s="609"/>
      <c r="DC47" s="610"/>
      <c r="DD47" s="594">
        <v>43548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10440432</v>
      </c>
      <c r="CS49" s="573"/>
      <c r="CT49" s="573"/>
      <c r="CU49" s="573"/>
      <c r="CV49" s="573"/>
      <c r="CW49" s="573"/>
      <c r="CX49" s="573"/>
      <c r="CY49" s="574"/>
      <c r="CZ49" s="575">
        <v>100</v>
      </c>
      <c r="DA49" s="576"/>
      <c r="DB49" s="576"/>
      <c r="DC49" s="577"/>
      <c r="DD49" s="578">
        <v>6717782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10758</v>
      </c>
      <c r="R7" s="1101"/>
      <c r="S7" s="1101"/>
      <c r="T7" s="1101"/>
      <c r="U7" s="1101"/>
      <c r="V7" s="1101">
        <v>10452</v>
      </c>
      <c r="W7" s="1101"/>
      <c r="X7" s="1101"/>
      <c r="Y7" s="1101"/>
      <c r="Z7" s="1101"/>
      <c r="AA7" s="1101">
        <v>305</v>
      </c>
      <c r="AB7" s="1101"/>
      <c r="AC7" s="1101"/>
      <c r="AD7" s="1101"/>
      <c r="AE7" s="1102"/>
      <c r="AF7" s="1103">
        <v>292</v>
      </c>
      <c r="AG7" s="1104"/>
      <c r="AH7" s="1104"/>
      <c r="AI7" s="1104"/>
      <c r="AJ7" s="1105"/>
      <c r="AK7" s="1087">
        <v>181</v>
      </c>
      <c r="AL7" s="1088"/>
      <c r="AM7" s="1088"/>
      <c r="AN7" s="1088"/>
      <c r="AO7" s="1088"/>
      <c r="AP7" s="1088">
        <v>9375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541</v>
      </c>
      <c r="BT7" s="1092"/>
      <c r="BU7" s="1092"/>
      <c r="BV7" s="1092"/>
      <c r="BW7" s="1092"/>
      <c r="BX7" s="1092"/>
      <c r="BY7" s="1092"/>
      <c r="BZ7" s="1092"/>
      <c r="CA7" s="1092"/>
      <c r="CB7" s="1092"/>
      <c r="CC7" s="1092"/>
      <c r="CD7" s="1092"/>
      <c r="CE7" s="1092"/>
      <c r="CF7" s="1092"/>
      <c r="CG7" s="1093"/>
      <c r="CH7" s="1084">
        <v>3</v>
      </c>
      <c r="CI7" s="1085"/>
      <c r="CJ7" s="1085"/>
      <c r="CK7" s="1085"/>
      <c r="CL7" s="1086"/>
      <c r="CM7" s="1084">
        <v>-93</v>
      </c>
      <c r="CN7" s="1085"/>
      <c r="CO7" s="1085"/>
      <c r="CP7" s="1085"/>
      <c r="CQ7" s="1086"/>
      <c r="CR7" s="1084">
        <v>5</v>
      </c>
      <c r="CS7" s="1085"/>
      <c r="CT7" s="1085"/>
      <c r="CU7" s="1085"/>
      <c r="CV7" s="1086"/>
      <c r="CW7" s="1084" t="s">
        <v>542</v>
      </c>
      <c r="CX7" s="1085"/>
      <c r="CY7" s="1085"/>
      <c r="CZ7" s="1085"/>
      <c r="DA7" s="1086"/>
      <c r="DB7" s="1084" t="s">
        <v>542</v>
      </c>
      <c r="DC7" s="1085"/>
      <c r="DD7" s="1085"/>
      <c r="DE7" s="1085"/>
      <c r="DF7" s="1086"/>
      <c r="DG7" s="1084">
        <v>600</v>
      </c>
      <c r="DH7" s="1085"/>
      <c r="DI7" s="1085"/>
      <c r="DJ7" s="1085"/>
      <c r="DK7" s="1086"/>
      <c r="DL7" s="1084" t="s">
        <v>542</v>
      </c>
      <c r="DM7" s="1085"/>
      <c r="DN7" s="1085"/>
      <c r="DO7" s="1085"/>
      <c r="DP7" s="1086"/>
      <c r="DQ7" s="1084">
        <v>93</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10758</v>
      </c>
      <c r="R23" s="1065"/>
      <c r="S23" s="1065"/>
      <c r="T23" s="1065"/>
      <c r="U23" s="1065"/>
      <c r="V23" s="1065">
        <v>10452</v>
      </c>
      <c r="W23" s="1065"/>
      <c r="X23" s="1065"/>
      <c r="Y23" s="1065"/>
      <c r="Z23" s="1065"/>
      <c r="AA23" s="1065">
        <v>305</v>
      </c>
      <c r="AB23" s="1065"/>
      <c r="AC23" s="1065"/>
      <c r="AD23" s="1065"/>
      <c r="AE23" s="1066"/>
      <c r="AF23" s="1067">
        <v>292</v>
      </c>
      <c r="AG23" s="1065"/>
      <c r="AH23" s="1065"/>
      <c r="AI23" s="1065"/>
      <c r="AJ23" s="1068"/>
      <c r="AK23" s="1069"/>
      <c r="AL23" s="1070"/>
      <c r="AM23" s="1070"/>
      <c r="AN23" s="1070"/>
      <c r="AO23" s="1070"/>
      <c r="AP23" s="1065">
        <v>9375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2639</v>
      </c>
      <c r="R28" s="1050"/>
      <c r="S28" s="1050"/>
      <c r="T28" s="1050"/>
      <c r="U28" s="1050"/>
      <c r="V28" s="1050">
        <v>2619</v>
      </c>
      <c r="W28" s="1050"/>
      <c r="X28" s="1050"/>
      <c r="Y28" s="1050"/>
      <c r="Z28" s="1050"/>
      <c r="AA28" s="1050">
        <v>19</v>
      </c>
      <c r="AB28" s="1050"/>
      <c r="AC28" s="1050"/>
      <c r="AD28" s="1050"/>
      <c r="AE28" s="1051"/>
      <c r="AF28" s="1052">
        <v>19</v>
      </c>
      <c r="AG28" s="1050"/>
      <c r="AH28" s="1050"/>
      <c r="AI28" s="1050"/>
      <c r="AJ28" s="1053"/>
      <c r="AK28" s="1054">
        <v>276</v>
      </c>
      <c r="AL28" s="1042"/>
      <c r="AM28" s="1042"/>
      <c r="AN28" s="1042"/>
      <c r="AO28" s="1042"/>
      <c r="AP28" s="1042" t="s">
        <v>533</v>
      </c>
      <c r="AQ28" s="1042"/>
      <c r="AR28" s="1042"/>
      <c r="AS28" s="1042"/>
      <c r="AT28" s="1042"/>
      <c r="AU28" s="1042" t="s">
        <v>533</v>
      </c>
      <c r="AV28" s="1042"/>
      <c r="AW28" s="1042"/>
      <c r="AX28" s="1042"/>
      <c r="AY28" s="1042"/>
      <c r="AZ28" s="1043" t="s">
        <v>533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1988</v>
      </c>
      <c r="R29" s="1040"/>
      <c r="S29" s="1040"/>
      <c r="T29" s="1040"/>
      <c r="U29" s="1040"/>
      <c r="V29" s="1040">
        <v>1951</v>
      </c>
      <c r="W29" s="1040"/>
      <c r="X29" s="1040"/>
      <c r="Y29" s="1040"/>
      <c r="Z29" s="1040"/>
      <c r="AA29" s="1040">
        <v>37</v>
      </c>
      <c r="AB29" s="1040"/>
      <c r="AC29" s="1040"/>
      <c r="AD29" s="1040"/>
      <c r="AE29" s="1041"/>
      <c r="AF29" s="1015">
        <v>37</v>
      </c>
      <c r="AG29" s="1016"/>
      <c r="AH29" s="1016"/>
      <c r="AI29" s="1016"/>
      <c r="AJ29" s="1017"/>
      <c r="AK29" s="976">
        <v>304</v>
      </c>
      <c r="AL29" s="967"/>
      <c r="AM29" s="967"/>
      <c r="AN29" s="967"/>
      <c r="AO29" s="967"/>
      <c r="AP29" s="967" t="s">
        <v>533</v>
      </c>
      <c r="AQ29" s="967"/>
      <c r="AR29" s="967"/>
      <c r="AS29" s="967"/>
      <c r="AT29" s="967"/>
      <c r="AU29" s="967" t="s">
        <v>533</v>
      </c>
      <c r="AV29" s="967"/>
      <c r="AW29" s="967"/>
      <c r="AX29" s="967"/>
      <c r="AY29" s="967"/>
      <c r="AZ29" s="1038" t="s">
        <v>533</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219</v>
      </c>
      <c r="R30" s="1040"/>
      <c r="S30" s="1040"/>
      <c r="T30" s="1040"/>
      <c r="U30" s="1040"/>
      <c r="V30" s="1040">
        <v>218</v>
      </c>
      <c r="W30" s="1040"/>
      <c r="X30" s="1040"/>
      <c r="Y30" s="1040"/>
      <c r="Z30" s="1040"/>
      <c r="AA30" s="1040">
        <v>0</v>
      </c>
      <c r="AB30" s="1040"/>
      <c r="AC30" s="1040"/>
      <c r="AD30" s="1040"/>
      <c r="AE30" s="1041"/>
      <c r="AF30" s="1015">
        <v>0</v>
      </c>
      <c r="AG30" s="1016"/>
      <c r="AH30" s="1016"/>
      <c r="AI30" s="1016"/>
      <c r="AJ30" s="1017"/>
      <c r="AK30" s="976">
        <v>103</v>
      </c>
      <c r="AL30" s="967"/>
      <c r="AM30" s="967"/>
      <c r="AN30" s="967"/>
      <c r="AO30" s="967"/>
      <c r="AP30" s="967" t="s">
        <v>533</v>
      </c>
      <c r="AQ30" s="967"/>
      <c r="AR30" s="967"/>
      <c r="AS30" s="967"/>
      <c r="AT30" s="967"/>
      <c r="AU30" s="967" t="s">
        <v>533</v>
      </c>
      <c r="AV30" s="967"/>
      <c r="AW30" s="967"/>
      <c r="AX30" s="967"/>
      <c r="AY30" s="967"/>
      <c r="AZ30" s="1038" t="s">
        <v>533</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586</v>
      </c>
      <c r="R31" s="1040"/>
      <c r="S31" s="1040"/>
      <c r="T31" s="1040"/>
      <c r="U31" s="1040"/>
      <c r="V31" s="1040">
        <v>581</v>
      </c>
      <c r="W31" s="1040"/>
      <c r="X31" s="1040"/>
      <c r="Y31" s="1040"/>
      <c r="Z31" s="1040"/>
      <c r="AA31" s="1040">
        <v>5</v>
      </c>
      <c r="AB31" s="1040"/>
      <c r="AC31" s="1040"/>
      <c r="AD31" s="1040"/>
      <c r="AE31" s="1041"/>
      <c r="AF31" s="1015">
        <v>5</v>
      </c>
      <c r="AG31" s="1016"/>
      <c r="AH31" s="1016"/>
      <c r="AI31" s="1016"/>
      <c r="AJ31" s="1017"/>
      <c r="AK31" s="976">
        <v>44</v>
      </c>
      <c r="AL31" s="967"/>
      <c r="AM31" s="967"/>
      <c r="AN31" s="967"/>
      <c r="AO31" s="967"/>
      <c r="AP31" s="967">
        <v>686</v>
      </c>
      <c r="AQ31" s="967"/>
      <c r="AR31" s="967"/>
      <c r="AS31" s="967"/>
      <c r="AT31" s="967"/>
      <c r="AU31" s="967" t="s">
        <v>533</v>
      </c>
      <c r="AV31" s="967"/>
      <c r="AW31" s="967"/>
      <c r="AX31" s="967"/>
      <c r="AY31" s="967"/>
      <c r="AZ31" s="1038" t="s">
        <v>533</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7</v>
      </c>
      <c r="R32" s="1040"/>
      <c r="S32" s="1040"/>
      <c r="T32" s="1040"/>
      <c r="U32" s="1040"/>
      <c r="V32" s="1040">
        <v>7</v>
      </c>
      <c r="W32" s="1040"/>
      <c r="X32" s="1040"/>
      <c r="Y32" s="1040"/>
      <c r="Z32" s="1040"/>
      <c r="AA32" s="1040">
        <v>0</v>
      </c>
      <c r="AB32" s="1040"/>
      <c r="AC32" s="1040"/>
      <c r="AD32" s="1040"/>
      <c r="AE32" s="1041"/>
      <c r="AF32" s="1015">
        <v>0</v>
      </c>
      <c r="AG32" s="1016"/>
      <c r="AH32" s="1016"/>
      <c r="AI32" s="1016"/>
      <c r="AJ32" s="1017"/>
      <c r="AK32" s="976" t="s">
        <v>533</v>
      </c>
      <c r="AL32" s="967"/>
      <c r="AM32" s="967"/>
      <c r="AN32" s="967"/>
      <c r="AO32" s="967"/>
      <c r="AP32" s="967" t="s">
        <v>533</v>
      </c>
      <c r="AQ32" s="967"/>
      <c r="AR32" s="967"/>
      <c r="AS32" s="967"/>
      <c r="AT32" s="967"/>
      <c r="AU32" s="967" t="s">
        <v>533</v>
      </c>
      <c r="AV32" s="967"/>
      <c r="AW32" s="967"/>
      <c r="AX32" s="967"/>
      <c r="AY32" s="967"/>
      <c r="AZ32" s="1038" t="s">
        <v>533</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271</v>
      </c>
      <c r="R33" s="1040"/>
      <c r="S33" s="1040"/>
      <c r="T33" s="1040"/>
      <c r="U33" s="1040"/>
      <c r="V33" s="1040">
        <v>236</v>
      </c>
      <c r="W33" s="1040"/>
      <c r="X33" s="1040"/>
      <c r="Y33" s="1040"/>
      <c r="Z33" s="1040"/>
      <c r="AA33" s="1040">
        <v>35</v>
      </c>
      <c r="AB33" s="1040"/>
      <c r="AC33" s="1040"/>
      <c r="AD33" s="1040"/>
      <c r="AE33" s="1041"/>
      <c r="AF33" s="1015">
        <v>333</v>
      </c>
      <c r="AG33" s="1016"/>
      <c r="AH33" s="1016"/>
      <c r="AI33" s="1016"/>
      <c r="AJ33" s="1017"/>
      <c r="AK33" s="976">
        <v>2</v>
      </c>
      <c r="AL33" s="967"/>
      <c r="AM33" s="967"/>
      <c r="AN33" s="967"/>
      <c r="AO33" s="967"/>
      <c r="AP33" s="967">
        <v>1354</v>
      </c>
      <c r="AQ33" s="967"/>
      <c r="AR33" s="967"/>
      <c r="AS33" s="967"/>
      <c r="AT33" s="967"/>
      <c r="AU33" s="967">
        <v>5</v>
      </c>
      <c r="AV33" s="967"/>
      <c r="AW33" s="967"/>
      <c r="AX33" s="967"/>
      <c r="AY33" s="967"/>
      <c r="AZ33" s="1038"/>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2244</v>
      </c>
      <c r="R34" s="1040"/>
      <c r="S34" s="1040"/>
      <c r="T34" s="1040"/>
      <c r="U34" s="1040"/>
      <c r="V34" s="1040">
        <v>2218</v>
      </c>
      <c r="W34" s="1040"/>
      <c r="X34" s="1040"/>
      <c r="Y34" s="1040"/>
      <c r="Z34" s="1040"/>
      <c r="AA34" s="1040">
        <v>26</v>
      </c>
      <c r="AB34" s="1040"/>
      <c r="AC34" s="1040"/>
      <c r="AD34" s="1040"/>
      <c r="AE34" s="1041"/>
      <c r="AF34" s="1015">
        <v>11</v>
      </c>
      <c r="AG34" s="1016"/>
      <c r="AH34" s="1016"/>
      <c r="AI34" s="1016"/>
      <c r="AJ34" s="1017"/>
      <c r="AK34" s="976">
        <v>126</v>
      </c>
      <c r="AL34" s="967"/>
      <c r="AM34" s="967"/>
      <c r="AN34" s="967"/>
      <c r="AO34" s="967"/>
      <c r="AP34" s="967">
        <v>1073</v>
      </c>
      <c r="AQ34" s="967"/>
      <c r="AR34" s="967"/>
      <c r="AS34" s="967"/>
      <c r="AT34" s="967"/>
      <c r="AU34" s="967">
        <v>202</v>
      </c>
      <c r="AV34" s="967"/>
      <c r="AW34" s="967"/>
      <c r="AX34" s="967"/>
      <c r="AY34" s="967"/>
      <c r="AZ34" s="1038"/>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6</v>
      </c>
      <c r="R35" s="1040"/>
      <c r="S35" s="1040"/>
      <c r="T35" s="1040"/>
      <c r="U35" s="1040"/>
      <c r="V35" s="1040">
        <v>3</v>
      </c>
      <c r="W35" s="1040"/>
      <c r="X35" s="1040"/>
      <c r="Y35" s="1040"/>
      <c r="Z35" s="1040"/>
      <c r="AA35" s="1040">
        <v>2</v>
      </c>
      <c r="AB35" s="1040"/>
      <c r="AC35" s="1040"/>
      <c r="AD35" s="1040"/>
      <c r="AE35" s="1041"/>
      <c r="AF35" s="1015">
        <v>2</v>
      </c>
      <c r="AG35" s="1016"/>
      <c r="AH35" s="1016"/>
      <c r="AI35" s="1016"/>
      <c r="AJ35" s="1017"/>
      <c r="AK35" s="976" t="s">
        <v>533</v>
      </c>
      <c r="AL35" s="967"/>
      <c r="AM35" s="967"/>
      <c r="AN35" s="967"/>
      <c r="AO35" s="967"/>
      <c r="AP35" s="967" t="s">
        <v>534</v>
      </c>
      <c r="AQ35" s="967"/>
      <c r="AR35" s="967"/>
      <c r="AS35" s="967"/>
      <c r="AT35" s="967"/>
      <c r="AU35" s="967" t="s">
        <v>533</v>
      </c>
      <c r="AV35" s="967"/>
      <c r="AW35" s="967"/>
      <c r="AX35" s="967"/>
      <c r="AY35" s="967"/>
      <c r="AZ35" s="1038"/>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389</v>
      </c>
      <c r="C36" s="1034"/>
      <c r="D36" s="1034"/>
      <c r="E36" s="1034"/>
      <c r="F36" s="1034"/>
      <c r="G36" s="1034"/>
      <c r="H36" s="1034"/>
      <c r="I36" s="1034"/>
      <c r="J36" s="1034"/>
      <c r="K36" s="1034"/>
      <c r="L36" s="1034"/>
      <c r="M36" s="1034"/>
      <c r="N36" s="1034"/>
      <c r="O36" s="1034"/>
      <c r="P36" s="1035"/>
      <c r="Q36" s="1039">
        <v>33</v>
      </c>
      <c r="R36" s="1040"/>
      <c r="S36" s="1040"/>
      <c r="T36" s="1040"/>
      <c r="U36" s="1040"/>
      <c r="V36" s="1040">
        <v>32</v>
      </c>
      <c r="W36" s="1040"/>
      <c r="X36" s="1040"/>
      <c r="Y36" s="1040"/>
      <c r="Z36" s="1040"/>
      <c r="AA36" s="1040">
        <v>1</v>
      </c>
      <c r="AB36" s="1040"/>
      <c r="AC36" s="1040"/>
      <c r="AD36" s="1040"/>
      <c r="AE36" s="1041"/>
      <c r="AF36" s="1015">
        <v>1</v>
      </c>
      <c r="AG36" s="1016"/>
      <c r="AH36" s="1016"/>
      <c r="AI36" s="1016"/>
      <c r="AJ36" s="1017"/>
      <c r="AK36" s="976">
        <v>27</v>
      </c>
      <c r="AL36" s="967"/>
      <c r="AM36" s="967"/>
      <c r="AN36" s="967"/>
      <c r="AO36" s="967"/>
      <c r="AP36" s="967">
        <v>323</v>
      </c>
      <c r="AQ36" s="967"/>
      <c r="AR36" s="967"/>
      <c r="AS36" s="967"/>
      <c r="AT36" s="967"/>
      <c r="AU36" s="967">
        <v>323</v>
      </c>
      <c r="AV36" s="967"/>
      <c r="AW36" s="967"/>
      <c r="AX36" s="967"/>
      <c r="AY36" s="967"/>
      <c r="AZ36" s="1038"/>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390</v>
      </c>
      <c r="C37" s="1034"/>
      <c r="D37" s="1034"/>
      <c r="E37" s="1034"/>
      <c r="F37" s="1034"/>
      <c r="G37" s="1034"/>
      <c r="H37" s="1034"/>
      <c r="I37" s="1034"/>
      <c r="J37" s="1034"/>
      <c r="K37" s="1034"/>
      <c r="L37" s="1034"/>
      <c r="M37" s="1034"/>
      <c r="N37" s="1034"/>
      <c r="O37" s="1034"/>
      <c r="P37" s="1035"/>
      <c r="Q37" s="1039">
        <v>41</v>
      </c>
      <c r="R37" s="1040"/>
      <c r="S37" s="1040"/>
      <c r="T37" s="1040"/>
      <c r="U37" s="1040"/>
      <c r="V37" s="1040">
        <v>39</v>
      </c>
      <c r="W37" s="1040"/>
      <c r="X37" s="1040"/>
      <c r="Y37" s="1040"/>
      <c r="Z37" s="1040"/>
      <c r="AA37" s="1040">
        <v>2</v>
      </c>
      <c r="AB37" s="1040"/>
      <c r="AC37" s="1040"/>
      <c r="AD37" s="1040"/>
      <c r="AE37" s="1041"/>
      <c r="AF37" s="1015">
        <v>2</v>
      </c>
      <c r="AG37" s="1016"/>
      <c r="AH37" s="1016"/>
      <c r="AI37" s="1016"/>
      <c r="AJ37" s="1017"/>
      <c r="AK37" s="976">
        <v>28</v>
      </c>
      <c r="AL37" s="967"/>
      <c r="AM37" s="967"/>
      <c r="AN37" s="967"/>
      <c r="AO37" s="967"/>
      <c r="AP37" s="967">
        <v>168</v>
      </c>
      <c r="AQ37" s="967"/>
      <c r="AR37" s="967"/>
      <c r="AS37" s="967"/>
      <c r="AT37" s="967"/>
      <c r="AU37" s="967">
        <v>138</v>
      </c>
      <c r="AV37" s="967"/>
      <c r="AW37" s="967"/>
      <c r="AX37" s="967"/>
      <c r="AY37" s="967"/>
      <c r="AZ37" s="1038"/>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413</v>
      </c>
      <c r="AG63" s="955"/>
      <c r="AH63" s="955"/>
      <c r="AI63" s="955"/>
      <c r="AJ63" s="1026"/>
      <c r="AK63" s="1027"/>
      <c r="AL63" s="959"/>
      <c r="AM63" s="959"/>
      <c r="AN63" s="959"/>
      <c r="AO63" s="959"/>
      <c r="AP63" s="955">
        <v>3604</v>
      </c>
      <c r="AQ63" s="955"/>
      <c r="AR63" s="955"/>
      <c r="AS63" s="955"/>
      <c r="AT63" s="955"/>
      <c r="AU63" s="955">
        <v>668</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15279</v>
      </c>
      <c r="R68" s="978"/>
      <c r="S68" s="978"/>
      <c r="T68" s="978"/>
      <c r="U68" s="978"/>
      <c r="V68" s="978">
        <v>14853</v>
      </c>
      <c r="W68" s="978"/>
      <c r="X68" s="978"/>
      <c r="Y68" s="978"/>
      <c r="Z68" s="978"/>
      <c r="AA68" s="978">
        <v>426</v>
      </c>
      <c r="AB68" s="978"/>
      <c r="AC68" s="978"/>
      <c r="AD68" s="978"/>
      <c r="AE68" s="978"/>
      <c r="AF68" s="978">
        <v>426</v>
      </c>
      <c r="AG68" s="978"/>
      <c r="AH68" s="978"/>
      <c r="AI68" s="978"/>
      <c r="AJ68" s="978"/>
      <c r="AK68" s="978">
        <v>145</v>
      </c>
      <c r="AL68" s="978"/>
      <c r="AM68" s="978"/>
      <c r="AN68" s="978"/>
      <c r="AO68" s="978"/>
      <c r="AP68" s="978" t="s">
        <v>536</v>
      </c>
      <c r="AQ68" s="978"/>
      <c r="AR68" s="978"/>
      <c r="AS68" s="978"/>
      <c r="AT68" s="978"/>
      <c r="AU68" s="978" t="s">
        <v>536</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537</v>
      </c>
      <c r="C69" s="971"/>
      <c r="D69" s="971"/>
      <c r="E69" s="971"/>
      <c r="F69" s="971"/>
      <c r="G69" s="971"/>
      <c r="H69" s="971"/>
      <c r="I69" s="971"/>
      <c r="J69" s="971"/>
      <c r="K69" s="971"/>
      <c r="L69" s="971"/>
      <c r="M69" s="971"/>
      <c r="N69" s="971"/>
      <c r="O69" s="971"/>
      <c r="P69" s="972"/>
      <c r="Q69" s="973">
        <v>1985</v>
      </c>
      <c r="R69" s="967"/>
      <c r="S69" s="967"/>
      <c r="T69" s="967"/>
      <c r="U69" s="967"/>
      <c r="V69" s="967">
        <v>1952</v>
      </c>
      <c r="W69" s="967"/>
      <c r="X69" s="967"/>
      <c r="Y69" s="967"/>
      <c r="Z69" s="967"/>
      <c r="AA69" s="967">
        <v>33</v>
      </c>
      <c r="AB69" s="967"/>
      <c r="AC69" s="967"/>
      <c r="AD69" s="967"/>
      <c r="AE69" s="967"/>
      <c r="AF69" s="967">
        <v>33</v>
      </c>
      <c r="AG69" s="967"/>
      <c r="AH69" s="967"/>
      <c r="AI69" s="967"/>
      <c r="AJ69" s="967"/>
      <c r="AK69" s="967">
        <v>19</v>
      </c>
      <c r="AL69" s="967"/>
      <c r="AM69" s="967"/>
      <c r="AN69" s="967"/>
      <c r="AO69" s="967"/>
      <c r="AP69" s="967">
        <v>4660</v>
      </c>
      <c r="AQ69" s="967"/>
      <c r="AR69" s="967"/>
      <c r="AS69" s="967"/>
      <c r="AT69" s="967"/>
      <c r="AU69" s="967" t="s">
        <v>536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2162</v>
      </c>
      <c r="R70" s="967"/>
      <c r="S70" s="967"/>
      <c r="T70" s="967"/>
      <c r="U70" s="967"/>
      <c r="V70" s="967">
        <v>2158</v>
      </c>
      <c r="W70" s="967"/>
      <c r="X70" s="967"/>
      <c r="Y70" s="967"/>
      <c r="Z70" s="967"/>
      <c r="AA70" s="967">
        <v>3</v>
      </c>
      <c r="AB70" s="967"/>
      <c r="AC70" s="967"/>
      <c r="AD70" s="967"/>
      <c r="AE70" s="967"/>
      <c r="AF70" s="967">
        <v>3</v>
      </c>
      <c r="AG70" s="967"/>
      <c r="AH70" s="967"/>
      <c r="AI70" s="967"/>
      <c r="AJ70" s="967"/>
      <c r="AK70" s="967">
        <v>3</v>
      </c>
      <c r="AL70" s="967"/>
      <c r="AM70" s="967"/>
      <c r="AN70" s="967"/>
      <c r="AO70" s="967"/>
      <c r="AP70" s="967" t="s">
        <v>540</v>
      </c>
      <c r="AQ70" s="967"/>
      <c r="AR70" s="967"/>
      <c r="AS70" s="967"/>
      <c r="AT70" s="967"/>
      <c r="AU70" s="967" t="s">
        <v>536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270300</v>
      </c>
      <c r="R71" s="967"/>
      <c r="S71" s="967"/>
      <c r="T71" s="967"/>
      <c r="U71" s="967"/>
      <c r="V71" s="967">
        <v>259535</v>
      </c>
      <c r="W71" s="967"/>
      <c r="X71" s="967"/>
      <c r="Y71" s="967"/>
      <c r="Z71" s="967"/>
      <c r="AA71" s="967">
        <v>10765</v>
      </c>
      <c r="AB71" s="967"/>
      <c r="AC71" s="967"/>
      <c r="AD71" s="967"/>
      <c r="AE71" s="967"/>
      <c r="AF71" s="967">
        <v>10765</v>
      </c>
      <c r="AG71" s="967"/>
      <c r="AH71" s="967"/>
      <c r="AI71" s="967"/>
      <c r="AJ71" s="967"/>
      <c r="AK71" s="967">
        <v>3923</v>
      </c>
      <c r="AL71" s="967"/>
      <c r="AM71" s="967"/>
      <c r="AN71" s="967"/>
      <c r="AO71" s="967"/>
      <c r="AP71" s="967" t="s">
        <v>536</v>
      </c>
      <c r="AQ71" s="967"/>
      <c r="AR71" s="967"/>
      <c r="AS71" s="967"/>
      <c r="AT71" s="967"/>
      <c r="AU71" s="967" t="s">
        <v>540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11227</v>
      </c>
      <c r="AG88" s="955"/>
      <c r="AH88" s="955"/>
      <c r="AI88" s="955"/>
      <c r="AJ88" s="955"/>
      <c r="AK88" s="959"/>
      <c r="AL88" s="959"/>
      <c r="AM88" s="959"/>
      <c r="AN88" s="959"/>
      <c r="AO88" s="959"/>
      <c r="AP88" s="955">
        <v>4660</v>
      </c>
      <c r="AQ88" s="955"/>
      <c r="AR88" s="955"/>
      <c r="AS88" s="955"/>
      <c r="AT88" s="955"/>
      <c r="AU88" s="955" t="s">
        <v>543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543</v>
      </c>
      <c r="CX102" s="947"/>
      <c r="CY102" s="947"/>
      <c r="CZ102" s="947"/>
      <c r="DA102" s="948"/>
      <c r="DB102" s="946" t="s">
        <v>543</v>
      </c>
      <c r="DC102" s="947"/>
      <c r="DD102" s="947"/>
      <c r="DE102" s="947"/>
      <c r="DF102" s="948"/>
      <c r="DG102" s="946">
        <v>600</v>
      </c>
      <c r="DH102" s="947"/>
      <c r="DI102" s="947"/>
      <c r="DJ102" s="947"/>
      <c r="DK102" s="948"/>
      <c r="DL102" s="946" t="s">
        <v>543</v>
      </c>
      <c r="DM102" s="947"/>
      <c r="DN102" s="947"/>
      <c r="DO102" s="947"/>
      <c r="DP102" s="948"/>
      <c r="DQ102" s="946">
        <v>93</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1373534</v>
      </c>
      <c r="AB110" s="873"/>
      <c r="AC110" s="873"/>
      <c r="AD110" s="873"/>
      <c r="AE110" s="874"/>
      <c r="AF110" s="875">
        <v>1336631</v>
      </c>
      <c r="AG110" s="873"/>
      <c r="AH110" s="873"/>
      <c r="AI110" s="873"/>
      <c r="AJ110" s="874"/>
      <c r="AK110" s="875">
        <v>1270970</v>
      </c>
      <c r="AL110" s="873"/>
      <c r="AM110" s="873"/>
      <c r="AN110" s="873"/>
      <c r="AO110" s="874"/>
      <c r="AP110" s="876">
        <v>28.5</v>
      </c>
      <c r="AQ110" s="877"/>
      <c r="AR110" s="877"/>
      <c r="AS110" s="877"/>
      <c r="AT110" s="878"/>
      <c r="AU110" s="920" t="s">
        <v>61</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9606468</v>
      </c>
      <c r="BR110" s="800"/>
      <c r="BS110" s="800"/>
      <c r="BT110" s="800"/>
      <c r="BU110" s="800"/>
      <c r="BV110" s="800">
        <v>9360770</v>
      </c>
      <c r="BW110" s="800"/>
      <c r="BX110" s="800"/>
      <c r="BY110" s="800"/>
      <c r="BZ110" s="800"/>
      <c r="CA110" s="800">
        <v>9374830</v>
      </c>
      <c r="CB110" s="800"/>
      <c r="CC110" s="800"/>
      <c r="CD110" s="800"/>
      <c r="CE110" s="800"/>
      <c r="CF110" s="861">
        <v>210.4</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43451</v>
      </c>
      <c r="BR111" s="771"/>
      <c r="BS111" s="771"/>
      <c r="BT111" s="771"/>
      <c r="BU111" s="771"/>
      <c r="BV111" s="771">
        <v>31082</v>
      </c>
      <c r="BW111" s="771"/>
      <c r="BX111" s="771"/>
      <c r="BY111" s="771"/>
      <c r="BZ111" s="771"/>
      <c r="CA111" s="771">
        <v>18702</v>
      </c>
      <c r="CB111" s="771"/>
      <c r="CC111" s="771"/>
      <c r="CD111" s="771"/>
      <c r="CE111" s="771"/>
      <c r="CF111" s="848">
        <v>0.4</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738665</v>
      </c>
      <c r="BR112" s="771"/>
      <c r="BS112" s="771"/>
      <c r="BT112" s="771"/>
      <c r="BU112" s="771"/>
      <c r="BV112" s="771">
        <v>683389</v>
      </c>
      <c r="BW112" s="771"/>
      <c r="BX112" s="771"/>
      <c r="BY112" s="771"/>
      <c r="BZ112" s="771"/>
      <c r="CA112" s="771">
        <v>673545</v>
      </c>
      <c r="CB112" s="771"/>
      <c r="CC112" s="771"/>
      <c r="CD112" s="771"/>
      <c r="CE112" s="771"/>
      <c r="CF112" s="848">
        <v>15.1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63190</v>
      </c>
      <c r="AB113" s="909"/>
      <c r="AC113" s="909"/>
      <c r="AD113" s="909"/>
      <c r="AE113" s="910"/>
      <c r="AF113" s="911">
        <v>50799</v>
      </c>
      <c r="AG113" s="909"/>
      <c r="AH113" s="909"/>
      <c r="AI113" s="909"/>
      <c r="AJ113" s="910"/>
      <c r="AK113" s="911">
        <v>81261</v>
      </c>
      <c r="AL113" s="909"/>
      <c r="AM113" s="909"/>
      <c r="AN113" s="909"/>
      <c r="AO113" s="910"/>
      <c r="AP113" s="912">
        <v>1.8</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389441</v>
      </c>
      <c r="BR113" s="771"/>
      <c r="BS113" s="771"/>
      <c r="BT113" s="771"/>
      <c r="BU113" s="771"/>
      <c r="BV113" s="771">
        <v>353777</v>
      </c>
      <c r="BW113" s="771"/>
      <c r="BX113" s="771"/>
      <c r="BY113" s="771"/>
      <c r="BZ113" s="771"/>
      <c r="CA113" s="771">
        <v>307546</v>
      </c>
      <c r="CB113" s="771"/>
      <c r="CC113" s="771"/>
      <c r="CD113" s="771"/>
      <c r="CE113" s="771"/>
      <c r="CF113" s="848">
        <v>6.9</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53758</v>
      </c>
      <c r="AB114" s="784"/>
      <c r="AC114" s="784"/>
      <c r="AD114" s="784"/>
      <c r="AE114" s="785"/>
      <c r="AF114" s="786">
        <v>51858</v>
      </c>
      <c r="AG114" s="784"/>
      <c r="AH114" s="784"/>
      <c r="AI114" s="784"/>
      <c r="AJ114" s="785"/>
      <c r="AK114" s="786">
        <v>50201</v>
      </c>
      <c r="AL114" s="784"/>
      <c r="AM114" s="784"/>
      <c r="AN114" s="784"/>
      <c r="AO114" s="785"/>
      <c r="AP114" s="754">
        <v>1.1000000000000001</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2252696</v>
      </c>
      <c r="BR114" s="771"/>
      <c r="BS114" s="771"/>
      <c r="BT114" s="771"/>
      <c r="BU114" s="771"/>
      <c r="BV114" s="771">
        <v>2011215</v>
      </c>
      <c r="BW114" s="771"/>
      <c r="BX114" s="771"/>
      <c r="BY114" s="771"/>
      <c r="BZ114" s="771"/>
      <c r="CA114" s="771">
        <v>1862685</v>
      </c>
      <c r="CB114" s="771"/>
      <c r="CC114" s="771"/>
      <c r="CD114" s="771"/>
      <c r="CE114" s="771"/>
      <c r="CF114" s="848">
        <v>41.8</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v>43451</v>
      </c>
      <c r="DH114" s="784"/>
      <c r="DI114" s="784"/>
      <c r="DJ114" s="784"/>
      <c r="DK114" s="785"/>
      <c r="DL114" s="786">
        <v>31082</v>
      </c>
      <c r="DM114" s="784"/>
      <c r="DN114" s="784"/>
      <c r="DO114" s="784"/>
      <c r="DP114" s="785"/>
      <c r="DQ114" s="786">
        <v>18702</v>
      </c>
      <c r="DR114" s="784"/>
      <c r="DS114" s="784"/>
      <c r="DT114" s="784"/>
      <c r="DU114" s="785"/>
      <c r="DV114" s="754">
        <v>0.4</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13401</v>
      </c>
      <c r="AB115" s="909"/>
      <c r="AC115" s="909"/>
      <c r="AD115" s="909"/>
      <c r="AE115" s="910"/>
      <c r="AF115" s="911">
        <v>13321</v>
      </c>
      <c r="AG115" s="909"/>
      <c r="AH115" s="909"/>
      <c r="AI115" s="909"/>
      <c r="AJ115" s="910"/>
      <c r="AK115" s="911">
        <v>13147</v>
      </c>
      <c r="AL115" s="909"/>
      <c r="AM115" s="909"/>
      <c r="AN115" s="909"/>
      <c r="AO115" s="910"/>
      <c r="AP115" s="912">
        <v>0.3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94819</v>
      </c>
      <c r="BR115" s="771"/>
      <c r="BS115" s="771"/>
      <c r="BT115" s="771"/>
      <c r="BU115" s="771"/>
      <c r="BV115" s="771">
        <v>96295</v>
      </c>
      <c r="BW115" s="771"/>
      <c r="BX115" s="771"/>
      <c r="BY115" s="771"/>
      <c r="BZ115" s="771"/>
      <c r="CA115" s="771">
        <v>92986</v>
      </c>
      <c r="CB115" s="771"/>
      <c r="CC115" s="771"/>
      <c r="CD115" s="771"/>
      <c r="CE115" s="771"/>
      <c r="CF115" s="848">
        <v>2.1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1503883</v>
      </c>
      <c r="AB117" s="895"/>
      <c r="AC117" s="895"/>
      <c r="AD117" s="895"/>
      <c r="AE117" s="896"/>
      <c r="AF117" s="898">
        <v>1452609</v>
      </c>
      <c r="AG117" s="895"/>
      <c r="AH117" s="895"/>
      <c r="AI117" s="895"/>
      <c r="AJ117" s="896"/>
      <c r="AK117" s="898">
        <v>1415579</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434</v>
      </c>
      <c r="BP118" s="838"/>
      <c r="BQ118" s="857">
        <v>13125540</v>
      </c>
      <c r="BR118" s="858"/>
      <c r="BS118" s="858"/>
      <c r="BT118" s="858"/>
      <c r="BU118" s="858"/>
      <c r="BV118" s="858">
        <v>12536528</v>
      </c>
      <c r="BW118" s="858"/>
      <c r="BX118" s="858"/>
      <c r="BY118" s="858"/>
      <c r="BZ118" s="858"/>
      <c r="CA118" s="858">
        <v>12330294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2576105</v>
      </c>
      <c r="BR119" s="800"/>
      <c r="BS119" s="800"/>
      <c r="BT119" s="800"/>
      <c r="BU119" s="800"/>
      <c r="BV119" s="800">
        <v>2892649</v>
      </c>
      <c r="BW119" s="800"/>
      <c r="BX119" s="800"/>
      <c r="BY119" s="800"/>
      <c r="BZ119" s="800"/>
      <c r="CA119" s="800">
        <v>3112032</v>
      </c>
      <c r="CB119" s="800"/>
      <c r="CC119" s="800"/>
      <c r="CD119" s="800"/>
      <c r="CE119" s="800"/>
      <c r="CF119" s="861">
        <v>69.900000000000006</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8949</v>
      </c>
      <c r="BR120" s="771"/>
      <c r="BS120" s="771"/>
      <c r="BT120" s="771"/>
      <c r="BU120" s="771"/>
      <c r="BV120" s="771">
        <v>8063</v>
      </c>
      <c r="BW120" s="771"/>
      <c r="BX120" s="771"/>
      <c r="BY120" s="771"/>
      <c r="BZ120" s="771"/>
      <c r="CA120" s="771">
        <v>12495</v>
      </c>
      <c r="CB120" s="771"/>
      <c r="CC120" s="771"/>
      <c r="CD120" s="771"/>
      <c r="CE120" s="771"/>
      <c r="CF120" s="848">
        <v>0.3</v>
      </c>
      <c r="CG120" s="849"/>
      <c r="CH120" s="849"/>
      <c r="CI120" s="849"/>
      <c r="CJ120" s="849"/>
      <c r="CK120" s="850" t="s">
        <v>440</v>
      </c>
      <c r="CL120" s="810"/>
      <c r="CM120" s="810"/>
      <c r="CN120" s="810"/>
      <c r="CO120" s="811"/>
      <c r="CP120" s="854" t="s">
        <v>389</v>
      </c>
      <c r="CQ120" s="855"/>
      <c r="CR120" s="855"/>
      <c r="CS120" s="855"/>
      <c r="CT120" s="855"/>
      <c r="CU120" s="855"/>
      <c r="CV120" s="855"/>
      <c r="CW120" s="855"/>
      <c r="CX120" s="855"/>
      <c r="CY120" s="855"/>
      <c r="CZ120" s="855"/>
      <c r="DA120" s="855"/>
      <c r="DB120" s="855"/>
      <c r="DC120" s="855"/>
      <c r="DD120" s="855"/>
      <c r="DE120" s="855"/>
      <c r="DF120" s="856"/>
      <c r="DG120" s="799">
        <v>350011</v>
      </c>
      <c r="DH120" s="800"/>
      <c r="DI120" s="800"/>
      <c r="DJ120" s="800"/>
      <c r="DK120" s="800"/>
      <c r="DL120" s="800">
        <v>336417</v>
      </c>
      <c r="DM120" s="800"/>
      <c r="DN120" s="800"/>
      <c r="DO120" s="800"/>
      <c r="DP120" s="800"/>
      <c r="DQ120" s="800">
        <v>322558</v>
      </c>
      <c r="DR120" s="800"/>
      <c r="DS120" s="800"/>
      <c r="DT120" s="800"/>
      <c r="DU120" s="800"/>
      <c r="DV120" s="801">
        <v>7.2</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8067945</v>
      </c>
      <c r="BR121" s="858"/>
      <c r="BS121" s="858"/>
      <c r="BT121" s="858"/>
      <c r="BU121" s="858"/>
      <c r="BV121" s="858">
        <v>7927103</v>
      </c>
      <c r="BW121" s="858"/>
      <c r="BX121" s="858"/>
      <c r="BY121" s="858"/>
      <c r="BZ121" s="858"/>
      <c r="CA121" s="858">
        <v>7895084</v>
      </c>
      <c r="CB121" s="858"/>
      <c r="CC121" s="858"/>
      <c r="CD121" s="858"/>
      <c r="CE121" s="858"/>
      <c r="CF121" s="859">
        <v>177.2</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245215</v>
      </c>
      <c r="DH121" s="771"/>
      <c r="DI121" s="771"/>
      <c r="DJ121" s="771"/>
      <c r="DK121" s="771"/>
      <c r="DL121" s="771">
        <v>205769</v>
      </c>
      <c r="DM121" s="771"/>
      <c r="DN121" s="771"/>
      <c r="DO121" s="771"/>
      <c r="DP121" s="771"/>
      <c r="DQ121" s="771">
        <v>201770</v>
      </c>
      <c r="DR121" s="771"/>
      <c r="DS121" s="771"/>
      <c r="DT121" s="771"/>
      <c r="DU121" s="771"/>
      <c r="DV121" s="823">
        <v>4.5</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v>12357</v>
      </c>
      <c r="AB122" s="784"/>
      <c r="AC122" s="784"/>
      <c r="AD122" s="784"/>
      <c r="AE122" s="785"/>
      <c r="AF122" s="786">
        <v>12369</v>
      </c>
      <c r="AG122" s="784"/>
      <c r="AH122" s="784"/>
      <c r="AI122" s="784"/>
      <c r="AJ122" s="785"/>
      <c r="AK122" s="786">
        <v>12381</v>
      </c>
      <c r="AL122" s="784"/>
      <c r="AM122" s="784"/>
      <c r="AN122" s="784"/>
      <c r="AO122" s="785"/>
      <c r="AP122" s="754">
        <v>0.3</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443</v>
      </c>
      <c r="BP122" s="838"/>
      <c r="BQ122" s="839">
        <v>10652999</v>
      </c>
      <c r="BR122" s="840"/>
      <c r="BS122" s="840"/>
      <c r="BT122" s="840"/>
      <c r="BU122" s="840"/>
      <c r="BV122" s="840">
        <v>10827815</v>
      </c>
      <c r="BW122" s="840"/>
      <c r="BX122" s="840"/>
      <c r="BY122" s="840"/>
      <c r="BZ122" s="840"/>
      <c r="CA122" s="840">
        <v>11019611</v>
      </c>
      <c r="CB122" s="840"/>
      <c r="CC122" s="840"/>
      <c r="CD122" s="840"/>
      <c r="CE122" s="840"/>
      <c r="CF122" s="743"/>
      <c r="CG122" s="744"/>
      <c r="CH122" s="744"/>
      <c r="CI122" s="744"/>
      <c r="CJ122" s="841"/>
      <c r="CK122" s="851"/>
      <c r="CL122" s="812"/>
      <c r="CM122" s="812"/>
      <c r="CN122" s="812"/>
      <c r="CO122" s="813"/>
      <c r="CP122" s="828" t="s">
        <v>390</v>
      </c>
      <c r="CQ122" s="829"/>
      <c r="CR122" s="829"/>
      <c r="CS122" s="829"/>
      <c r="CT122" s="829"/>
      <c r="CU122" s="829"/>
      <c r="CV122" s="829"/>
      <c r="CW122" s="829"/>
      <c r="CX122" s="829"/>
      <c r="CY122" s="829"/>
      <c r="CZ122" s="829"/>
      <c r="DA122" s="829"/>
      <c r="DB122" s="829"/>
      <c r="DC122" s="829"/>
      <c r="DD122" s="829"/>
      <c r="DE122" s="829"/>
      <c r="DF122" s="830"/>
      <c r="DG122" s="770">
        <v>143439</v>
      </c>
      <c r="DH122" s="771"/>
      <c r="DI122" s="771"/>
      <c r="DJ122" s="771"/>
      <c r="DK122" s="771"/>
      <c r="DL122" s="771">
        <v>141203</v>
      </c>
      <c r="DM122" s="771"/>
      <c r="DN122" s="771"/>
      <c r="DO122" s="771"/>
      <c r="DP122" s="771"/>
      <c r="DQ122" s="771">
        <v>138308</v>
      </c>
      <c r="DR122" s="771"/>
      <c r="DS122" s="771"/>
      <c r="DT122" s="771"/>
      <c r="DU122" s="771"/>
      <c r="DV122" s="823">
        <v>3.1</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54.5</v>
      </c>
      <c r="BR123" s="832"/>
      <c r="BS123" s="832"/>
      <c r="BT123" s="832"/>
      <c r="BU123" s="832"/>
      <c r="BV123" s="832">
        <v>37.6</v>
      </c>
      <c r="BW123" s="832"/>
      <c r="BX123" s="832"/>
      <c r="BY123" s="832"/>
      <c r="BZ123" s="832"/>
      <c r="CA123" s="832">
        <v>29.4</v>
      </c>
      <c r="CB123" s="832"/>
      <c r="CC123" s="832"/>
      <c r="CD123" s="832"/>
      <c r="CE123" s="832"/>
      <c r="CF123" s="730"/>
      <c r="CG123" s="731"/>
      <c r="CH123" s="731"/>
      <c r="CI123" s="731"/>
      <c r="CJ123" s="833"/>
      <c r="CK123" s="851"/>
      <c r="CL123" s="812"/>
      <c r="CM123" s="812"/>
      <c r="CN123" s="812"/>
      <c r="CO123" s="813"/>
      <c r="CP123" s="828" t="s">
        <v>384</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v>5418</v>
      </c>
      <c r="DR123" s="784"/>
      <c r="DS123" s="784"/>
      <c r="DT123" s="784"/>
      <c r="DU123" s="785"/>
      <c r="DV123" s="754">
        <v>0.1</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v>94819</v>
      </c>
      <c r="DH126" s="771"/>
      <c r="DI126" s="771"/>
      <c r="DJ126" s="771"/>
      <c r="DK126" s="771"/>
      <c r="DL126" s="771">
        <v>96295</v>
      </c>
      <c r="DM126" s="771"/>
      <c r="DN126" s="771"/>
      <c r="DO126" s="771"/>
      <c r="DP126" s="771"/>
      <c r="DQ126" s="771">
        <v>92986</v>
      </c>
      <c r="DR126" s="771"/>
      <c r="DS126" s="771"/>
      <c r="DT126" s="771"/>
      <c r="DU126" s="771"/>
      <c r="DV126" s="823">
        <v>2.1</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1044</v>
      </c>
      <c r="AB127" s="784"/>
      <c r="AC127" s="784"/>
      <c r="AD127" s="784"/>
      <c r="AE127" s="785"/>
      <c r="AF127" s="786">
        <v>952</v>
      </c>
      <c r="AG127" s="784"/>
      <c r="AH127" s="784"/>
      <c r="AI127" s="784"/>
      <c r="AJ127" s="785"/>
      <c r="AK127" s="786">
        <v>766</v>
      </c>
      <c r="AL127" s="784"/>
      <c r="AM127" s="784"/>
      <c r="AN127" s="784"/>
      <c r="AO127" s="785"/>
      <c r="AP127" s="754">
        <v>0</v>
      </c>
      <c r="AQ127" s="755"/>
      <c r="AR127" s="755"/>
      <c r="AS127" s="755"/>
      <c r="AT127" s="756"/>
      <c r="AU127" s="233"/>
      <c r="AV127" s="233"/>
      <c r="AW127" s="233"/>
      <c r="AX127" s="757" t="s">
        <v>454</v>
      </c>
      <c r="AY127" s="758"/>
      <c r="AZ127" s="758"/>
      <c r="BA127" s="758"/>
      <c r="BB127" s="758"/>
      <c r="BC127" s="758"/>
      <c r="BD127" s="758"/>
      <c r="BE127" s="759"/>
      <c r="BF127" s="760" t="s">
        <v>111</v>
      </c>
      <c r="BG127" s="761"/>
      <c r="BH127" s="761"/>
      <c r="BI127" s="761"/>
      <c r="BJ127" s="761"/>
      <c r="BK127" s="761"/>
      <c r="BL127" s="762"/>
      <c r="BM127" s="760">
        <v>14.75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7953</v>
      </c>
      <c r="AB128" s="724"/>
      <c r="AC128" s="724"/>
      <c r="AD128" s="724"/>
      <c r="AE128" s="725"/>
      <c r="AF128" s="726">
        <v>2529</v>
      </c>
      <c r="AG128" s="724"/>
      <c r="AH128" s="724"/>
      <c r="AI128" s="724"/>
      <c r="AJ128" s="725"/>
      <c r="AK128" s="726">
        <v>3808</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111</v>
      </c>
      <c r="BG128" s="791"/>
      <c r="BH128" s="791"/>
      <c r="BI128" s="791"/>
      <c r="BJ128" s="791"/>
      <c r="BK128" s="791"/>
      <c r="BL128" s="792"/>
      <c r="BM128" s="790">
        <v>19.75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5477970</v>
      </c>
      <c r="AB129" s="784"/>
      <c r="AC129" s="784"/>
      <c r="AD129" s="784"/>
      <c r="AE129" s="785"/>
      <c r="AF129" s="786">
        <v>5481952</v>
      </c>
      <c r="AG129" s="784"/>
      <c r="AH129" s="784"/>
      <c r="AI129" s="784"/>
      <c r="AJ129" s="785"/>
      <c r="AK129" s="786">
        <v>5404783</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944201</v>
      </c>
      <c r="AB130" s="784"/>
      <c r="AC130" s="784"/>
      <c r="AD130" s="784"/>
      <c r="AE130" s="785"/>
      <c r="AF130" s="786">
        <v>941501</v>
      </c>
      <c r="AG130" s="784"/>
      <c r="AH130" s="784"/>
      <c r="AI130" s="784"/>
      <c r="AJ130" s="785"/>
      <c r="AK130" s="786">
        <v>949952</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29.4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4533769</v>
      </c>
      <c r="AB131" s="717"/>
      <c r="AC131" s="717"/>
      <c r="AD131" s="717"/>
      <c r="AE131" s="718"/>
      <c r="AF131" s="719">
        <v>4540451</v>
      </c>
      <c r="AG131" s="717"/>
      <c r="AH131" s="717"/>
      <c r="AI131" s="717"/>
      <c r="AJ131" s="718"/>
      <c r="AK131" s="719">
        <v>4454831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12.169323139999999</v>
      </c>
      <c r="AB132" s="740"/>
      <c r="AC132" s="740"/>
      <c r="AD132" s="740"/>
      <c r="AE132" s="741"/>
      <c r="AF132" s="742">
        <v>11.201067910000001</v>
      </c>
      <c r="AG132" s="740"/>
      <c r="AH132" s="740"/>
      <c r="AI132" s="740"/>
      <c r="AJ132" s="741"/>
      <c r="AK132" s="742">
        <v>10.36669594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12.1</v>
      </c>
      <c r="AB133" s="749"/>
      <c r="AC133" s="749"/>
      <c r="AD133" s="749"/>
      <c r="AE133" s="750"/>
      <c r="AF133" s="748">
        <v>11.9</v>
      </c>
      <c r="AG133" s="749"/>
      <c r="AH133" s="749"/>
      <c r="AI133" s="749"/>
      <c r="AJ133" s="750"/>
      <c r="AK133" s="748">
        <v>11.2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1919701</v>
      </c>
      <c r="L9" s="264">
        <v>117069</v>
      </c>
      <c r="M9" s="265">
        <v>84248</v>
      </c>
      <c r="N9" s="266">
        <v>39</v>
      </c>
    </row>
    <row r="10" spans="1:16">
      <c r="A10" s="248"/>
      <c r="B10" s="244"/>
      <c r="C10" s="244"/>
      <c r="D10" s="244"/>
      <c r="E10" s="244"/>
      <c r="F10" s="244"/>
      <c r="G10" s="1133" t="s">
        <v>476</v>
      </c>
      <c r="H10" s="1134"/>
      <c r="I10" s="1134"/>
      <c r="J10" s="1135"/>
      <c r="K10" s="267">
        <v>96696</v>
      </c>
      <c r="L10" s="268">
        <v>5897</v>
      </c>
      <c r="M10" s="269">
        <v>7169</v>
      </c>
      <c r="N10" s="270">
        <v>-17.7</v>
      </c>
    </row>
    <row r="11" spans="1:16" ht="13.5" customHeight="1">
      <c r="A11" s="248"/>
      <c r="B11" s="244"/>
      <c r="C11" s="244"/>
      <c r="D11" s="244"/>
      <c r="E11" s="244"/>
      <c r="F11" s="244"/>
      <c r="G11" s="1133" t="s">
        <v>477</v>
      </c>
      <c r="H11" s="1134"/>
      <c r="I11" s="1134"/>
      <c r="J11" s="1135"/>
      <c r="K11" s="267">
        <v>15415</v>
      </c>
      <c r="L11" s="268">
        <v>940</v>
      </c>
      <c r="M11" s="269">
        <v>9152</v>
      </c>
      <c r="N11" s="270">
        <v>-89.7</v>
      </c>
    </row>
    <row r="12" spans="1:16" ht="13.5" customHeight="1">
      <c r="A12" s="248"/>
      <c r="B12" s="244"/>
      <c r="C12" s="244"/>
      <c r="D12" s="244"/>
      <c r="E12" s="244"/>
      <c r="F12" s="244"/>
      <c r="G12" s="1133" t="s">
        <v>478</v>
      </c>
      <c r="H12" s="1134"/>
      <c r="I12" s="1134"/>
      <c r="J12" s="1135"/>
      <c r="K12" s="267" t="s">
        <v>479</v>
      </c>
      <c r="L12" s="268" t="s">
        <v>479</v>
      </c>
      <c r="M12" s="269">
        <v>893</v>
      </c>
      <c r="N12" s="270" t="s">
        <v>479</v>
      </c>
    </row>
    <row r="13" spans="1:16" ht="13.5" customHeight="1">
      <c r="A13" s="248"/>
      <c r="B13" s="244"/>
      <c r="C13" s="244"/>
      <c r="D13" s="244"/>
      <c r="E13" s="244"/>
      <c r="F13" s="244"/>
      <c r="G13" s="1133" t="s">
        <v>480</v>
      </c>
      <c r="H13" s="1134"/>
      <c r="I13" s="1134"/>
      <c r="J13" s="1135"/>
      <c r="K13" s="267" t="s">
        <v>479</v>
      </c>
      <c r="L13" s="268" t="s">
        <v>479</v>
      </c>
      <c r="M13" s="269">
        <v>3</v>
      </c>
      <c r="N13" s="270" t="s">
        <v>479</v>
      </c>
    </row>
    <row r="14" spans="1:16" ht="13.5" customHeight="1">
      <c r="A14" s="248"/>
      <c r="B14" s="244"/>
      <c r="C14" s="244"/>
      <c r="D14" s="244"/>
      <c r="E14" s="244"/>
      <c r="F14" s="244"/>
      <c r="G14" s="1133" t="s">
        <v>481</v>
      </c>
      <c r="H14" s="1134"/>
      <c r="I14" s="1134"/>
      <c r="J14" s="1135"/>
      <c r="K14" s="267">
        <v>134119</v>
      </c>
      <c r="L14" s="268">
        <v>8179</v>
      </c>
      <c r="M14" s="269">
        <v>3652</v>
      </c>
      <c r="N14" s="270">
        <v>124</v>
      </c>
    </row>
    <row r="15" spans="1:16" ht="13.5" customHeight="1">
      <c r="A15" s="248"/>
      <c r="B15" s="244"/>
      <c r="C15" s="244"/>
      <c r="D15" s="244"/>
      <c r="E15" s="244"/>
      <c r="F15" s="244"/>
      <c r="G15" s="1133" t="s">
        <v>482</v>
      </c>
      <c r="H15" s="1134"/>
      <c r="I15" s="1134"/>
      <c r="J15" s="1135"/>
      <c r="K15" s="267">
        <v>123848</v>
      </c>
      <c r="L15" s="268">
        <v>7553</v>
      </c>
      <c r="M15" s="269">
        <v>2134</v>
      </c>
      <c r="N15" s="270">
        <v>253.9</v>
      </c>
    </row>
    <row r="16" spans="1:16">
      <c r="A16" s="248"/>
      <c r="B16" s="244"/>
      <c r="C16" s="244"/>
      <c r="D16" s="244"/>
      <c r="E16" s="244"/>
      <c r="F16" s="244"/>
      <c r="G16" s="1136" t="s">
        <v>483</v>
      </c>
      <c r="H16" s="1137"/>
      <c r="I16" s="1137"/>
      <c r="J16" s="1138"/>
      <c r="K16" s="268">
        <v>-293316</v>
      </c>
      <c r="L16" s="268">
        <v>-17887</v>
      </c>
      <c r="M16" s="269">
        <v>-9248</v>
      </c>
      <c r="N16" s="270">
        <v>93.4</v>
      </c>
    </row>
    <row r="17" spans="1:16">
      <c r="A17" s="248"/>
      <c r="B17" s="244"/>
      <c r="C17" s="244"/>
      <c r="D17" s="244"/>
      <c r="E17" s="244"/>
      <c r="F17" s="244"/>
      <c r="G17" s="1136" t="s">
        <v>169</v>
      </c>
      <c r="H17" s="1137"/>
      <c r="I17" s="1137"/>
      <c r="J17" s="1138"/>
      <c r="K17" s="268">
        <v>1996463</v>
      </c>
      <c r="L17" s="268">
        <v>121750</v>
      </c>
      <c r="M17" s="269">
        <v>98003</v>
      </c>
      <c r="N17" s="270">
        <v>24.2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12.81</v>
      </c>
      <c r="L21" s="281">
        <v>9.39</v>
      </c>
      <c r="M21" s="282">
        <v>3.42</v>
      </c>
      <c r="N21" s="249"/>
      <c r="O21" s="283"/>
      <c r="P21" s="279"/>
    </row>
    <row r="22" spans="1:16" s="284" customFormat="1">
      <c r="A22" s="279"/>
      <c r="B22" s="249"/>
      <c r="C22" s="249"/>
      <c r="D22" s="249"/>
      <c r="E22" s="249"/>
      <c r="F22" s="249"/>
      <c r="G22" s="1130" t="s">
        <v>489</v>
      </c>
      <c r="H22" s="1131"/>
      <c r="I22" s="1131"/>
      <c r="J22" s="1132"/>
      <c r="K22" s="285">
        <v>98.6</v>
      </c>
      <c r="L22" s="286">
        <v>97</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1270970</v>
      </c>
      <c r="L32" s="294">
        <v>77508</v>
      </c>
      <c r="M32" s="295">
        <v>64926</v>
      </c>
      <c r="N32" s="296">
        <v>19.399999999999999</v>
      </c>
    </row>
    <row r="33" spans="1:16" ht="13.5" customHeight="1">
      <c r="A33" s="248"/>
      <c r="B33" s="244"/>
      <c r="C33" s="244"/>
      <c r="D33" s="244"/>
      <c r="E33" s="244"/>
      <c r="F33" s="244"/>
      <c r="G33" s="1121" t="s">
        <v>493</v>
      </c>
      <c r="H33" s="1122"/>
      <c r="I33" s="1122"/>
      <c r="J33" s="1123"/>
      <c r="K33" s="294" t="s">
        <v>479</v>
      </c>
      <c r="L33" s="294" t="s">
        <v>479</v>
      </c>
      <c r="M33" s="295" t="s">
        <v>479</v>
      </c>
      <c r="N33" s="296" t="s">
        <v>479</v>
      </c>
    </row>
    <row r="34" spans="1:16" ht="27" customHeight="1">
      <c r="A34" s="248"/>
      <c r="B34" s="244"/>
      <c r="C34" s="244"/>
      <c r="D34" s="244"/>
      <c r="E34" s="244"/>
      <c r="F34" s="244"/>
      <c r="G34" s="1121" t="s">
        <v>494</v>
      </c>
      <c r="H34" s="1122"/>
      <c r="I34" s="1122"/>
      <c r="J34" s="1123"/>
      <c r="K34" s="294" t="s">
        <v>479</v>
      </c>
      <c r="L34" s="294" t="s">
        <v>479</v>
      </c>
      <c r="M34" s="295">
        <v>24</v>
      </c>
      <c r="N34" s="296" t="s">
        <v>479</v>
      </c>
    </row>
    <row r="35" spans="1:16" ht="27" customHeight="1">
      <c r="A35" s="248"/>
      <c r="B35" s="244"/>
      <c r="C35" s="244"/>
      <c r="D35" s="244"/>
      <c r="E35" s="244"/>
      <c r="F35" s="244"/>
      <c r="G35" s="1121" t="s">
        <v>495</v>
      </c>
      <c r="H35" s="1122"/>
      <c r="I35" s="1122"/>
      <c r="J35" s="1123"/>
      <c r="K35" s="294">
        <v>81261</v>
      </c>
      <c r="L35" s="294">
        <v>4956</v>
      </c>
      <c r="M35" s="295">
        <v>18007</v>
      </c>
      <c r="N35" s="296">
        <v>-72.5</v>
      </c>
    </row>
    <row r="36" spans="1:16" ht="27" customHeight="1">
      <c r="A36" s="248"/>
      <c r="B36" s="244"/>
      <c r="C36" s="244"/>
      <c r="D36" s="244"/>
      <c r="E36" s="244"/>
      <c r="F36" s="244"/>
      <c r="G36" s="1121" t="s">
        <v>496</v>
      </c>
      <c r="H36" s="1122"/>
      <c r="I36" s="1122"/>
      <c r="J36" s="1123"/>
      <c r="K36" s="294">
        <v>50201</v>
      </c>
      <c r="L36" s="294">
        <v>3061</v>
      </c>
      <c r="M36" s="295">
        <v>3275</v>
      </c>
      <c r="N36" s="296">
        <v>-6.5</v>
      </c>
    </row>
    <row r="37" spans="1:16" ht="13.5" customHeight="1">
      <c r="A37" s="248"/>
      <c r="B37" s="244"/>
      <c r="C37" s="244"/>
      <c r="D37" s="244"/>
      <c r="E37" s="244"/>
      <c r="F37" s="244"/>
      <c r="G37" s="1121" t="s">
        <v>497</v>
      </c>
      <c r="H37" s="1122"/>
      <c r="I37" s="1122"/>
      <c r="J37" s="1123"/>
      <c r="K37" s="294">
        <v>13147</v>
      </c>
      <c r="L37" s="294">
        <v>802</v>
      </c>
      <c r="M37" s="295">
        <v>1233</v>
      </c>
      <c r="N37" s="296">
        <v>-35</v>
      </c>
    </row>
    <row r="38" spans="1:16" ht="27" customHeight="1">
      <c r="A38" s="248"/>
      <c r="B38" s="244"/>
      <c r="C38" s="244"/>
      <c r="D38" s="244"/>
      <c r="E38" s="244"/>
      <c r="F38" s="244"/>
      <c r="G38" s="1124" t="s">
        <v>498</v>
      </c>
      <c r="H38" s="1125"/>
      <c r="I38" s="1125"/>
      <c r="J38" s="1126"/>
      <c r="K38" s="297" t="s">
        <v>479</v>
      </c>
      <c r="L38" s="297" t="s">
        <v>479</v>
      </c>
      <c r="M38" s="298">
        <v>9</v>
      </c>
      <c r="N38" s="299" t="s">
        <v>479</v>
      </c>
      <c r="O38" s="293"/>
    </row>
    <row r="39" spans="1:16">
      <c r="A39" s="248"/>
      <c r="B39" s="244"/>
      <c r="C39" s="244"/>
      <c r="D39" s="244"/>
      <c r="E39" s="244"/>
      <c r="F39" s="244"/>
      <c r="G39" s="1124" t="s">
        <v>499</v>
      </c>
      <c r="H39" s="1125"/>
      <c r="I39" s="1125"/>
      <c r="J39" s="1126"/>
      <c r="K39" s="300">
        <v>-3808</v>
      </c>
      <c r="L39" s="300">
        <v>-232</v>
      </c>
      <c r="M39" s="301">
        <v>-4280</v>
      </c>
      <c r="N39" s="302">
        <v>-94.6</v>
      </c>
      <c r="O39" s="293"/>
    </row>
    <row r="40" spans="1:16" ht="27" customHeight="1">
      <c r="A40" s="248"/>
      <c r="B40" s="244"/>
      <c r="C40" s="244"/>
      <c r="D40" s="244"/>
      <c r="E40" s="244"/>
      <c r="F40" s="244"/>
      <c r="G40" s="1121" t="s">
        <v>500</v>
      </c>
      <c r="H40" s="1122"/>
      <c r="I40" s="1122"/>
      <c r="J40" s="1123"/>
      <c r="K40" s="300">
        <v>-949952</v>
      </c>
      <c r="L40" s="300">
        <v>-57931</v>
      </c>
      <c r="M40" s="301">
        <v>-56807</v>
      </c>
      <c r="N40" s="302">
        <v>2</v>
      </c>
      <c r="O40" s="293"/>
    </row>
    <row r="41" spans="1:16">
      <c r="A41" s="248"/>
      <c r="B41" s="244"/>
      <c r="C41" s="244"/>
      <c r="D41" s="244"/>
      <c r="E41" s="244"/>
      <c r="F41" s="244"/>
      <c r="G41" s="1127" t="s">
        <v>280</v>
      </c>
      <c r="H41" s="1128"/>
      <c r="I41" s="1128"/>
      <c r="J41" s="1129"/>
      <c r="K41" s="294">
        <v>461819</v>
      </c>
      <c r="L41" s="300">
        <v>28163</v>
      </c>
      <c r="M41" s="301">
        <v>26387</v>
      </c>
      <c r="N41" s="302">
        <v>6.7</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1379737</v>
      </c>
      <c r="J51" s="320">
        <v>78982</v>
      </c>
      <c r="K51" s="321">
        <v>-18.2</v>
      </c>
      <c r="L51" s="322">
        <v>86381</v>
      </c>
      <c r="M51" s="323">
        <v>9.3000000000000007</v>
      </c>
      <c r="N51" s="324">
        <v>-27.5</v>
      </c>
    </row>
    <row r="52" spans="1:14">
      <c r="A52" s="248"/>
      <c r="B52" s="244"/>
      <c r="C52" s="244"/>
      <c r="D52" s="244"/>
      <c r="E52" s="244"/>
      <c r="F52" s="244"/>
      <c r="G52" s="325"/>
      <c r="H52" s="326" t="s">
        <v>511</v>
      </c>
      <c r="I52" s="327">
        <v>942054</v>
      </c>
      <c r="J52" s="328">
        <v>53927</v>
      </c>
      <c r="K52" s="329">
        <v>-0.6</v>
      </c>
      <c r="L52" s="330">
        <v>41242</v>
      </c>
      <c r="M52" s="331">
        <v>-10.4</v>
      </c>
      <c r="N52" s="332">
        <v>9.8000000000000007</v>
      </c>
    </row>
    <row r="53" spans="1:14">
      <c r="A53" s="248"/>
      <c r="B53" s="244"/>
      <c r="C53" s="244"/>
      <c r="D53" s="244"/>
      <c r="E53" s="244"/>
      <c r="F53" s="244"/>
      <c r="G53" s="310" t="s">
        <v>512</v>
      </c>
      <c r="H53" s="311"/>
      <c r="I53" s="319">
        <v>1384678</v>
      </c>
      <c r="J53" s="320">
        <v>80598</v>
      </c>
      <c r="K53" s="321">
        <v>2</v>
      </c>
      <c r="L53" s="322">
        <v>67201</v>
      </c>
      <c r="M53" s="323">
        <v>-22.2</v>
      </c>
      <c r="N53" s="324">
        <v>24.2</v>
      </c>
    </row>
    <row r="54" spans="1:14">
      <c r="A54" s="248"/>
      <c r="B54" s="244"/>
      <c r="C54" s="244"/>
      <c r="D54" s="244"/>
      <c r="E54" s="244"/>
      <c r="F54" s="244"/>
      <c r="G54" s="325"/>
      <c r="H54" s="326" t="s">
        <v>511</v>
      </c>
      <c r="I54" s="327">
        <v>599013</v>
      </c>
      <c r="J54" s="328">
        <v>34867</v>
      </c>
      <c r="K54" s="329">
        <v>-35.299999999999997</v>
      </c>
      <c r="L54" s="330">
        <v>35210</v>
      </c>
      <c r="M54" s="331">
        <v>-14.6</v>
      </c>
      <c r="N54" s="332">
        <v>-20.7</v>
      </c>
    </row>
    <row r="55" spans="1:14">
      <c r="A55" s="248"/>
      <c r="B55" s="244"/>
      <c r="C55" s="244"/>
      <c r="D55" s="244"/>
      <c r="E55" s="244"/>
      <c r="F55" s="244"/>
      <c r="G55" s="310" t="s">
        <v>513</v>
      </c>
      <c r="H55" s="311"/>
      <c r="I55" s="319">
        <v>1198163</v>
      </c>
      <c r="J55" s="320">
        <v>70705</v>
      </c>
      <c r="K55" s="321">
        <v>-12.3</v>
      </c>
      <c r="L55" s="322">
        <v>75709</v>
      </c>
      <c r="M55" s="323">
        <v>12.7</v>
      </c>
      <c r="N55" s="324">
        <v>-25</v>
      </c>
    </row>
    <row r="56" spans="1:14">
      <c r="A56" s="248"/>
      <c r="B56" s="244"/>
      <c r="C56" s="244"/>
      <c r="D56" s="244"/>
      <c r="E56" s="244"/>
      <c r="F56" s="244"/>
      <c r="G56" s="325"/>
      <c r="H56" s="326" t="s">
        <v>511</v>
      </c>
      <c r="I56" s="327">
        <v>471902</v>
      </c>
      <c r="J56" s="328">
        <v>27847</v>
      </c>
      <c r="K56" s="329">
        <v>-20.100000000000001</v>
      </c>
      <c r="L56" s="330">
        <v>35212</v>
      </c>
      <c r="M56" s="331">
        <v>0</v>
      </c>
      <c r="N56" s="332">
        <v>-20.100000000000001</v>
      </c>
    </row>
    <row r="57" spans="1:14">
      <c r="A57" s="248"/>
      <c r="B57" s="244"/>
      <c r="C57" s="244"/>
      <c r="D57" s="244"/>
      <c r="E57" s="244"/>
      <c r="F57" s="244"/>
      <c r="G57" s="310" t="s">
        <v>514</v>
      </c>
      <c r="H57" s="311"/>
      <c r="I57" s="319">
        <v>1994103</v>
      </c>
      <c r="J57" s="320">
        <v>119393</v>
      </c>
      <c r="K57" s="321">
        <v>68.900000000000006</v>
      </c>
      <c r="L57" s="322">
        <v>90961</v>
      </c>
      <c r="M57" s="323">
        <v>20.100000000000001</v>
      </c>
      <c r="N57" s="324">
        <v>48.8</v>
      </c>
    </row>
    <row r="58" spans="1:14">
      <c r="A58" s="248"/>
      <c r="B58" s="244"/>
      <c r="C58" s="244"/>
      <c r="D58" s="244"/>
      <c r="E58" s="244"/>
      <c r="F58" s="244"/>
      <c r="G58" s="325"/>
      <c r="H58" s="326" t="s">
        <v>511</v>
      </c>
      <c r="I58" s="327">
        <v>913914</v>
      </c>
      <c r="J58" s="328">
        <v>54719</v>
      </c>
      <c r="K58" s="329">
        <v>96.5</v>
      </c>
      <c r="L58" s="330">
        <v>37720</v>
      </c>
      <c r="M58" s="331">
        <v>7.1</v>
      </c>
      <c r="N58" s="332">
        <v>89.4</v>
      </c>
    </row>
    <row r="59" spans="1:14">
      <c r="A59" s="248"/>
      <c r="B59" s="244"/>
      <c r="C59" s="244"/>
      <c r="D59" s="244"/>
      <c r="E59" s="244"/>
      <c r="F59" s="244"/>
      <c r="G59" s="310" t="s">
        <v>515</v>
      </c>
      <c r="H59" s="311"/>
      <c r="I59" s="319">
        <v>2000082</v>
      </c>
      <c r="J59" s="320">
        <v>121971</v>
      </c>
      <c r="K59" s="321">
        <v>2.2000000000000002</v>
      </c>
      <c r="L59" s="322">
        <v>106614</v>
      </c>
      <c r="M59" s="323">
        <v>17.2</v>
      </c>
      <c r="N59" s="324">
        <v>-15</v>
      </c>
    </row>
    <row r="60" spans="1:14">
      <c r="A60" s="248"/>
      <c r="B60" s="244"/>
      <c r="C60" s="244"/>
      <c r="D60" s="244"/>
      <c r="E60" s="244"/>
      <c r="F60" s="244"/>
      <c r="G60" s="325"/>
      <c r="H60" s="326" t="s">
        <v>511</v>
      </c>
      <c r="I60" s="333">
        <v>980388</v>
      </c>
      <c r="J60" s="328">
        <v>59787</v>
      </c>
      <c r="K60" s="329">
        <v>9.3000000000000007</v>
      </c>
      <c r="L60" s="330">
        <v>45545</v>
      </c>
      <c r="M60" s="331">
        <v>20.7</v>
      </c>
      <c r="N60" s="332">
        <v>-11.4</v>
      </c>
    </row>
    <row r="61" spans="1:14">
      <c r="A61" s="248"/>
      <c r="B61" s="244"/>
      <c r="C61" s="244"/>
      <c r="D61" s="244"/>
      <c r="E61" s="244"/>
      <c r="F61" s="244"/>
      <c r="G61" s="310" t="s">
        <v>516</v>
      </c>
      <c r="H61" s="334"/>
      <c r="I61" s="335">
        <v>1591353</v>
      </c>
      <c r="J61" s="336">
        <v>94330</v>
      </c>
      <c r="K61" s="337">
        <v>8.5</v>
      </c>
      <c r="L61" s="338">
        <v>85373</v>
      </c>
      <c r="M61" s="339">
        <v>7.4</v>
      </c>
      <c r="N61" s="324">
        <v>1.1000000000000001</v>
      </c>
    </row>
    <row r="62" spans="1:14">
      <c r="A62" s="248"/>
      <c r="B62" s="244"/>
      <c r="C62" s="244"/>
      <c r="D62" s="244"/>
      <c r="E62" s="244"/>
      <c r="F62" s="244"/>
      <c r="G62" s="325"/>
      <c r="H62" s="326" t="s">
        <v>511</v>
      </c>
      <c r="I62" s="327">
        <v>781454</v>
      </c>
      <c r="J62" s="328">
        <v>46229</v>
      </c>
      <c r="K62" s="329">
        <v>10</v>
      </c>
      <c r="L62" s="330">
        <v>38986</v>
      </c>
      <c r="M62" s="331">
        <v>0.6</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17.46</v>
      </c>
      <c r="G47" s="12">
        <v>21.1</v>
      </c>
      <c r="H47" s="12">
        <v>23.84</v>
      </c>
      <c r="I47" s="12">
        <v>25.31</v>
      </c>
      <c r="J47" s="13">
        <v>26.48</v>
      </c>
    </row>
    <row r="48" spans="2:10" ht="57.75" customHeight="1">
      <c r="B48" s="14"/>
      <c r="C48" s="1141" t="s">
        <v>4</v>
      </c>
      <c r="D48" s="1141"/>
      <c r="E48" s="1142"/>
      <c r="F48" s="15">
        <v>5.88</v>
      </c>
      <c r="G48" s="16">
        <v>4.82</v>
      </c>
      <c r="H48" s="16">
        <v>4.2699999999999996</v>
      </c>
      <c r="I48" s="16">
        <v>5.57</v>
      </c>
      <c r="J48" s="17">
        <v>5.4</v>
      </c>
    </row>
    <row r="49" spans="2:10" ht="57.75" customHeight="1" thickBot="1">
      <c r="B49" s="18"/>
      <c r="C49" s="1143" t="s">
        <v>5</v>
      </c>
      <c r="D49" s="1143"/>
      <c r="E49" s="1144"/>
      <c r="F49" s="19">
        <v>10.029999999999999</v>
      </c>
      <c r="G49" s="20">
        <v>1.79</v>
      </c>
      <c r="H49" s="20">
        <v>1.84</v>
      </c>
      <c r="I49" s="20">
        <v>2.8</v>
      </c>
      <c r="J49" s="21">
        <v>0.56000000000000005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5.54</v>
      </c>
      <c r="G34" s="33">
        <v>6.28</v>
      </c>
      <c r="H34" s="33">
        <v>5.19</v>
      </c>
      <c r="I34" s="33">
        <v>5.44</v>
      </c>
      <c r="J34" s="34">
        <v>6.16</v>
      </c>
      <c r="K34" s="22"/>
      <c r="L34" s="22"/>
      <c r="M34" s="22"/>
      <c r="N34" s="22"/>
      <c r="O34" s="22"/>
      <c r="P34" s="22"/>
    </row>
    <row r="35" spans="1:16" ht="39" customHeight="1">
      <c r="A35" s="22"/>
      <c r="B35" s="35"/>
      <c r="C35" s="1145" t="s">
        <v>524</v>
      </c>
      <c r="D35" s="1146"/>
      <c r="E35" s="1147"/>
      <c r="F35" s="36">
        <v>5.88</v>
      </c>
      <c r="G35" s="37">
        <v>4.8099999999999996</v>
      </c>
      <c r="H35" s="37">
        <v>4.2699999999999996</v>
      </c>
      <c r="I35" s="37">
        <v>5.57</v>
      </c>
      <c r="J35" s="38">
        <v>5.4</v>
      </c>
      <c r="K35" s="22"/>
      <c r="L35" s="22"/>
      <c r="M35" s="22"/>
      <c r="N35" s="22"/>
      <c r="O35" s="22"/>
      <c r="P35" s="22"/>
    </row>
    <row r="36" spans="1:16" ht="39" customHeight="1">
      <c r="A36" s="22"/>
      <c r="B36" s="35"/>
      <c r="C36" s="1145" t="s">
        <v>525</v>
      </c>
      <c r="D36" s="1146"/>
      <c r="E36" s="1147"/>
      <c r="F36" s="36">
        <v>0.99</v>
      </c>
      <c r="G36" s="37">
        <v>0.73</v>
      </c>
      <c r="H36" s="37">
        <v>0.99</v>
      </c>
      <c r="I36" s="37">
        <v>0.63</v>
      </c>
      <c r="J36" s="38">
        <v>0.68</v>
      </c>
      <c r="K36" s="22"/>
      <c r="L36" s="22"/>
      <c r="M36" s="22"/>
      <c r="N36" s="22"/>
      <c r="O36" s="22"/>
      <c r="P36" s="22"/>
    </row>
    <row r="37" spans="1:16" ht="39" customHeight="1">
      <c r="A37" s="22"/>
      <c r="B37" s="35"/>
      <c r="C37" s="1145" t="s">
        <v>526</v>
      </c>
      <c r="D37" s="1146"/>
      <c r="E37" s="1147"/>
      <c r="F37" s="36">
        <v>2.35</v>
      </c>
      <c r="G37" s="37">
        <v>0.34</v>
      </c>
      <c r="H37" s="37">
        <v>0.12</v>
      </c>
      <c r="I37" s="37">
        <v>0.05</v>
      </c>
      <c r="J37" s="38">
        <v>0.35</v>
      </c>
      <c r="K37" s="22"/>
      <c r="L37" s="22"/>
      <c r="M37" s="22"/>
      <c r="N37" s="22"/>
      <c r="O37" s="22"/>
      <c r="P37" s="22"/>
    </row>
    <row r="38" spans="1:16" ht="39" customHeight="1">
      <c r="A38" s="22"/>
      <c r="B38" s="35"/>
      <c r="C38" s="1145" t="s">
        <v>527</v>
      </c>
      <c r="D38" s="1146"/>
      <c r="E38" s="1147"/>
      <c r="F38" s="36">
        <v>0.19</v>
      </c>
      <c r="G38" s="37">
        <v>0.19</v>
      </c>
      <c r="H38" s="37">
        <v>0.2</v>
      </c>
      <c r="I38" s="37">
        <v>0.2</v>
      </c>
      <c r="J38" s="38">
        <v>0.21</v>
      </c>
      <c r="K38" s="22"/>
      <c r="L38" s="22"/>
      <c r="M38" s="22"/>
      <c r="N38" s="22"/>
      <c r="O38" s="22"/>
      <c r="P38" s="22"/>
    </row>
    <row r="39" spans="1:16" ht="39" customHeight="1">
      <c r="A39" s="22"/>
      <c r="B39" s="35"/>
      <c r="C39" s="1145" t="s">
        <v>528</v>
      </c>
      <c r="D39" s="1146"/>
      <c r="E39" s="1147"/>
      <c r="F39" s="36">
        <v>7.0000000000000007E-2</v>
      </c>
      <c r="G39" s="37">
        <v>0.15</v>
      </c>
      <c r="H39" s="37">
        <v>0.4</v>
      </c>
      <c r="I39" s="37">
        <v>0.01</v>
      </c>
      <c r="J39" s="38">
        <v>0.09</v>
      </c>
      <c r="K39" s="22"/>
      <c r="L39" s="22"/>
      <c r="M39" s="22"/>
      <c r="N39" s="22"/>
      <c r="O39" s="22"/>
      <c r="P39" s="22"/>
    </row>
    <row r="40" spans="1:16" ht="39" customHeight="1">
      <c r="A40" s="22"/>
      <c r="B40" s="35"/>
      <c r="C40" s="1145" t="s">
        <v>529</v>
      </c>
      <c r="D40" s="1146"/>
      <c r="E40" s="1147"/>
      <c r="F40" s="36">
        <v>0.02</v>
      </c>
      <c r="G40" s="37">
        <v>0.02</v>
      </c>
      <c r="H40" s="37">
        <v>0.02</v>
      </c>
      <c r="I40" s="37">
        <v>0.02</v>
      </c>
      <c r="J40" s="38">
        <v>0.04</v>
      </c>
      <c r="K40" s="22"/>
      <c r="L40" s="22"/>
      <c r="M40" s="22"/>
      <c r="N40" s="22"/>
      <c r="O40" s="22"/>
      <c r="P40" s="22"/>
    </row>
    <row r="41" spans="1:16" ht="39" customHeight="1">
      <c r="A41" s="22"/>
      <c r="B41" s="35"/>
      <c r="C41" s="1145" t="s">
        <v>530</v>
      </c>
      <c r="D41" s="1146"/>
      <c r="E41" s="1147"/>
      <c r="F41" s="36">
        <v>0.06</v>
      </c>
      <c r="G41" s="37">
        <v>0.03</v>
      </c>
      <c r="H41" s="37">
        <v>0.04</v>
      </c>
      <c r="I41" s="37">
        <v>0.05</v>
      </c>
      <c r="J41" s="38">
        <v>0.04</v>
      </c>
      <c r="K41" s="22"/>
      <c r="L41" s="22"/>
      <c r="M41" s="22"/>
      <c r="N41" s="22"/>
      <c r="O41" s="22"/>
      <c r="P41" s="22"/>
    </row>
    <row r="42" spans="1:16" ht="39" customHeight="1">
      <c r="A42" s="22"/>
      <c r="B42" s="39"/>
      <c r="C42" s="1145" t="s">
        <v>531</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532</v>
      </c>
      <c r="D43" s="1149"/>
      <c r="E43" s="1150"/>
      <c r="F43" s="41">
        <v>0.27</v>
      </c>
      <c r="G43" s="42">
        <v>0.05</v>
      </c>
      <c r="H43" s="42">
        <v>7.0000000000000007E-2</v>
      </c>
      <c r="I43" s="42">
        <v>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1400</v>
      </c>
      <c r="L45" s="60">
        <v>1359</v>
      </c>
      <c r="M45" s="60">
        <v>1374</v>
      </c>
      <c r="N45" s="60">
        <v>1337</v>
      </c>
      <c r="O45" s="61">
        <v>1271</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64</v>
      </c>
      <c r="L48" s="64">
        <v>64</v>
      </c>
      <c r="M48" s="64">
        <v>63</v>
      </c>
      <c r="N48" s="64">
        <v>51</v>
      </c>
      <c r="O48" s="65">
        <v>81</v>
      </c>
      <c r="P48" s="48"/>
      <c r="Q48" s="48"/>
      <c r="R48" s="48"/>
      <c r="S48" s="48"/>
      <c r="T48" s="48"/>
      <c r="U48" s="48"/>
    </row>
    <row r="49" spans="1:21" ht="30.75" customHeight="1">
      <c r="A49" s="48"/>
      <c r="B49" s="1163"/>
      <c r="C49" s="1164"/>
      <c r="D49" s="62"/>
      <c r="E49" s="1155" t="s">
        <v>16</v>
      </c>
      <c r="F49" s="1155"/>
      <c r="G49" s="1155"/>
      <c r="H49" s="1155"/>
      <c r="I49" s="1155"/>
      <c r="J49" s="1156"/>
      <c r="K49" s="63">
        <v>27</v>
      </c>
      <c r="L49" s="64">
        <v>54</v>
      </c>
      <c r="M49" s="64">
        <v>54</v>
      </c>
      <c r="N49" s="64">
        <v>52</v>
      </c>
      <c r="O49" s="65">
        <v>50</v>
      </c>
      <c r="P49" s="48"/>
      <c r="Q49" s="48"/>
      <c r="R49" s="48"/>
      <c r="S49" s="48"/>
      <c r="T49" s="48"/>
      <c r="U49" s="48"/>
    </row>
    <row r="50" spans="1:21" ht="30.75" customHeight="1">
      <c r="A50" s="48"/>
      <c r="B50" s="1163"/>
      <c r="C50" s="1164"/>
      <c r="D50" s="62"/>
      <c r="E50" s="1155" t="s">
        <v>17</v>
      </c>
      <c r="F50" s="1155"/>
      <c r="G50" s="1155"/>
      <c r="H50" s="1155"/>
      <c r="I50" s="1155"/>
      <c r="J50" s="1156"/>
      <c r="K50" s="63">
        <v>22</v>
      </c>
      <c r="L50" s="64">
        <v>15</v>
      </c>
      <c r="M50" s="64">
        <v>13</v>
      </c>
      <c r="N50" s="64">
        <v>13</v>
      </c>
      <c r="O50" s="65">
        <v>13</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941</v>
      </c>
      <c r="L52" s="64">
        <v>921</v>
      </c>
      <c r="M52" s="64">
        <v>953</v>
      </c>
      <c r="N52" s="64">
        <v>944</v>
      </c>
      <c r="O52" s="65">
        <v>954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572</v>
      </c>
      <c r="L53" s="69">
        <v>571</v>
      </c>
      <c r="M53" s="69">
        <v>551</v>
      </c>
      <c r="N53" s="69">
        <v>509</v>
      </c>
      <c r="O53" s="70">
        <v>461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1" t="s">
        <v>24</v>
      </c>
      <c r="C41" s="1182"/>
      <c r="D41" s="81"/>
      <c r="E41" s="1183" t="s">
        <v>25</v>
      </c>
      <c r="F41" s="1183"/>
      <c r="G41" s="1183"/>
      <c r="H41" s="1184"/>
      <c r="I41" s="82">
        <v>10301</v>
      </c>
      <c r="J41" s="83">
        <v>9930</v>
      </c>
      <c r="K41" s="83">
        <v>9606</v>
      </c>
      <c r="L41" s="83">
        <v>9361</v>
      </c>
      <c r="M41" s="84">
        <v>9375</v>
      </c>
    </row>
    <row r="42" spans="2:13" ht="27.75" customHeight="1">
      <c r="B42" s="1171"/>
      <c r="C42" s="1172"/>
      <c r="D42" s="85"/>
      <c r="E42" s="1175" t="s">
        <v>26</v>
      </c>
      <c r="F42" s="1175"/>
      <c r="G42" s="1175"/>
      <c r="H42" s="1176"/>
      <c r="I42" s="86">
        <v>68</v>
      </c>
      <c r="J42" s="87">
        <v>56</v>
      </c>
      <c r="K42" s="87">
        <v>43</v>
      </c>
      <c r="L42" s="87">
        <v>31</v>
      </c>
      <c r="M42" s="88">
        <v>19</v>
      </c>
    </row>
    <row r="43" spans="2:13" ht="27.75" customHeight="1">
      <c r="B43" s="1171"/>
      <c r="C43" s="1172"/>
      <c r="D43" s="85"/>
      <c r="E43" s="1175" t="s">
        <v>27</v>
      </c>
      <c r="F43" s="1175"/>
      <c r="G43" s="1175"/>
      <c r="H43" s="1176"/>
      <c r="I43" s="86">
        <v>1019</v>
      </c>
      <c r="J43" s="87">
        <v>791</v>
      </c>
      <c r="K43" s="87">
        <v>739</v>
      </c>
      <c r="L43" s="87">
        <v>683</v>
      </c>
      <c r="M43" s="88">
        <v>674</v>
      </c>
    </row>
    <row r="44" spans="2:13" ht="27.75" customHeight="1">
      <c r="B44" s="1171"/>
      <c r="C44" s="1172"/>
      <c r="D44" s="85"/>
      <c r="E44" s="1175" t="s">
        <v>28</v>
      </c>
      <c r="F44" s="1175"/>
      <c r="G44" s="1175"/>
      <c r="H44" s="1176"/>
      <c r="I44" s="86">
        <v>476</v>
      </c>
      <c r="J44" s="87">
        <v>437</v>
      </c>
      <c r="K44" s="87">
        <v>389</v>
      </c>
      <c r="L44" s="87">
        <v>354</v>
      </c>
      <c r="M44" s="88">
        <v>308</v>
      </c>
    </row>
    <row r="45" spans="2:13" ht="27.75" customHeight="1">
      <c r="B45" s="1171"/>
      <c r="C45" s="1172"/>
      <c r="D45" s="85"/>
      <c r="E45" s="1175" t="s">
        <v>29</v>
      </c>
      <c r="F45" s="1175"/>
      <c r="G45" s="1175"/>
      <c r="H45" s="1176"/>
      <c r="I45" s="86">
        <v>2301</v>
      </c>
      <c r="J45" s="87">
        <v>2325</v>
      </c>
      <c r="K45" s="87">
        <v>2253</v>
      </c>
      <c r="L45" s="87">
        <v>2011</v>
      </c>
      <c r="M45" s="88">
        <v>1863</v>
      </c>
    </row>
    <row r="46" spans="2:13" ht="27.75" customHeight="1">
      <c r="B46" s="1171"/>
      <c r="C46" s="1172"/>
      <c r="D46" s="85"/>
      <c r="E46" s="1175" t="s">
        <v>30</v>
      </c>
      <c r="F46" s="1175"/>
      <c r="G46" s="1175"/>
      <c r="H46" s="1176"/>
      <c r="I46" s="86">
        <v>99</v>
      </c>
      <c r="J46" s="87">
        <v>97</v>
      </c>
      <c r="K46" s="87">
        <v>95</v>
      </c>
      <c r="L46" s="87">
        <v>96</v>
      </c>
      <c r="M46" s="88">
        <v>93</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1715</v>
      </c>
      <c r="J49" s="87">
        <v>2202</v>
      </c>
      <c r="K49" s="87">
        <v>2576</v>
      </c>
      <c r="L49" s="87">
        <v>2893</v>
      </c>
      <c r="M49" s="88">
        <v>3112</v>
      </c>
    </row>
    <row r="50" spans="2:13" ht="27.75" customHeight="1">
      <c r="B50" s="1171"/>
      <c r="C50" s="1172"/>
      <c r="D50" s="85"/>
      <c r="E50" s="1175" t="s">
        <v>35</v>
      </c>
      <c r="F50" s="1175"/>
      <c r="G50" s="1175"/>
      <c r="H50" s="1176"/>
      <c r="I50" s="86">
        <v>31</v>
      </c>
      <c r="J50" s="87">
        <v>13</v>
      </c>
      <c r="K50" s="87">
        <v>9</v>
      </c>
      <c r="L50" s="87">
        <v>8</v>
      </c>
      <c r="M50" s="88">
        <v>12</v>
      </c>
    </row>
    <row r="51" spans="2:13" ht="27.75" customHeight="1">
      <c r="B51" s="1173"/>
      <c r="C51" s="1174"/>
      <c r="D51" s="85"/>
      <c r="E51" s="1175" t="s">
        <v>36</v>
      </c>
      <c r="F51" s="1175"/>
      <c r="G51" s="1175"/>
      <c r="H51" s="1176"/>
      <c r="I51" s="86">
        <v>8042</v>
      </c>
      <c r="J51" s="87">
        <v>8207</v>
      </c>
      <c r="K51" s="87">
        <v>8068</v>
      </c>
      <c r="L51" s="87">
        <v>7927</v>
      </c>
      <c r="M51" s="88">
        <v>7895</v>
      </c>
    </row>
    <row r="52" spans="2:13" ht="27.75" customHeight="1" thickBot="1">
      <c r="B52" s="1177" t="s">
        <v>37</v>
      </c>
      <c r="C52" s="1178"/>
      <c r="D52" s="90"/>
      <c r="E52" s="1179" t="s">
        <v>38</v>
      </c>
      <c r="F52" s="1179"/>
      <c r="G52" s="1179"/>
      <c r="H52" s="1180"/>
      <c r="I52" s="91">
        <v>4477</v>
      </c>
      <c r="J52" s="92">
        <v>3213</v>
      </c>
      <c r="K52" s="92">
        <v>2473</v>
      </c>
      <c r="L52" s="92">
        <v>1709</v>
      </c>
      <c r="M52" s="93">
        <v>1311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78982</v>
      </c>
      <c r="E3" s="116"/>
      <c r="F3" s="117">
        <v>86381</v>
      </c>
      <c r="G3" s="118"/>
      <c r="H3" s="119"/>
    </row>
    <row r="4" spans="1:8">
      <c r="A4" s="120"/>
      <c r="B4" s="121"/>
      <c r="C4" s="122"/>
      <c r="D4" s="123">
        <v>53927</v>
      </c>
      <c r="E4" s="124"/>
      <c r="F4" s="125">
        <v>41242</v>
      </c>
      <c r="G4" s="126"/>
      <c r="H4" s="127"/>
    </row>
    <row r="5" spans="1:8">
      <c r="A5" s="108" t="s">
        <v>512</v>
      </c>
      <c r="B5" s="113"/>
      <c r="C5" s="114"/>
      <c r="D5" s="115">
        <v>80598</v>
      </c>
      <c r="E5" s="116"/>
      <c r="F5" s="117">
        <v>67201</v>
      </c>
      <c r="G5" s="118"/>
      <c r="H5" s="119"/>
    </row>
    <row r="6" spans="1:8">
      <c r="A6" s="120"/>
      <c r="B6" s="121"/>
      <c r="C6" s="122"/>
      <c r="D6" s="123">
        <v>34867</v>
      </c>
      <c r="E6" s="124"/>
      <c r="F6" s="125">
        <v>35210</v>
      </c>
      <c r="G6" s="126"/>
      <c r="H6" s="127"/>
    </row>
    <row r="7" spans="1:8">
      <c r="A7" s="108" t="s">
        <v>513</v>
      </c>
      <c r="B7" s="113"/>
      <c r="C7" s="114"/>
      <c r="D7" s="115">
        <v>70705</v>
      </c>
      <c r="E7" s="116"/>
      <c r="F7" s="117">
        <v>75709</v>
      </c>
      <c r="G7" s="118"/>
      <c r="H7" s="119"/>
    </row>
    <row r="8" spans="1:8">
      <c r="A8" s="120"/>
      <c r="B8" s="121"/>
      <c r="C8" s="122"/>
      <c r="D8" s="123">
        <v>27847</v>
      </c>
      <c r="E8" s="124"/>
      <c r="F8" s="125">
        <v>35212</v>
      </c>
      <c r="G8" s="126"/>
      <c r="H8" s="127"/>
    </row>
    <row r="9" spans="1:8">
      <c r="A9" s="108" t="s">
        <v>514</v>
      </c>
      <c r="B9" s="113"/>
      <c r="C9" s="114"/>
      <c r="D9" s="115">
        <v>119393</v>
      </c>
      <c r="E9" s="116"/>
      <c r="F9" s="117">
        <v>90961</v>
      </c>
      <c r="G9" s="118"/>
      <c r="H9" s="119"/>
    </row>
    <row r="10" spans="1:8">
      <c r="A10" s="120"/>
      <c r="B10" s="121"/>
      <c r="C10" s="122"/>
      <c r="D10" s="123">
        <v>54719</v>
      </c>
      <c r="E10" s="124"/>
      <c r="F10" s="125">
        <v>37720</v>
      </c>
      <c r="G10" s="126"/>
      <c r="H10" s="127"/>
    </row>
    <row r="11" spans="1:8">
      <c r="A11" s="108" t="s">
        <v>515</v>
      </c>
      <c r="B11" s="113"/>
      <c r="C11" s="114"/>
      <c r="D11" s="115">
        <v>121971</v>
      </c>
      <c r="E11" s="116"/>
      <c r="F11" s="117">
        <v>106614</v>
      </c>
      <c r="G11" s="118"/>
      <c r="H11" s="119"/>
    </row>
    <row r="12" spans="1:8">
      <c r="A12" s="120"/>
      <c r="B12" s="121"/>
      <c r="C12" s="128"/>
      <c r="D12" s="123">
        <v>59787</v>
      </c>
      <c r="E12" s="124"/>
      <c r="F12" s="125">
        <v>45545</v>
      </c>
      <c r="G12" s="126"/>
      <c r="H12" s="127"/>
    </row>
    <row r="13" spans="1:8">
      <c r="A13" s="108"/>
      <c r="B13" s="113"/>
      <c r="C13" s="129"/>
      <c r="D13" s="130">
        <v>94330</v>
      </c>
      <c r="E13" s="131"/>
      <c r="F13" s="132">
        <v>85373</v>
      </c>
      <c r="G13" s="133"/>
      <c r="H13" s="119"/>
    </row>
    <row r="14" spans="1:8">
      <c r="A14" s="120"/>
      <c r="B14" s="121"/>
      <c r="C14" s="122"/>
      <c r="D14" s="123">
        <v>46229</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5.88</v>
      </c>
      <c r="C19" s="134">
        <f>ROUND(VALUE(SUBSTITUTE(実質収支比率等に係る経年分析!G$48,"▲","-")),2)</f>
        <v>4.82</v>
      </c>
      <c r="D19" s="134">
        <f>ROUND(VALUE(SUBSTITUTE(実質収支比率等に係る経年分析!H$48,"▲","-")),2)</f>
        <v>4.2699999999999996</v>
      </c>
      <c r="E19" s="134">
        <f>ROUND(VALUE(SUBSTITUTE(実質収支比率等に係る経年分析!I$48,"▲","-")),2)</f>
        <v>5.57</v>
      </c>
      <c r="F19" s="134">
        <f>ROUND(VALUE(SUBSTITUTE(実質収支比率等に係る経年分析!J$48,"▲","-")),2)</f>
        <v>5.4</v>
      </c>
    </row>
    <row r="20" spans="1:11">
      <c r="A20" s="134" t="s">
        <v>43</v>
      </c>
      <c r="B20" s="134">
        <f>ROUND(VALUE(SUBSTITUTE(実質収支比率等に係る経年分析!F$47,"▲","-")),2)</f>
        <v>17.46</v>
      </c>
      <c r="C20" s="134">
        <f>ROUND(VALUE(SUBSTITUTE(実質収支比率等に係る経年分析!G$47,"▲","-")),2)</f>
        <v>21.1</v>
      </c>
      <c r="D20" s="134">
        <f>ROUND(VALUE(SUBSTITUTE(実質収支比率等に係る経年分析!H$47,"▲","-")),2)</f>
        <v>23.84</v>
      </c>
      <c r="E20" s="134">
        <f>ROUND(VALUE(SUBSTITUTE(実質収支比率等に係る経年分析!I$47,"▲","-")),2)</f>
        <v>25.31</v>
      </c>
      <c r="F20" s="134">
        <f>ROUND(VALUE(SUBSTITUTE(実質収支比率等に係る経年分析!J$47,"▲","-")),2)</f>
        <v>26.48</v>
      </c>
    </row>
    <row r="21" spans="1:11">
      <c r="A21" s="134" t="s">
        <v>44</v>
      </c>
      <c r="B21" s="134">
        <f>IF(ISNUMBER(VALUE(SUBSTITUTE(実質収支比率等に係る経年分析!F$49,"▲","-"))),ROUND(VALUE(SUBSTITUTE(実質収支比率等に係る経年分析!F$49,"▲","-")),2),NA())</f>
        <v>10.029999999999999</v>
      </c>
      <c r="C21" s="134">
        <f>IF(ISNUMBER(VALUE(SUBSTITUTE(実質収支比率等に係る経年分析!G$49,"▲","-"))),ROUND(VALUE(SUBSTITUTE(実質収支比率等に係る経年分析!G$49,"▲","-")),2),NA())</f>
        <v>1.79</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2.8</v>
      </c>
      <c r="F21" s="134">
        <f>IF(ISNUMBER(VALUE(SUBSTITUTE(実質収支比率等に係る経年分析!J$49,"▲","-"))),ROUND(VALUE(SUBSTITUTE(実質収支比率等に係る経年分析!J$49,"▲","-")),2),NA())</f>
        <v>0.56000000000000005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垂水市地方卸売市場特別会計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垂水市簡易水道事業特別会計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垂水市老人保健施設特別会計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垂水市病院事業会計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垂水市国民健康保険特別会計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c r="A34" s="135" t="str">
        <f>IF(連結実質赤字比率に係る赤字・黒字の構成分析!C$36="",NA(),連結実質赤字比率に係る赤字・黒字の構成分析!C$36)</f>
        <v>垂水市介護保険特別会計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4.8099999999999996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v>
      </c>
    </row>
    <row r="36" spans="1:16">
      <c r="A36" s="135" t="str">
        <f>IF(連結実質赤字比率に係る赤字・黒字の構成分析!C$34="",NA(),連結実質赤字比率に係る赤字・黒字の構成分析!C$34)</f>
        <v>垂水市水道事業会計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6.16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941</v>
      </c>
      <c r="E42" s="136"/>
      <c r="F42" s="136"/>
      <c r="G42" s="136">
        <f>'実質公債費比率（分子）の構造'!L$52</f>
        <v>921</v>
      </c>
      <c r="H42" s="136"/>
      <c r="I42" s="136"/>
      <c r="J42" s="136">
        <f>'実質公債費比率（分子）の構造'!M$52</f>
        <v>953</v>
      </c>
      <c r="K42" s="136"/>
      <c r="L42" s="136"/>
      <c r="M42" s="136">
        <f>'実質公債費比率（分子）の構造'!N$52</f>
        <v>944</v>
      </c>
      <c r="N42" s="136"/>
      <c r="O42" s="136"/>
      <c r="P42" s="136">
        <f>'実質公債費比率（分子）の構造'!O$52</f>
        <v>954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v>
      </c>
      <c r="C44" s="136"/>
      <c r="D44" s="136"/>
      <c r="E44" s="136">
        <f>'実質公債費比率（分子）の構造'!L$50</f>
        <v>15</v>
      </c>
      <c r="F44" s="136"/>
      <c r="G44" s="136"/>
      <c r="H44" s="136">
        <f>'実質公債費比率（分子）の構造'!M$50</f>
        <v>13</v>
      </c>
      <c r="I44" s="136"/>
      <c r="J44" s="136"/>
      <c r="K44" s="136">
        <f>'実質公債費比率（分子）の構造'!N$50</f>
        <v>13</v>
      </c>
      <c r="L44" s="136"/>
      <c r="M44" s="136"/>
      <c r="N44" s="136">
        <f>'実質公債費比率（分子）の構造'!O$50</f>
        <v>13</v>
      </c>
      <c r="O44" s="136"/>
      <c r="P44" s="136"/>
    </row>
    <row r="45" spans="1:16">
      <c r="A45" s="136" t="s">
        <v>54</v>
      </c>
      <c r="B45" s="136">
        <f>'実質公債費比率（分子）の構造'!K$49</f>
        <v>27</v>
      </c>
      <c r="C45" s="136"/>
      <c r="D45" s="136"/>
      <c r="E45" s="136">
        <f>'実質公債費比率（分子）の構造'!L$49</f>
        <v>54</v>
      </c>
      <c r="F45" s="136"/>
      <c r="G45" s="136"/>
      <c r="H45" s="136">
        <f>'実質公債費比率（分子）の構造'!M$49</f>
        <v>54</v>
      </c>
      <c r="I45" s="136"/>
      <c r="J45" s="136"/>
      <c r="K45" s="136">
        <f>'実質公債費比率（分子）の構造'!N$49</f>
        <v>52</v>
      </c>
      <c r="L45" s="136"/>
      <c r="M45" s="136"/>
      <c r="N45" s="136">
        <f>'実質公債費比率（分子）の構造'!O$49</f>
        <v>50</v>
      </c>
      <c r="O45" s="136"/>
      <c r="P45" s="136"/>
    </row>
    <row r="46" spans="1:16">
      <c r="A46" s="136" t="s">
        <v>55</v>
      </c>
      <c r="B46" s="136">
        <f>'実質公債費比率（分子）の構造'!K$48</f>
        <v>64</v>
      </c>
      <c r="C46" s="136"/>
      <c r="D46" s="136"/>
      <c r="E46" s="136">
        <f>'実質公債費比率（分子）の構造'!L$48</f>
        <v>64</v>
      </c>
      <c r="F46" s="136"/>
      <c r="G46" s="136"/>
      <c r="H46" s="136">
        <f>'実質公債費比率（分子）の構造'!M$48</f>
        <v>63</v>
      </c>
      <c r="I46" s="136"/>
      <c r="J46" s="136"/>
      <c r="K46" s="136">
        <f>'実質公債費比率（分子）の構造'!N$48</f>
        <v>51</v>
      </c>
      <c r="L46" s="136"/>
      <c r="M46" s="136"/>
      <c r="N46" s="136">
        <f>'実質公債費比率（分子）の構造'!O$48</f>
        <v>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1400</v>
      </c>
      <c r="C49" s="136"/>
      <c r="D49" s="136"/>
      <c r="E49" s="136">
        <f>'実質公債費比率（分子）の構造'!L$45</f>
        <v>1359</v>
      </c>
      <c r="F49" s="136"/>
      <c r="G49" s="136"/>
      <c r="H49" s="136">
        <f>'実質公債費比率（分子）の構造'!M$45</f>
        <v>1374</v>
      </c>
      <c r="I49" s="136"/>
      <c r="J49" s="136"/>
      <c r="K49" s="136">
        <f>'実質公債費比率（分子）の構造'!N$45</f>
        <v>1337</v>
      </c>
      <c r="L49" s="136"/>
      <c r="M49" s="136"/>
      <c r="N49" s="136">
        <f>'実質公債費比率（分子）の構造'!O$45</f>
        <v>1271</v>
      </c>
      <c r="O49" s="136"/>
      <c r="P49" s="136"/>
    </row>
    <row r="50" spans="1:16">
      <c r="A50" s="136" t="s">
        <v>59</v>
      </c>
      <c r="B50" s="136" t="e">
        <f>NA()</f>
        <v>#N/A</v>
      </c>
      <c r="C50" s="136">
        <f>IF(ISNUMBER('実質公債費比率（分子）の構造'!K$53),'実質公債費比率（分子）の構造'!K$53,NA())</f>
        <v>572</v>
      </c>
      <c r="D50" s="136" t="e">
        <f>NA()</f>
        <v>#N/A</v>
      </c>
      <c r="E50" s="136" t="e">
        <f>NA()</f>
        <v>#N/A</v>
      </c>
      <c r="F50" s="136">
        <f>IF(ISNUMBER('実質公債費比率（分子）の構造'!L$53),'実質公債費比率（分子）の構造'!L$53,NA())</f>
        <v>571</v>
      </c>
      <c r="G50" s="136" t="e">
        <f>NA()</f>
        <v>#N/A</v>
      </c>
      <c r="H50" s="136" t="e">
        <f>NA()</f>
        <v>#N/A</v>
      </c>
      <c r="I50" s="136">
        <f>IF(ISNUMBER('実質公債費比率（分子）の構造'!M$53),'実質公債費比率（分子）の構造'!M$53,NA())</f>
        <v>551</v>
      </c>
      <c r="J50" s="136" t="e">
        <f>NA()</f>
        <v>#N/A</v>
      </c>
      <c r="K50" s="136" t="e">
        <f>NA()</f>
        <v>#N/A</v>
      </c>
      <c r="L50" s="136">
        <f>IF(ISNUMBER('実質公債費比率（分子）の構造'!N$53),'実質公債費比率（分子）の構造'!N$53,NA())</f>
        <v>509</v>
      </c>
      <c r="M50" s="136" t="e">
        <f>NA()</f>
        <v>#N/A</v>
      </c>
      <c r="N50" s="136" t="e">
        <f>NA()</f>
        <v>#N/A</v>
      </c>
      <c r="O50" s="136">
        <f>IF(ISNUMBER('実質公債費比率（分子）の構造'!O$53),'実質公債費比率（分子）の構造'!O$53,NA())</f>
        <v>461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8042</v>
      </c>
      <c r="E56" s="135"/>
      <c r="F56" s="135"/>
      <c r="G56" s="135">
        <f>'将来負担比率（分子）の構造'!J$51</f>
        <v>8207</v>
      </c>
      <c r="H56" s="135"/>
      <c r="I56" s="135"/>
      <c r="J56" s="135">
        <f>'将来負担比率（分子）の構造'!K$51</f>
        <v>8068</v>
      </c>
      <c r="K56" s="135"/>
      <c r="L56" s="135"/>
      <c r="M56" s="135">
        <f>'将来負担比率（分子）の構造'!L$51</f>
        <v>7927</v>
      </c>
      <c r="N56" s="135"/>
      <c r="O56" s="135"/>
      <c r="P56" s="135">
        <f>'将来負担比率（分子）の構造'!M$51</f>
        <v>7895</v>
      </c>
    </row>
    <row r="57" spans="1:16">
      <c r="A57" s="135" t="s">
        <v>35</v>
      </c>
      <c r="B57" s="135"/>
      <c r="C57" s="135"/>
      <c r="D57" s="135">
        <f>'将来負担比率（分子）の構造'!I$50</f>
        <v>31</v>
      </c>
      <c r="E57" s="135"/>
      <c r="F57" s="135"/>
      <c r="G57" s="135">
        <f>'将来負担比率（分子）の構造'!J$50</f>
        <v>13</v>
      </c>
      <c r="H57" s="135"/>
      <c r="I57" s="135"/>
      <c r="J57" s="135">
        <f>'将来負担比率（分子）の構造'!K$50</f>
        <v>9</v>
      </c>
      <c r="K57" s="135"/>
      <c r="L57" s="135"/>
      <c r="M57" s="135">
        <f>'将来負担比率（分子）の構造'!L$50</f>
        <v>8</v>
      </c>
      <c r="N57" s="135"/>
      <c r="O57" s="135"/>
      <c r="P57" s="135">
        <f>'将来負担比率（分子）の構造'!M$50</f>
        <v>12</v>
      </c>
    </row>
    <row r="58" spans="1:16">
      <c r="A58" s="135" t="s">
        <v>34</v>
      </c>
      <c r="B58" s="135"/>
      <c r="C58" s="135"/>
      <c r="D58" s="135">
        <f>'将来負担比率（分子）の構造'!I$49</f>
        <v>1715</v>
      </c>
      <c r="E58" s="135"/>
      <c r="F58" s="135"/>
      <c r="G58" s="135">
        <f>'将来負担比率（分子）の構造'!J$49</f>
        <v>2202</v>
      </c>
      <c r="H58" s="135"/>
      <c r="I58" s="135"/>
      <c r="J58" s="135">
        <f>'将来負担比率（分子）の構造'!K$49</f>
        <v>2576</v>
      </c>
      <c r="K58" s="135"/>
      <c r="L58" s="135"/>
      <c r="M58" s="135">
        <f>'将来負担比率（分子）の構造'!L$49</f>
        <v>2893</v>
      </c>
      <c r="N58" s="135"/>
      <c r="O58" s="135"/>
      <c r="P58" s="135">
        <f>'将来負担比率（分子）の構造'!M$49</f>
        <v>3112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99</v>
      </c>
      <c r="C61" s="135"/>
      <c r="D61" s="135"/>
      <c r="E61" s="135">
        <f>'将来負担比率（分子）の構造'!J$46</f>
        <v>97</v>
      </c>
      <c r="F61" s="135"/>
      <c r="G61" s="135"/>
      <c r="H61" s="135">
        <f>'将来負担比率（分子）の構造'!K$46</f>
        <v>95</v>
      </c>
      <c r="I61" s="135"/>
      <c r="J61" s="135"/>
      <c r="K61" s="135">
        <f>'将来負担比率（分子）の構造'!L$46</f>
        <v>96</v>
      </c>
      <c r="L61" s="135"/>
      <c r="M61" s="135"/>
      <c r="N61" s="135">
        <f>'将来負担比率（分子）の構造'!M$46</f>
        <v>93</v>
      </c>
      <c r="O61" s="135"/>
      <c r="P61" s="135"/>
    </row>
    <row r="62" spans="1:16">
      <c r="A62" s="135" t="s">
        <v>29</v>
      </c>
      <c r="B62" s="135">
        <f>'将来負担比率（分子）の構造'!I$45</f>
        <v>2301</v>
      </c>
      <c r="C62" s="135"/>
      <c r="D62" s="135"/>
      <c r="E62" s="135">
        <f>'将来負担比率（分子）の構造'!J$45</f>
        <v>2325</v>
      </c>
      <c r="F62" s="135"/>
      <c r="G62" s="135"/>
      <c r="H62" s="135">
        <f>'将来負担比率（分子）の構造'!K$45</f>
        <v>2253</v>
      </c>
      <c r="I62" s="135"/>
      <c r="J62" s="135"/>
      <c r="K62" s="135">
        <f>'将来負担比率（分子）の構造'!L$45</f>
        <v>2011</v>
      </c>
      <c r="L62" s="135"/>
      <c r="M62" s="135"/>
      <c r="N62" s="135">
        <f>'将来負担比率（分子）の構造'!M$45</f>
        <v>1863</v>
      </c>
      <c r="O62" s="135"/>
      <c r="P62" s="135"/>
    </row>
    <row r="63" spans="1:16">
      <c r="A63" s="135" t="s">
        <v>28</v>
      </c>
      <c r="B63" s="135">
        <f>'将来負担比率（分子）の構造'!I$44</f>
        <v>476</v>
      </c>
      <c r="C63" s="135"/>
      <c r="D63" s="135"/>
      <c r="E63" s="135">
        <f>'将来負担比率（分子）の構造'!J$44</f>
        <v>437</v>
      </c>
      <c r="F63" s="135"/>
      <c r="G63" s="135"/>
      <c r="H63" s="135">
        <f>'将来負担比率（分子）の構造'!K$44</f>
        <v>389</v>
      </c>
      <c r="I63" s="135"/>
      <c r="J63" s="135"/>
      <c r="K63" s="135">
        <f>'将来負担比率（分子）の構造'!L$44</f>
        <v>354</v>
      </c>
      <c r="L63" s="135"/>
      <c r="M63" s="135"/>
      <c r="N63" s="135">
        <f>'将来負担比率（分子）の構造'!M$44</f>
        <v>308</v>
      </c>
      <c r="O63" s="135"/>
      <c r="P63" s="135"/>
    </row>
    <row r="64" spans="1:16">
      <c r="A64" s="135" t="s">
        <v>27</v>
      </c>
      <c r="B64" s="135">
        <f>'将来負担比率（分子）の構造'!I$43</f>
        <v>1019</v>
      </c>
      <c r="C64" s="135"/>
      <c r="D64" s="135"/>
      <c r="E64" s="135">
        <f>'将来負担比率（分子）の構造'!J$43</f>
        <v>791</v>
      </c>
      <c r="F64" s="135"/>
      <c r="G64" s="135"/>
      <c r="H64" s="135">
        <f>'将来負担比率（分子）の構造'!K$43</f>
        <v>739</v>
      </c>
      <c r="I64" s="135"/>
      <c r="J64" s="135"/>
      <c r="K64" s="135">
        <f>'将来負担比率（分子）の構造'!L$43</f>
        <v>683</v>
      </c>
      <c r="L64" s="135"/>
      <c r="M64" s="135"/>
      <c r="N64" s="135">
        <f>'将来負担比率（分子）の構造'!M$43</f>
        <v>674</v>
      </c>
      <c r="O64" s="135"/>
      <c r="P64" s="135"/>
    </row>
    <row r="65" spans="1:16">
      <c r="A65" s="135" t="s">
        <v>26</v>
      </c>
      <c r="B65" s="135">
        <f>'将来負担比率（分子）の構造'!I$42</f>
        <v>68</v>
      </c>
      <c r="C65" s="135"/>
      <c r="D65" s="135"/>
      <c r="E65" s="135">
        <f>'将来負担比率（分子）の構造'!J$42</f>
        <v>56</v>
      </c>
      <c r="F65" s="135"/>
      <c r="G65" s="135"/>
      <c r="H65" s="135">
        <f>'将来負担比率（分子）の構造'!K$42</f>
        <v>43</v>
      </c>
      <c r="I65" s="135"/>
      <c r="J65" s="135"/>
      <c r="K65" s="135">
        <f>'将来負担比率（分子）の構造'!L$42</f>
        <v>31</v>
      </c>
      <c r="L65" s="135"/>
      <c r="M65" s="135"/>
      <c r="N65" s="135">
        <f>'将来負担比率（分子）の構造'!M$42</f>
        <v>19</v>
      </c>
      <c r="O65" s="135"/>
      <c r="P65" s="135"/>
    </row>
    <row r="66" spans="1:16">
      <c r="A66" s="135" t="s">
        <v>25</v>
      </c>
      <c r="B66" s="135">
        <f>'将来負担比率（分子）の構造'!I$41</f>
        <v>10301</v>
      </c>
      <c r="C66" s="135"/>
      <c r="D66" s="135"/>
      <c r="E66" s="135">
        <f>'将来負担比率（分子）の構造'!J$41</f>
        <v>9930</v>
      </c>
      <c r="F66" s="135"/>
      <c r="G66" s="135"/>
      <c r="H66" s="135">
        <f>'将来負担比率（分子）の構造'!K$41</f>
        <v>9606</v>
      </c>
      <c r="I66" s="135"/>
      <c r="J66" s="135"/>
      <c r="K66" s="135">
        <f>'将来負担比率（分子）の構造'!L$41</f>
        <v>9361</v>
      </c>
      <c r="L66" s="135"/>
      <c r="M66" s="135"/>
      <c r="N66" s="135">
        <f>'将来負担比率（分子）の構造'!M$41</f>
        <v>9375</v>
      </c>
      <c r="O66" s="135"/>
      <c r="P66" s="135"/>
    </row>
    <row r="67" spans="1:16">
      <c r="A67" s="135" t="s">
        <v>63</v>
      </c>
      <c r="B67" s="135" t="e">
        <f>NA()</f>
        <v>#N/A</v>
      </c>
      <c r="C67" s="135">
        <f>IF(ISNUMBER('将来負担比率（分子）の構造'!I$52), IF('将来負担比率（分子）の構造'!I$52 &lt; 0, 0, '将来負担比率（分子）の構造'!I$52), NA())</f>
        <v>4477</v>
      </c>
      <c r="D67" s="135" t="e">
        <f>NA()</f>
        <v>#N/A</v>
      </c>
      <c r="E67" s="135" t="e">
        <f>NA()</f>
        <v>#N/A</v>
      </c>
      <c r="F67" s="135">
        <f>IF(ISNUMBER('将来負担比率（分子）の構造'!J$52), IF('将来負担比率（分子）の構造'!J$52 &lt; 0, 0, '将来負担比率（分子）の構造'!J$52), NA())</f>
        <v>3213</v>
      </c>
      <c r="G67" s="135" t="e">
        <f>NA()</f>
        <v>#N/A</v>
      </c>
      <c r="H67" s="135" t="e">
        <f>NA()</f>
        <v>#N/A</v>
      </c>
      <c r="I67" s="135">
        <f>IF(ISNUMBER('将来負担比率（分子）の構造'!K$52), IF('将来負担比率（分子）の構造'!K$52 &lt; 0, 0, '将来負担比率（分子）の構造'!K$52), NA())</f>
        <v>2473</v>
      </c>
      <c r="J67" s="135" t="e">
        <f>NA()</f>
        <v>#N/A</v>
      </c>
      <c r="K67" s="135" t="e">
        <f>NA()</f>
        <v>#N/A</v>
      </c>
      <c r="L67" s="135">
        <f>IF(ISNUMBER('将来負担比率（分子）の構造'!L$52), IF('将来負担比率（分子）の構造'!L$52 &lt; 0, 0, '将来負担比率（分子）の構造'!L$52), NA())</f>
        <v>1709</v>
      </c>
      <c r="M67" s="135" t="e">
        <f>NA()</f>
        <v>#N/A</v>
      </c>
      <c r="N67" s="135" t="e">
        <f>NA()</f>
        <v>#N/A</v>
      </c>
      <c r="O67" s="135">
        <f>IF(ISNUMBER('将来負担比率（分子）の構造'!M$52), IF('将来負担比率（分子）の構造'!M$52 &lt; 0, 0, '将来負担比率（分子）の構造'!M$52), NA())</f>
        <v>1311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2016-04-20T11:26:12Z</cp:lastPrinted>
  <dcterms:created xsi:type="dcterms:W3CDTF">2016-02-15T02:27:07Z</dcterms:created>
  <dcterms:modified xsi:type="dcterms:W3CDTF">2016-05-06T04:16:20Z</dcterms:modified>
  <cp:category/>
</cp:coreProperties>
</file>