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37" i="9"/>
  <c r="CO36" i="9"/>
  <c r="AM36" i="9"/>
  <c r="C36" i="9"/>
  <c r="AM35" i="9"/>
  <c r="C35" i="9"/>
  <c r="BW34" i="9"/>
  <c r="C34" i="9"/>
  <c r="BW35" i="9" l="1"/>
  <c r="BW36" i="9" s="1"/>
  <c r="BW37" i="9" s="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U35" i="9"/>
  <c r="U36" i="9" s="1"/>
  <c r="BE34" i="9" s="1"/>
  <c r="BE35" i="9" s="1"/>
  <c r="BE36" i="9" s="1"/>
  <c r="BE37" i="9" s="1"/>
  <c r="BE38" i="9" s="1"/>
  <c r="AM34" i="9"/>
</calcChain>
</file>

<file path=xl/sharedStrings.xml><?xml version="1.0" encoding="utf-8"?>
<sst xmlns="http://schemas.openxmlformats.org/spreadsheetml/2006/main" count="992" uniqueCount="545">
  <si>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</si>
  <si>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</si>
  <si>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</si>
  <si>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</si>
  <si>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</si>
  <si>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</si>
  <si>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</si>
  <si>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</si>
  <si>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</si>
  <si>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</si>
  <si>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</si>
  <si>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</si>
  <si>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</si>
  <si>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</si>
  <si>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</si>
  <si>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</si>
  <si>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</si>
  <si>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</si>
  <si>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</si>
  <si>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</si>
  <si>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</si>
  <si>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</si>
  <si>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</si>
  <si>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</si>
  <si>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</si>
  <si>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</si>
  <si>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</si>
  <si>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</si>
  <si>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</si>
  <si>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</si>
  <si>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</si>
  <si>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</si>
  <si>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</si>
  <si>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</si>
  <si>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</si>
  <si>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</si>
  <si>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</si>
  <si>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</si>
  <si>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</si>
  <si>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</si>
  <si>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</si>
  <si>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</si>
  <si>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</si>
  <si>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</si>
  <si>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</si>
  <si>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</si>
  <si>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</si>
  <si>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</si>
  <si>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</si>
  <si>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</si>
  <si>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</si>
  <si>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</si>
  <si>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</si>
  <si>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</si>
  <si>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</si>
  <si>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</si>
  <si>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</si>
  <si>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</si>
  <si>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</si>
  <si>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</si>
  <si>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</si>
  <si>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</si>
  <si>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</si>
  <si>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</si>
  <si>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</si>
  <si>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</si>
  <si>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</si>
  <si>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</si>
  <si>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</si>
  <si>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</si>
  <si>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</si>
  <si>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</si>
  <si>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</si>
  <si>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</si>
  <si>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</si>
  <si>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</si>
  <si>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</si>
  <si>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</si>
  <si>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</si>
  <si>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</si>
  <si>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</si>
  <si>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いちき串木野市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</si>
  <si>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</si>
  <si>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</si>
  <si>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</si>
  <si>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</si>
  <si>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</si>
  <si>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</si>
  <si>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</si>
  <si>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</si>
  <si>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</si>
  <si>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</si>
  <si>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</si>
  <si>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</si>
  <si>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</si>
  <si>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</si>
  <si>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</si>
  <si>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</si>
  <si>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</si>
  <si>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</si>
  <si>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</si>
  <si>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</si>
  <si>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</si>
  <si>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</si>
  <si>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</si>
  <si>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</si>
  <si>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</si>
  <si>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</si>
  <si>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</si>
  <si>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</si>
  <si>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</si>
  <si>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</si>
  <si>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</si>
  <si>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</si>
  <si>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</si>
  <si>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</si>
  <si>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</si>
  <si>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</si>
  <si>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</si>
  <si>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</si>
  <si>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</si>
  <si>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</si>
  <si>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</si>
  <si>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</si>
  <si>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</si>
  <si>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</si>
  <si>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</si>
  <si>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</si>
  <si>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</si>
  <si>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</si>
  <si>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</si>
  <si>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</si>
  <si>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</si>
  <si>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</si>
  <si>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</si>
  <si>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</si>
  <si>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</si>
  <si>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</si>
  <si>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</si>
  <si>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</si>
  <si>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</si>
  <si>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</si>
  <si>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</si>
  <si>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</si>
  <si>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</si>
  <si>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</si>
  <si>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</si>
  <si>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</si>
  <si>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</si>
  <si>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</si>
  <si>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</si>
  <si>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</si>
  <si>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</si>
  <si>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</si>
  <si>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</si>
  <si>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</si>
  <si>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</si>
  <si>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</si>
  <si>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</si>
  <si>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</si>
  <si>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</si>
  <si>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</si>
  <si>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</si>
  <si>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</si>
  <si>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</si>
  <si>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</si>
  <si>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</si>
  <si>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</si>
  <si>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</si>
  <si>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</si>
  <si>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</si>
  <si>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</si>
  <si>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</si>
  <si>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</si>
  <si>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</si>
  <si>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</si>
  <si>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</si>
  <si>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</si>
  <si>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</si>
  <si>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</si>
  <si>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</si>
  <si>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</si>
  <si>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</si>
  <si>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</si>
  <si>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</si>
  <si>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</si>
  <si>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</si>
  <si>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</si>
  <si>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</si>
  <si>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</si>
  <si>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</si>
  <si>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</si>
  <si>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</si>
  <si>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</si>
  <si>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鹿児島県いちき串木野市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</si>
  <si>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</si>
  <si>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</si>
  <si>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</si>
  <si>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</si>
  <si>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</si>
  <si>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</si>
  <si>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</si>
  <si>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</si>
  <si>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</si>
  <si>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</si>
  <si>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</si>
  <si>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</si>
  <si>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</si>
  <si>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</si>
  <si>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</si>
  <si>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</si>
  <si>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</si>
  <si>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</si>
  <si>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</si>
  <si>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</si>
  <si>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</si>
  <si>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</si>
  <si>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</si>
  <si>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</si>
  <si>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</si>
  <si>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</si>
  <si>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</si>
  <si>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</si>
  <si>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</si>
  <si>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</si>
  <si>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</si>
  <si>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</si>
  <si>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</si>
  <si>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</si>
  <si>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</si>
  <si>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</si>
  <si>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</si>
  <si>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</si>
  <si>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</si>
  <si>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</si>
  <si>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</si>
  <si>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</si>
  <si>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</si>
  <si>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</si>
  <si>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</si>
  <si>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</si>
  <si>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</si>
  <si>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</si>
  <si>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</si>
  <si>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</si>
  <si>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</si>
  <si>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</si>
  <si>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</si>
  <si>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</si>
  <si>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</si>
  <si>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</si>
  <si>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</si>
  <si>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</si>
  <si>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</si>
  <si>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</si>
  <si>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</si>
  <si>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</si>
  <si>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</si>
  <si>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</si>
  <si>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</si>
  <si>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</si>
  <si>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</si>
  <si>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</si>
  <si>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</si>
  <si>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</si>
  <si>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</si>
  <si>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</si>
  <si>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</si>
  <si>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</si>
  <si>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</si>
  <si>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</si>
  <si>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</si>
  <si>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</si>
  <si>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</si>
  <si>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</si>
  <si>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</si>
  <si>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</si>
  <si>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</si>
  <si>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</si>
  <si>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</si>
  <si>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</si>
  <si>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</si>
  <si>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</si>
  <si>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</si>
  <si>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</si>
  <si>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</si>
  <si>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</si>
  <si>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</si>
  <si>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</si>
  <si>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</si>
  <si>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</si>
  <si>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</si>
  <si>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</si>
  <si>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</si>
  <si>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</si>
  <si>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</si>
  <si>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</si>
  <si>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</si>
  <si>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</si>
  <si>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</si>
  <si>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</si>
  <si>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</si>
  <si>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</si>
  <si>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</si>
  <si>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</si>
  <si>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</si>
  <si>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</si>
  <si>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</si>
  <si>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</si>
  <si>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</si>
  <si>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</si>
  <si>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</si>
  <si>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</si>
  <si>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</si>
  <si>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</si>
  <si>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</si>
  <si>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</si>
  <si>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</si>
  <si>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</si>
  <si>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</si>
  <si>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</si>
  <si>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</si>
  <si>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</si>
  <si>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</si>
  <si>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</si>
  <si>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</si>
  <si>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</si>
  <si>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</si>
  <si>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</si>
  <si>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</si>
  <si>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</si>
  <si>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</si>
  <si>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</si>
  <si>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</si>
  <si>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</si>
  <si>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</si>
  <si>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</si>
  <si>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</si>
  <si>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</si>
  <si>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</si>
  <si>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</si>
  <si>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</si>
  <si>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</si>
  <si>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鹿児島県いちき串木野市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</si>
  <si>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</si>
  <si>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</si>
  <si>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</si>
  <si>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</si>
  <si>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</si>
  <si>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</si>
  <si>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</si>
  <si>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</si>
  <si>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</si>
  <si>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</si>
  <si>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</si>
  <si>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</si>
  <si>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</si>
  <si>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</si>
  <si>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</si>
  <si>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</si>
  <si>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</si>
  <si>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</si>
  <si>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</si>
  <si>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</si>
  <si>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療育事業特別会計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</si>
  <si>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</si>
  <si>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</si>
  <si>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</si>
  <si>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</si>
  <si>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</si>
  <si>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</si>
  <si>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</si>
  <si>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</si>
  <si>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</si>
  <si>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</si>
  <si>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</si>
  <si>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</si>
  <si>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</si>
  <si>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</si>
  <si>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</si>
  <si>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</si>
  <si>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</si>
  <si>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</si>
  <si>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</si>
  <si>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</si>
  <si>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</si>
  <si>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地方卸売市場事業特別会計</t>
    <phoneticPr fontId="5"/>
  </si>
  <si>
    <t>公共下水道事業特別会計</t>
    <phoneticPr fontId="5"/>
  </si>
  <si>
    <t>戸崎地区漁業集落排水事業特別会計</t>
    <phoneticPr fontId="5"/>
  </si>
  <si>
    <t>国民宿舎特別会計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</si>
  <si>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</si>
  <si>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</si>
  <si>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</si>
  <si>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</si>
  <si>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</si>
  <si>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</si>
  <si>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</si>
  <si>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</si>
  <si>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</si>
  <si>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</si>
  <si>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</si>
  <si>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</si>
  <si>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</si>
  <si>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</si>
  <si>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</si>
  <si>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</si>
  <si>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</si>
  <si>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</si>
  <si>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</si>
  <si>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</si>
  <si>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</si>
  <si>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</si>
  <si>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</si>
  <si>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</si>
  <si>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</si>
  <si>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</si>
  <si>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</si>
  <si>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</si>
  <si>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</si>
  <si>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</si>
  <si>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</si>
  <si>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</si>
  <si>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</si>
  <si>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</si>
  <si>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</si>
  <si>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</si>
  <si>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</si>
  <si>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</si>
  <si>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</si>
  <si>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</si>
  <si>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</si>
  <si>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</si>
  <si>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</si>
  <si>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</si>
  <si>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</si>
  <si>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</si>
  <si>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</si>
  <si>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</si>
  <si>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</si>
  <si>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</si>
  <si>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</si>
  <si>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</si>
  <si>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</si>
  <si>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</si>
  <si>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</si>
  <si>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</si>
  <si>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</si>
  <si>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</si>
  <si>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</si>
  <si>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</si>
  <si>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</si>
  <si>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</si>
  <si>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</si>
  <si>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</si>
  <si>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</si>
  <si>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</si>
  <si>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</si>
  <si>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</si>
  <si>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</si>
  <si>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</si>
  <si>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</si>
  <si>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</si>
  <si>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</si>
  <si>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</si>
  <si>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</si>
  <si>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</si>
  <si>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</si>
  <si>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</si>
  <si>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</si>
  <si>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</si>
  <si>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</si>
  <si>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</si>
  <si>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</si>
  <si>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</si>
  <si>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</si>
  <si>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</si>
  <si>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</si>
  <si>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</si>
  <si>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</si>
  <si>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</si>
  <si>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</si>
  <si>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</si>
  <si>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</si>
  <si>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</si>
  <si>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</si>
  <si>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</si>
  <si>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</si>
  <si>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</si>
  <si>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</si>
  <si>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</si>
  <si>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</si>
  <si>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</si>
  <si>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</si>
  <si>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</si>
  <si>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</si>
  <si>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</si>
  <si>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</si>
  <si>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</si>
  <si>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</si>
  <si>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</si>
  <si>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</si>
  <si>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</si>
  <si>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</si>
  <si>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</si>
  <si>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</si>
  <si>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</si>
  <si>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</si>
  <si>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</si>
  <si>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</si>
  <si>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</si>
  <si>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</si>
  <si>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</si>
  <si>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</si>
  <si>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</si>
  <si>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</si>
  <si>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</si>
  <si>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</si>
  <si>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</si>
  <si>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</si>
  <si>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</si>
  <si>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</si>
  <si>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</si>
  <si>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</si>
  <si>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</si>
  <si>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2.83</t>
  </si>
  <si>
    <t>▲ 0.84</t>
  </si>
  <si>
    <t>▲ 4.05</t>
  </si>
  <si>
    <t>水道事業会計</t>
  </si>
  <si>
    <t>一般会計</t>
  </si>
  <si>
    <t>介護保険特別会計</t>
  </si>
  <si>
    <t>国民健康保険特別会計</t>
  </si>
  <si>
    <t>後期高齢者医療特別会計</t>
  </si>
  <si>
    <t>療育事業特別会計</t>
  </si>
  <si>
    <t>簡易水道事業特別会計</t>
  </si>
  <si>
    <t>地方卸売市場事業特別会計</t>
  </si>
  <si>
    <t>その他会計（赤字）</t>
  </si>
  <si>
    <t>その他会計（黒字）</t>
  </si>
  <si>
    <t>いちき串木野市土地開発公社</t>
    <rPh sb="3" eb="7">
      <t>クシキノシ</t>
    </rPh>
    <rPh sb="7" eb="9">
      <t>トチ</t>
    </rPh>
    <rPh sb="9" eb="11">
      <t>カイハツ</t>
    </rPh>
    <rPh sb="11" eb="13">
      <t>コウシャ</t>
    </rPh>
    <phoneticPr fontId="2"/>
  </si>
  <si>
    <t>さつま自然エネルギー</t>
    <rPh sb="3" eb="5">
      <t>シゼン</t>
    </rPh>
    <phoneticPr fontId="2"/>
  </si>
  <si>
    <t>鹿児島県市町村総合事務組合</t>
    <rPh sb="0" eb="4">
      <t>カゴシマケン</t>
    </rPh>
    <rPh sb="4" eb="7">
      <t>シチョウソン</t>
    </rPh>
    <rPh sb="7" eb="9">
      <t>ソウゴウ</t>
    </rPh>
    <rPh sb="9" eb="11">
      <t>ジム</t>
    </rPh>
    <rPh sb="11" eb="13">
      <t>クミアイ</t>
    </rPh>
    <phoneticPr fontId="2"/>
  </si>
  <si>
    <t>いちき串木野市・日置市衛生処理組合</t>
    <rPh sb="3" eb="7">
      <t>クシキノシ</t>
    </rPh>
    <rPh sb="8" eb="10">
      <t>ヒオキ</t>
    </rPh>
    <rPh sb="10" eb="11">
      <t>シ</t>
    </rPh>
    <rPh sb="11" eb="13">
      <t>エイセイ</t>
    </rPh>
    <rPh sb="13" eb="15">
      <t>ショリ</t>
    </rPh>
    <rPh sb="15" eb="17">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</si>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</sst>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62300</c:v>
                </c:pt>
                <c:pt idx="1">
                  <c:v>112152</c:v>
                </c:pt>
                <c:pt idx="2">
                  <c:v>113056</c:v>
                </c:pt>
                <c:pt idx="3">
                  <c:v>141341</c:v>
                </c:pt>
                <c:pt idx="4">
                  <c:v>97261</c:v>
                </c:pt>
              </c:numCache>
            </c:numRef>
          </c:val>
          <c:smooth val="0"/>
        </c:ser>
        <c:dLbls>
          <c:showLegendKey val="0"/>
          <c:showVal val="0"/>
          <c:showCatName val="0"/>
          <c:showSerName val="0"/>
          <c:showPercent val="0"/>
          <c:showBubbleSize val="0"/>
        </c:dLbls>
        <c:marker val="1"/>
        <c:smooth val="0"/>
        <c:axId val="174564480"/>
        <c:axId val="174566400"/>
      </c:lineChart>
      <c:catAx>
        <c:axId val="1745644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66400"/>
        <c:crosses val="autoZero"/>
        <c:auto val="1"/>
        <c:lblAlgn val="ctr"/>
        <c:lblOffset val="100"/>
        <c:tickLblSkip val="1"/>
        <c:tickMarkSkip val="1"/>
        <c:noMultiLvlLbl val="0"/>
      </c:catAx>
      <c:valAx>
        <c:axId val="1745664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564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8.18</c:v>
                </c:pt>
                <c:pt idx="1">
                  <c:v>9.6199999999999992</c:v>
                </c:pt>
                <c:pt idx="2">
                  <c:v>7.12</c:v>
                </c:pt>
                <c:pt idx="3">
                  <c:v>6.25</c:v>
                </c:pt>
                <c:pt idx="4">
                  <c:v>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16.21</c:v>
                </c:pt>
                <c:pt idx="1">
                  <c:v>21.11</c:v>
                </c:pt>
                <c:pt idx="2">
                  <c:v>21.85</c:v>
                </c:pt>
                <c:pt idx="3">
                  <c:v>21.85</c:v>
                </c:pt>
                <c:pt idx="4">
                  <c:v>18.78</c:v>
                </c:pt>
              </c:numCache>
            </c:numRef>
          </c:val>
        </c:ser>
        <c:dLbls>
          <c:showLegendKey val="0"/>
          <c:showVal val="0"/>
          <c:showCatName val="0"/>
          <c:showSerName val="0"/>
          <c:showPercent val="0"/>
          <c:showBubbleSize val="0"/>
        </c:dLbls>
        <c:gapWidth val="250"/>
        <c:overlap val="100"/>
        <c:axId val="175104768"/>
        <c:axId val="17510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7.53</c:v>
                </c:pt>
                <c:pt idx="1">
                  <c:v>8.2799999999999994</c:v>
                </c:pt>
                <c:pt idx="2">
                  <c:v>-2.83</c:v>
                </c:pt>
                <c:pt idx="3">
                  <c:v>-0.84</c:v>
                </c:pt>
                <c:pt idx="4">
                  <c:v>-4.05</c:v>
                </c:pt>
              </c:numCache>
            </c:numRef>
          </c:val>
          <c:smooth val="0"/>
        </c:ser>
        <c:dLbls>
          <c:showLegendKey val="0"/>
          <c:showVal val="0"/>
          <c:showCatName val="0"/>
          <c:showSerName val="0"/>
          <c:showPercent val="0"/>
          <c:showBubbleSize val="0"/>
        </c:dLbls>
        <c:marker val="1"/>
        <c:smooth val="0"/>
        <c:axId val="175104768"/>
        <c:axId val="175106688"/>
      </c:lineChart>
      <c:catAx>
        <c:axId val="17510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106688"/>
        <c:crosses val="autoZero"/>
        <c:auto val="1"/>
        <c:lblAlgn val="ctr"/>
        <c:lblOffset val="100"/>
        <c:tickLblSkip val="1"/>
        <c:tickMarkSkip val="1"/>
        <c:noMultiLvlLbl val="0"/>
      </c:catAx>
      <c:valAx>
        <c:axId val="17510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10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地方卸売市場事業特別会計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療育事業特別会計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0.02</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2.23</c:v>
                </c:pt>
                <c:pt idx="2">
                  <c:v>#N/A</c:v>
                </c:pt>
                <c:pt idx="3">
                  <c:v>0.97</c:v>
                </c:pt>
                <c:pt idx="4">
                  <c:v>#N/A</c:v>
                </c:pt>
                <c:pt idx="5">
                  <c:v>0.06</c:v>
                </c:pt>
                <c:pt idx="6">
                  <c:v>#N/A</c:v>
                </c:pt>
                <c:pt idx="7">
                  <c:v>0.64</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0.78</c:v>
                </c:pt>
                <c:pt idx="2">
                  <c:v>#N/A</c:v>
                </c:pt>
                <c:pt idx="3">
                  <c:v>0.16</c:v>
                </c:pt>
                <c:pt idx="4">
                  <c:v>#N/A</c:v>
                </c:pt>
                <c:pt idx="5">
                  <c:v>0.74</c:v>
                </c:pt>
                <c:pt idx="6">
                  <c:v>#N/A</c:v>
                </c:pt>
                <c:pt idx="7">
                  <c:v>0.61</c:v>
                </c:pt>
                <c:pt idx="8">
                  <c:v>#N/A</c:v>
                </c:pt>
                <c:pt idx="9">
                  <c:v>0.92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8.19</c:v>
                </c:pt>
                <c:pt idx="2">
                  <c:v>#N/A</c:v>
                </c:pt>
                <c:pt idx="3">
                  <c:v>9.69</c:v>
                </c:pt>
                <c:pt idx="4">
                  <c:v>#N/A</c:v>
                </c:pt>
                <c:pt idx="5">
                  <c:v>7.16</c:v>
                </c:pt>
                <c:pt idx="6">
                  <c:v>#N/A</c:v>
                </c:pt>
                <c:pt idx="7">
                  <c:v>6.26</c:v>
                </c:pt>
                <c:pt idx="8">
                  <c:v>#N/A</c:v>
                </c:pt>
                <c:pt idx="9">
                  <c:v>5.4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5.75</c:v>
                </c:pt>
                <c:pt idx="2">
                  <c:v>#N/A</c:v>
                </c:pt>
                <c:pt idx="3">
                  <c:v>6.04</c:v>
                </c:pt>
                <c:pt idx="4">
                  <c:v>#N/A</c:v>
                </c:pt>
                <c:pt idx="5">
                  <c:v>6.36</c:v>
                </c:pt>
                <c:pt idx="6">
                  <c:v>#N/A</c:v>
                </c:pt>
                <c:pt idx="7">
                  <c:v>6.69</c:v>
                </c:pt>
                <c:pt idx="8">
                  <c:v>#N/A</c:v>
                </c:pt>
                <c:pt idx="9">
                  <c:v>7.04</c:v>
                </c:pt>
              </c:numCache>
            </c:numRef>
          </c:val>
        </c:ser>
        <c:dLbls>
          <c:showLegendKey val="0"/>
          <c:showVal val="0"/>
          <c:showCatName val="0"/>
          <c:showSerName val="0"/>
          <c:showPercent val="0"/>
          <c:showBubbleSize val="0"/>
        </c:dLbls>
        <c:gapWidth val="150"/>
        <c:overlap val="100"/>
        <c:axId val="175299200"/>
        <c:axId val="175378816"/>
      </c:barChart>
      <c:catAx>
        <c:axId val="175299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378816"/>
        <c:crosses val="autoZero"/>
        <c:auto val="1"/>
        <c:lblAlgn val="ctr"/>
        <c:lblOffset val="100"/>
        <c:tickLblSkip val="1"/>
        <c:tickMarkSkip val="1"/>
        <c:noMultiLvlLbl val="0"/>
      </c:catAx>
      <c:valAx>
        <c:axId val="17537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299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1783</c:v>
                </c:pt>
                <c:pt idx="5">
                  <c:v>1814</c:v>
                </c:pt>
                <c:pt idx="8">
                  <c:v>1831</c:v>
                </c:pt>
                <c:pt idx="11">
                  <c:v>1768</c:v>
                </c:pt>
                <c:pt idx="14">
                  <c:v>1780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18</c:v>
                </c:pt>
                <c:pt idx="3">
                  <c:v>14</c:v>
                </c:pt>
                <c:pt idx="6">
                  <c:v>11</c:v>
                </c:pt>
                <c:pt idx="9">
                  <c:v>11</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43</c:v>
                </c:pt>
                <c:pt idx="3">
                  <c:v>77</c:v>
                </c:pt>
                <c:pt idx="6">
                  <c:v>78</c:v>
                </c:pt>
                <c:pt idx="9">
                  <c:v>28</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288</c:v>
                </c:pt>
                <c:pt idx="3">
                  <c:v>293</c:v>
                </c:pt>
                <c:pt idx="6">
                  <c:v>346</c:v>
                </c:pt>
                <c:pt idx="9">
                  <c:v>350</c:v>
                </c:pt>
                <c:pt idx="12">
                  <c:v>390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2323</c:v>
                </c:pt>
                <c:pt idx="3">
                  <c:v>2333</c:v>
                </c:pt>
                <c:pt idx="6">
                  <c:v>2331</c:v>
                </c:pt>
                <c:pt idx="9">
                  <c:v>2190</c:v>
                </c:pt>
                <c:pt idx="12">
                  <c:v>1998</c:v>
                </c:pt>
              </c:numCache>
            </c:numRef>
          </c:val>
        </c:ser>
        <c:dLbls>
          <c:showLegendKey val="0"/>
          <c:showVal val="0"/>
          <c:showCatName val="0"/>
          <c:showSerName val="0"/>
          <c:showPercent val="0"/>
          <c:showBubbleSize val="0"/>
        </c:dLbls>
        <c:gapWidth val="100"/>
        <c:overlap val="100"/>
        <c:axId val="175650688"/>
        <c:axId val="175656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889</c:v>
                </c:pt>
                <c:pt idx="2">
                  <c:v>#N/A</c:v>
                </c:pt>
                <c:pt idx="3">
                  <c:v>#N/A</c:v>
                </c:pt>
                <c:pt idx="4">
                  <c:v>903</c:v>
                </c:pt>
                <c:pt idx="5">
                  <c:v>#N/A</c:v>
                </c:pt>
                <c:pt idx="6">
                  <c:v>#N/A</c:v>
                </c:pt>
                <c:pt idx="7">
                  <c:v>935</c:v>
                </c:pt>
                <c:pt idx="8">
                  <c:v>#N/A</c:v>
                </c:pt>
                <c:pt idx="9">
                  <c:v>#N/A</c:v>
                </c:pt>
                <c:pt idx="10">
                  <c:v>811</c:v>
                </c:pt>
                <c:pt idx="11">
                  <c:v>#N/A</c:v>
                </c:pt>
                <c:pt idx="12">
                  <c:v>#N/A</c:v>
                </c:pt>
                <c:pt idx="13">
                  <c:v>648</c:v>
                </c:pt>
                <c:pt idx="14">
                  <c:v>#N/A</c:v>
                </c:pt>
              </c:numCache>
            </c:numRef>
          </c:val>
          <c:smooth val="0"/>
        </c:ser>
        <c:dLbls>
          <c:showLegendKey val="0"/>
          <c:showVal val="0"/>
          <c:showCatName val="0"/>
          <c:showSerName val="0"/>
          <c:showPercent val="0"/>
          <c:showBubbleSize val="0"/>
        </c:dLbls>
        <c:marker val="1"/>
        <c:smooth val="0"/>
        <c:axId val="175650688"/>
        <c:axId val="175656960"/>
      </c:lineChart>
      <c:catAx>
        <c:axId val="17565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56960"/>
        <c:crosses val="autoZero"/>
        <c:auto val="1"/>
        <c:lblAlgn val="ctr"/>
        <c:lblOffset val="100"/>
        <c:tickLblSkip val="1"/>
        <c:tickMarkSkip val="1"/>
        <c:noMultiLvlLbl val="0"/>
      </c:catAx>
      <c:valAx>
        <c:axId val="175656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5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15024</c:v>
                </c:pt>
                <c:pt idx="5">
                  <c:v>15889</c:v>
                </c:pt>
                <c:pt idx="8">
                  <c:v>15866</c:v>
                </c:pt>
                <c:pt idx="11">
                  <c:v>16423</c:v>
                </c:pt>
                <c:pt idx="14">
                  <c:v>16261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1299</c:v>
                </c:pt>
                <c:pt idx="5">
                  <c:v>1289</c:v>
                </c:pt>
                <c:pt idx="8">
                  <c:v>1142</c:v>
                </c:pt>
                <c:pt idx="11">
                  <c:v>1080</c:v>
                </c:pt>
                <c:pt idx="14">
                  <c:v>908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3827</c:v>
                </c:pt>
                <c:pt idx="5">
                  <c:v>4468</c:v>
                </c:pt>
                <c:pt idx="8">
                  <c:v>5246</c:v>
                </c:pt>
                <c:pt idx="11">
                  <c:v>5790</c:v>
                </c:pt>
                <c:pt idx="14">
                  <c:v>5960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c:v>
                </c:pt>
                <c:pt idx="3">
                  <c:v>15</c:v>
                </c:pt>
                <c:pt idx="6">
                  <c:v>56</c:v>
                </c:pt>
                <c:pt idx="9">
                  <c:v>73</c:v>
                </c:pt>
                <c:pt idx="12">
                  <c:v>95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3552</c:v>
                </c:pt>
                <c:pt idx="3">
                  <c:v>3554</c:v>
                </c:pt>
                <c:pt idx="6">
                  <c:v>3657</c:v>
                </c:pt>
                <c:pt idx="9">
                  <c:v>3538</c:v>
                </c:pt>
                <c:pt idx="12">
                  <c:v>3239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244</c:v>
                </c:pt>
                <c:pt idx="3">
                  <c:v>152</c:v>
                </c:pt>
                <c:pt idx="6">
                  <c:v>58</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4266</c:v>
                </c:pt>
                <c:pt idx="3">
                  <c:v>4129</c:v>
                </c:pt>
                <c:pt idx="6">
                  <c:v>4002</c:v>
                </c:pt>
                <c:pt idx="9">
                  <c:v>4058</c:v>
                </c:pt>
                <c:pt idx="12">
                  <c:v>4109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76</c:v>
                </c:pt>
                <c:pt idx="3">
                  <c:v>62</c:v>
                </c:pt>
                <c:pt idx="6">
                  <c:v>51</c:v>
                </c:pt>
                <c:pt idx="9">
                  <c:v>245</c:v>
                </c:pt>
                <c:pt idx="12">
                  <c:v>203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18829</c:v>
                </c:pt>
                <c:pt idx="3">
                  <c:v>18762</c:v>
                </c:pt>
                <c:pt idx="6">
                  <c:v>19699</c:v>
                </c:pt>
                <c:pt idx="9">
                  <c:v>20664</c:v>
                </c:pt>
                <c:pt idx="12">
                  <c:v>20623</c:v>
                </c:pt>
              </c:numCache>
            </c:numRef>
          </c:val>
        </c:ser>
        <c:dLbls>
          <c:showLegendKey val="0"/>
          <c:showVal val="0"/>
          <c:showCatName val="0"/>
          <c:showSerName val="0"/>
          <c:showPercent val="0"/>
          <c:showBubbleSize val="0"/>
        </c:dLbls>
        <c:gapWidth val="100"/>
        <c:overlap val="100"/>
        <c:axId val="175923584"/>
        <c:axId val="175925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6834</c:v>
                </c:pt>
                <c:pt idx="2">
                  <c:v>#N/A</c:v>
                </c:pt>
                <c:pt idx="3">
                  <c:v>#N/A</c:v>
                </c:pt>
                <c:pt idx="4">
                  <c:v>5027</c:v>
                </c:pt>
                <c:pt idx="5">
                  <c:v>#N/A</c:v>
                </c:pt>
                <c:pt idx="6">
                  <c:v>#N/A</c:v>
                </c:pt>
                <c:pt idx="7">
                  <c:v>5270</c:v>
                </c:pt>
                <c:pt idx="8">
                  <c:v>#N/A</c:v>
                </c:pt>
                <c:pt idx="9">
                  <c:v>#N/A</c:v>
                </c:pt>
                <c:pt idx="10">
                  <c:v>5284</c:v>
                </c:pt>
                <c:pt idx="11">
                  <c:v>#N/A</c:v>
                </c:pt>
                <c:pt idx="12">
                  <c:v>#N/A</c:v>
                </c:pt>
                <c:pt idx="13">
                  <c:v>5140</c:v>
                </c:pt>
                <c:pt idx="14">
                  <c:v>#N/A</c:v>
                </c:pt>
              </c:numCache>
            </c:numRef>
          </c:val>
          <c:smooth val="0"/>
        </c:ser>
        <c:dLbls>
          <c:showLegendKey val="0"/>
          <c:showVal val="0"/>
          <c:showCatName val="0"/>
          <c:showSerName val="0"/>
          <c:showPercent val="0"/>
          <c:showBubbleSize val="0"/>
        </c:dLbls>
        <c:marker val="1"/>
        <c:smooth val="0"/>
        <c:axId val="175923584"/>
        <c:axId val="175925504"/>
      </c:lineChart>
      <c:catAx>
        <c:axId val="17592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25504"/>
        <c:crosses val="autoZero"/>
        <c:auto val="1"/>
        <c:lblAlgn val="ctr"/>
        <c:lblOffset val="100"/>
        <c:tickLblSkip val="1"/>
        <c:tickMarkSkip val="1"/>
        <c:noMultiLvlLbl val="0"/>
      </c:catAx>
      <c:valAx>
        <c:axId val="17592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2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29,836
29,750
112.30
16,183,567
15,343,278
481,714
8,913,706
20,623,008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近年低下傾向（平成</a:t>
          </a:r>
          <a:r>
            <a:rPr kumimoji="1" lang="en-US" altLang="ja-JP" sz="1400">
              <a:solidFill>
                <a:schemeClr val="dk1"/>
              </a:solidFill>
              <a:effectLst/>
              <a:latin typeface="+mn-lt"/>
              <a:ea typeface="+mn-ea"/>
              <a:cs typeface="+mn-cs"/>
            </a:rPr>
            <a:t>21</a:t>
          </a:r>
          <a:r>
            <a:rPr kumimoji="1" lang="ja-JP" altLang="ja-JP" sz="1400">
              <a:solidFill>
                <a:schemeClr val="dk1"/>
              </a:solidFill>
              <a:effectLst/>
              <a:latin typeface="+mn-lt"/>
              <a:ea typeface="+mn-ea"/>
              <a:cs typeface="+mn-cs"/>
            </a:rPr>
            <a:t>年度から４年連続して</a:t>
          </a:r>
          <a:r>
            <a:rPr kumimoji="1" lang="en-US" altLang="ja-JP" sz="1400">
              <a:solidFill>
                <a:schemeClr val="dk1"/>
              </a:solidFill>
              <a:effectLst/>
              <a:latin typeface="+mn-lt"/>
              <a:ea typeface="+mn-ea"/>
              <a:cs typeface="+mn-cs"/>
            </a:rPr>
            <a:t>0.01</a:t>
          </a:r>
          <a:r>
            <a:rPr kumimoji="1" lang="ja-JP" altLang="ja-JP" sz="1400">
              <a:solidFill>
                <a:schemeClr val="dk1"/>
              </a:solidFill>
              <a:effectLst/>
              <a:latin typeface="+mn-lt"/>
              <a:ea typeface="+mn-ea"/>
              <a:cs typeface="+mn-cs"/>
            </a:rPr>
            <a:t>ずつ低下）</a:t>
          </a:r>
          <a:r>
            <a:rPr kumimoji="1" lang="ja-JP" altLang="en-US" sz="1400">
              <a:solidFill>
                <a:schemeClr val="dk1"/>
              </a:solidFill>
              <a:effectLst/>
              <a:latin typeface="+mn-lt"/>
              <a:ea typeface="+mn-ea"/>
              <a:cs typeface="+mn-cs"/>
            </a:rPr>
            <a:t>であったが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年度は横ばいとなった。今後は、</a:t>
          </a:r>
          <a:r>
            <a:rPr kumimoji="1" lang="ja-JP" altLang="ja-JP" sz="1400">
              <a:solidFill>
                <a:schemeClr val="dk1"/>
              </a:solidFill>
              <a:effectLst/>
              <a:latin typeface="+mn-lt"/>
              <a:ea typeface="+mn-ea"/>
              <a:cs typeface="+mn-cs"/>
            </a:rPr>
            <a:t>第三次行政改革大綱・推進計画（平成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32</a:t>
          </a:r>
          <a:r>
            <a:rPr kumimoji="1" lang="ja-JP" altLang="ja-JP" sz="1400">
              <a:solidFill>
                <a:schemeClr val="dk1"/>
              </a:solidFill>
              <a:effectLst/>
              <a:latin typeface="+mn-lt"/>
              <a:ea typeface="+mn-ea"/>
              <a:cs typeface="+mn-cs"/>
            </a:rPr>
            <a:t>年度）においても自主財源の確保に努め、類似団体内平均値と同等以上になるよう改善を図る。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14817</xdr:rowOff>
    </xdr:to>
    <xdr:cxnSp macro="">
      <xdr:nvCxnSpPr>
        <xdr:cNvPr id="67" name="直線コネクタ 66"/>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0" name="直線コネクタ 69"/>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166158</xdr:rowOff>
    </xdr:to>
    <xdr:cxnSp macro="">
      <xdr:nvCxnSpPr>
        <xdr:cNvPr id="73" name="直線コネクタ 72"/>
        <xdr:cNvCxnSpPr/>
      </xdr:nvCxnSpPr>
      <xdr:spPr>
        <a:xfrm>
          <a:off x="2336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146050</xdr:rowOff>
    </xdr:to>
    <xdr:cxnSp macro="">
      <xdr:nvCxnSpPr>
        <xdr:cNvPr id="76" name="直線コネクタ 75"/>
        <xdr:cNvCxnSpPr/>
      </xdr:nvCxnSpPr>
      <xdr:spPr>
        <a:xfrm>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86" name="円/楕円 85"/>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107544</xdr:rowOff>
    </xdr:from>
    <xdr:ext cx="762000" cy="259045"/>
    <xdr:sp macro="" textlink="">
      <xdr:nvSpPr>
        <xdr:cNvPr id="87" name="財政力該当値テキスト"/>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0" name="円/楕円 89"/>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91" name="テキスト ボックス 90"/>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2" name="円/楕円 91"/>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3" name="テキスト ボックス 92"/>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4" name="円/楕円 93"/>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95" name="テキスト ボックス 9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前年度と比較すると、公務員の給与特例措置による人件費の減（平成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年７月～平成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年３月）</a:t>
          </a:r>
          <a:r>
            <a:rPr kumimoji="1" lang="ja-JP" altLang="en-US" sz="1400">
              <a:solidFill>
                <a:schemeClr val="dk1"/>
              </a:solidFill>
              <a:effectLst/>
              <a:latin typeface="+mn-lt"/>
              <a:ea typeface="+mn-ea"/>
              <a:cs typeface="+mn-cs"/>
            </a:rPr>
            <a:t>の終了及び人事院勧告に基づく人件費の増や地方税の減等により</a:t>
          </a:r>
          <a:r>
            <a:rPr kumimoji="1" lang="ja-JP" altLang="ja-JP" sz="1400">
              <a:solidFill>
                <a:schemeClr val="dk1"/>
              </a:solidFill>
              <a:effectLst/>
              <a:latin typeface="+mn-lt"/>
              <a:ea typeface="+mn-ea"/>
              <a:cs typeface="+mn-cs"/>
            </a:rPr>
            <a:t>経常収支比率は</a:t>
          </a:r>
          <a:r>
            <a:rPr kumimoji="1" lang="en-US" altLang="ja-JP" sz="1400">
              <a:solidFill>
                <a:schemeClr val="dk1"/>
              </a:solidFill>
              <a:effectLst/>
              <a:latin typeface="+mn-lt"/>
              <a:ea typeface="+mn-ea"/>
              <a:cs typeface="+mn-cs"/>
            </a:rPr>
            <a:t>1.9%</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、県内平均や類似団体内平均値と比較すると高い傾向にある。そのため、今後とも行政改革大綱・推進計画に基づき、自主財源の確保及び更なる行財政改革の取組みを通じて義務的経費等の削減を図る。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70213</xdr:rowOff>
    </xdr:from>
    <xdr:to>
      <xdr:col>7</xdr:col>
      <xdr:colOff>152400</xdr:colOff>
      <xdr:row>60</xdr:row>
      <xdr:rowOff>135709</xdr:rowOff>
    </xdr:to>
    <xdr:cxnSp macro="">
      <xdr:nvCxnSpPr>
        <xdr:cNvPr id="132" name="直線コネクタ 131"/>
        <xdr:cNvCxnSpPr/>
      </xdr:nvCxnSpPr>
      <xdr:spPr>
        <a:xfrm>
          <a:off x="4114800" y="1035721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70213</xdr:rowOff>
    </xdr:from>
    <xdr:to>
      <xdr:col>6</xdr:col>
      <xdr:colOff>0</xdr:colOff>
      <xdr:row>60</xdr:row>
      <xdr:rowOff>104684</xdr:rowOff>
    </xdr:to>
    <xdr:cxnSp macro="">
      <xdr:nvCxnSpPr>
        <xdr:cNvPr id="135" name="直線コネクタ 134"/>
        <xdr:cNvCxnSpPr/>
      </xdr:nvCxnSpPr>
      <xdr:spPr>
        <a:xfrm flipV="1">
          <a:off x="3225800" y="1035721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152037</xdr:rowOff>
    </xdr:from>
    <xdr:to>
      <xdr:col>4</xdr:col>
      <xdr:colOff>482600</xdr:colOff>
      <xdr:row>60</xdr:row>
      <xdr:rowOff>104684</xdr:rowOff>
    </xdr:to>
    <xdr:cxnSp macro="">
      <xdr:nvCxnSpPr>
        <xdr:cNvPr id="138" name="直線コネクタ 137"/>
        <xdr:cNvCxnSpPr/>
      </xdr:nvCxnSpPr>
      <xdr:spPr>
        <a:xfrm>
          <a:off x="2336800" y="1026758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103777</xdr:rowOff>
    </xdr:from>
    <xdr:to>
      <xdr:col>3</xdr:col>
      <xdr:colOff>279400</xdr:colOff>
      <xdr:row>59</xdr:row>
      <xdr:rowOff>152037</xdr:rowOff>
    </xdr:to>
    <xdr:cxnSp macro="">
      <xdr:nvCxnSpPr>
        <xdr:cNvPr id="141" name="直線コネクタ 140"/>
        <xdr:cNvCxnSpPr/>
      </xdr:nvCxnSpPr>
      <xdr:spPr>
        <a:xfrm>
          <a:off x="1447800" y="102193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84909</xdr:rowOff>
    </xdr:from>
    <xdr:to>
      <xdr:col>7</xdr:col>
      <xdr:colOff>203200</xdr:colOff>
      <xdr:row>61</xdr:row>
      <xdr:rowOff>15059</xdr:rowOff>
    </xdr:to>
    <xdr:sp macro="" textlink="">
      <xdr:nvSpPr>
        <xdr:cNvPr id="151" name="円/楕円 150"/>
        <xdr:cNvSpPr/>
      </xdr:nvSpPr>
      <xdr:spPr>
        <a:xfrm>
          <a:off x="4902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56986</xdr:rowOff>
    </xdr:from>
    <xdr:ext cx="762000" cy="259045"/>
    <xdr:sp macro="" textlink="">
      <xdr:nvSpPr>
        <xdr:cNvPr id="152" name="財政構造の弾力性該当値テキスト"/>
        <xdr:cNvSpPr txBox="1"/>
      </xdr:nvSpPr>
      <xdr:spPr>
        <a:xfrm>
          <a:off x="5041900" y="103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19413</xdr:rowOff>
    </xdr:from>
    <xdr:to>
      <xdr:col>6</xdr:col>
      <xdr:colOff>50800</xdr:colOff>
      <xdr:row>60</xdr:row>
      <xdr:rowOff>121013</xdr:rowOff>
    </xdr:to>
    <xdr:sp macro="" textlink="">
      <xdr:nvSpPr>
        <xdr:cNvPr id="153" name="円/楕円 152"/>
        <xdr:cNvSpPr/>
      </xdr:nvSpPr>
      <xdr:spPr>
        <a:xfrm>
          <a:off x="4064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105790</xdr:rowOff>
    </xdr:from>
    <xdr:ext cx="736600" cy="259045"/>
    <xdr:sp macro="" textlink="">
      <xdr:nvSpPr>
        <xdr:cNvPr id="154" name="テキスト ボックス 153"/>
        <xdr:cNvSpPr txBox="1"/>
      </xdr:nvSpPr>
      <xdr:spPr>
        <a:xfrm>
          <a:off x="3733800" y="1039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53884</xdr:rowOff>
    </xdr:from>
    <xdr:to>
      <xdr:col>4</xdr:col>
      <xdr:colOff>533400</xdr:colOff>
      <xdr:row>60</xdr:row>
      <xdr:rowOff>155484</xdr:rowOff>
    </xdr:to>
    <xdr:sp macro="" textlink="">
      <xdr:nvSpPr>
        <xdr:cNvPr id="155" name="円/楕円 154"/>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140261</xdr:rowOff>
    </xdr:from>
    <xdr:ext cx="762000" cy="259045"/>
    <xdr:sp macro="" textlink="">
      <xdr:nvSpPr>
        <xdr:cNvPr id="156" name="テキスト ボックス 155"/>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7" name="円/楕円 156"/>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16164</xdr:rowOff>
    </xdr:from>
    <xdr:ext cx="762000" cy="259045"/>
    <xdr:sp macro="" textlink="">
      <xdr:nvSpPr>
        <xdr:cNvPr id="158" name="テキスト ボックス 157"/>
        <xdr:cNvSpPr txBox="1"/>
      </xdr:nvSpPr>
      <xdr:spPr>
        <a:xfrm>
          <a:off x="19558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52977</xdr:rowOff>
    </xdr:from>
    <xdr:to>
      <xdr:col>2</xdr:col>
      <xdr:colOff>127000</xdr:colOff>
      <xdr:row>59</xdr:row>
      <xdr:rowOff>154577</xdr:rowOff>
    </xdr:to>
    <xdr:sp macro="" textlink="">
      <xdr:nvSpPr>
        <xdr:cNvPr id="159" name="円/楕円 158"/>
        <xdr:cNvSpPr/>
      </xdr:nvSpPr>
      <xdr:spPr>
        <a:xfrm>
          <a:off x="1397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139354</xdr:rowOff>
    </xdr:from>
    <xdr:ext cx="762000" cy="259045"/>
    <xdr:sp macro="" textlink="">
      <xdr:nvSpPr>
        <xdr:cNvPr id="160" name="テキスト ボックス 159"/>
        <xdr:cNvSpPr txBox="1"/>
      </xdr:nvSpPr>
      <xdr:spPr>
        <a:xfrm>
          <a:off x="1066800" y="1025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[138,761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mn-lt"/>
              <a:ea typeface="+mn-ea"/>
              <a:cs typeface="+mn-cs"/>
            </a:rPr>
            <a:t>前年度と比較すると、１人当たり決算額は増になっているが類似団体内平均値より下回っている。しかしながら、県内平均と比較すると依然上回っている。主な原因は公務員の給与特例措置による人件費の減</a:t>
          </a:r>
          <a:r>
            <a:rPr kumimoji="1" lang="ja-JP" altLang="en-US" sz="1400">
              <a:solidFill>
                <a:schemeClr val="dk1"/>
              </a:solidFill>
              <a:effectLst/>
              <a:latin typeface="+mn-lt"/>
              <a:ea typeface="+mn-ea"/>
              <a:cs typeface="+mn-cs"/>
            </a:rPr>
            <a:t>の終了や人事院勧告に基づく人件費</a:t>
          </a:r>
          <a:r>
            <a:rPr kumimoji="1" lang="ja-JP" altLang="ja-JP" sz="1400">
              <a:solidFill>
                <a:schemeClr val="dk1"/>
              </a:solidFill>
              <a:effectLst/>
              <a:latin typeface="+mn-lt"/>
              <a:ea typeface="+mn-ea"/>
              <a:cs typeface="+mn-cs"/>
            </a:rPr>
            <a:t>の増である。今後とも行政改革大綱・推進計画に基づき、削減に努める。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144084</xdr:rowOff>
    </xdr:from>
    <xdr:to>
      <xdr:col>7</xdr:col>
      <xdr:colOff>152400</xdr:colOff>
      <xdr:row>82</xdr:row>
      <xdr:rowOff>157031</xdr:rowOff>
    </xdr:to>
    <xdr:cxnSp macro="">
      <xdr:nvCxnSpPr>
        <xdr:cNvPr id="192" name="直線コネクタ 191"/>
        <xdr:cNvCxnSpPr/>
      </xdr:nvCxnSpPr>
      <xdr:spPr>
        <a:xfrm>
          <a:off x="4114800" y="14202984"/>
          <a:ext cx="838200" cy="1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141807</xdr:rowOff>
    </xdr:from>
    <xdr:ext cx="762000" cy="259045"/>
    <xdr:sp macro="" textlink="">
      <xdr:nvSpPr>
        <xdr:cNvPr id="193" name="人件費・物件費等の状況平均値テキスト"/>
        <xdr:cNvSpPr txBox="1"/>
      </xdr:nvSpPr>
      <xdr:spPr>
        <a:xfrm>
          <a:off x="5041900" y="1420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131553</xdr:rowOff>
    </xdr:from>
    <xdr:to>
      <xdr:col>6</xdr:col>
      <xdr:colOff>0</xdr:colOff>
      <xdr:row>82</xdr:row>
      <xdr:rowOff>144084</xdr:rowOff>
    </xdr:to>
    <xdr:cxnSp macro="">
      <xdr:nvCxnSpPr>
        <xdr:cNvPr id="195" name="直線コネクタ 194"/>
        <xdr:cNvCxnSpPr/>
      </xdr:nvCxnSpPr>
      <xdr:spPr>
        <a:xfrm>
          <a:off x="3225800" y="14190453"/>
          <a:ext cx="8890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131553</xdr:rowOff>
    </xdr:from>
    <xdr:to>
      <xdr:col>4</xdr:col>
      <xdr:colOff>482600</xdr:colOff>
      <xdr:row>82</xdr:row>
      <xdr:rowOff>133769</xdr:rowOff>
    </xdr:to>
    <xdr:cxnSp macro="">
      <xdr:nvCxnSpPr>
        <xdr:cNvPr id="198" name="直線コネクタ 197"/>
        <xdr:cNvCxnSpPr/>
      </xdr:nvCxnSpPr>
      <xdr:spPr>
        <a:xfrm flipV="1">
          <a:off x="2336800" y="14190453"/>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126518</xdr:rowOff>
    </xdr:from>
    <xdr:to>
      <xdr:col>3</xdr:col>
      <xdr:colOff>279400</xdr:colOff>
      <xdr:row>82</xdr:row>
      <xdr:rowOff>133769</xdr:rowOff>
    </xdr:to>
    <xdr:cxnSp macro="">
      <xdr:nvCxnSpPr>
        <xdr:cNvPr id="201" name="直線コネクタ 200"/>
        <xdr:cNvCxnSpPr/>
      </xdr:nvCxnSpPr>
      <xdr:spPr>
        <a:xfrm>
          <a:off x="1447800" y="14185418"/>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106231</xdr:rowOff>
    </xdr:from>
    <xdr:to>
      <xdr:col>7</xdr:col>
      <xdr:colOff>203200</xdr:colOff>
      <xdr:row>83</xdr:row>
      <xdr:rowOff>36381</xdr:rowOff>
    </xdr:to>
    <xdr:sp macro="" textlink="">
      <xdr:nvSpPr>
        <xdr:cNvPr id="211" name="円/楕円 210"/>
        <xdr:cNvSpPr/>
      </xdr:nvSpPr>
      <xdr:spPr>
        <a:xfrm>
          <a:off x="4902200" y="1416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27508</xdr:rowOff>
    </xdr:from>
    <xdr:ext cx="762000" cy="259045"/>
    <xdr:sp macro="" textlink="">
      <xdr:nvSpPr>
        <xdr:cNvPr id="212" name="人件費・物件費等の状況該当値テキスト"/>
        <xdr:cNvSpPr txBox="1"/>
      </xdr:nvSpPr>
      <xdr:spPr>
        <a:xfrm>
          <a:off x="5041900" y="1408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138,761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93284</xdr:rowOff>
    </xdr:from>
    <xdr:to>
      <xdr:col>6</xdr:col>
      <xdr:colOff>50800</xdr:colOff>
      <xdr:row>83</xdr:row>
      <xdr:rowOff>23434</xdr:rowOff>
    </xdr:to>
    <xdr:sp macro="" textlink="">
      <xdr:nvSpPr>
        <xdr:cNvPr id="213" name="円/楕円 212"/>
        <xdr:cNvSpPr/>
      </xdr:nvSpPr>
      <xdr:spPr>
        <a:xfrm>
          <a:off x="4064000" y="1415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33611</xdr:rowOff>
    </xdr:from>
    <xdr:ext cx="736600" cy="259045"/>
    <xdr:sp macro="" textlink="">
      <xdr:nvSpPr>
        <xdr:cNvPr id="214" name="テキスト ボックス 213"/>
        <xdr:cNvSpPr txBox="1"/>
      </xdr:nvSpPr>
      <xdr:spPr>
        <a:xfrm>
          <a:off x="3733800" y="139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133,396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80753</xdr:rowOff>
    </xdr:from>
    <xdr:to>
      <xdr:col>4</xdr:col>
      <xdr:colOff>533400</xdr:colOff>
      <xdr:row>83</xdr:row>
      <xdr:rowOff>10903</xdr:rowOff>
    </xdr:to>
    <xdr:sp macro="" textlink="">
      <xdr:nvSpPr>
        <xdr:cNvPr id="215" name="円/楕円 214"/>
        <xdr:cNvSpPr/>
      </xdr:nvSpPr>
      <xdr:spPr>
        <a:xfrm>
          <a:off x="3175000" y="141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21080</xdr:rowOff>
    </xdr:from>
    <xdr:ext cx="762000" cy="259045"/>
    <xdr:sp macro="" textlink="">
      <xdr:nvSpPr>
        <xdr:cNvPr id="216" name="テキスト ボックス 215"/>
        <xdr:cNvSpPr txBox="1"/>
      </xdr:nvSpPr>
      <xdr:spPr>
        <a:xfrm>
          <a:off x="2844800" y="1390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82969</xdr:rowOff>
    </xdr:from>
    <xdr:to>
      <xdr:col>3</xdr:col>
      <xdr:colOff>330200</xdr:colOff>
      <xdr:row>83</xdr:row>
      <xdr:rowOff>13119</xdr:rowOff>
    </xdr:to>
    <xdr:sp macro="" textlink="">
      <xdr:nvSpPr>
        <xdr:cNvPr id="217" name="円/楕円 216"/>
        <xdr:cNvSpPr/>
      </xdr:nvSpPr>
      <xdr:spPr>
        <a:xfrm>
          <a:off x="2286000" y="141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23296</xdr:rowOff>
    </xdr:from>
    <xdr:ext cx="762000" cy="259045"/>
    <xdr:sp macro="" textlink="">
      <xdr:nvSpPr>
        <xdr:cNvPr id="218" name="テキスト ボックス 217"/>
        <xdr:cNvSpPr txBox="1"/>
      </xdr:nvSpPr>
      <xdr:spPr>
        <a:xfrm>
          <a:off x="1955800" y="1391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129,121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75718</xdr:rowOff>
    </xdr:from>
    <xdr:to>
      <xdr:col>2</xdr:col>
      <xdr:colOff>127000</xdr:colOff>
      <xdr:row>83</xdr:row>
      <xdr:rowOff>5868</xdr:rowOff>
    </xdr:to>
    <xdr:sp macro="" textlink="">
      <xdr:nvSpPr>
        <xdr:cNvPr id="219" name="円/楕円 218"/>
        <xdr:cNvSpPr/>
      </xdr:nvSpPr>
      <xdr:spPr>
        <a:xfrm>
          <a:off x="1397000" y="1413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16045</xdr:rowOff>
    </xdr:from>
    <xdr:ext cx="762000" cy="259045"/>
    <xdr:sp macro="" textlink="">
      <xdr:nvSpPr>
        <xdr:cNvPr id="220" name="テキスト ボックス 219"/>
        <xdr:cNvSpPr txBox="1"/>
      </xdr:nvSpPr>
      <xdr:spPr>
        <a:xfrm>
          <a:off x="1066800" y="1390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前年度と比較すると、公務員の給与特例措置による人件費の減（平成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年７月～平成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年３月）</a:t>
          </a:r>
          <a:r>
            <a:rPr kumimoji="1" lang="ja-JP" altLang="en-US" sz="1400">
              <a:solidFill>
                <a:schemeClr val="dk1"/>
              </a:solidFill>
              <a:effectLst/>
              <a:latin typeface="+mn-lt"/>
              <a:ea typeface="+mn-ea"/>
              <a:cs typeface="+mn-cs"/>
            </a:rPr>
            <a:t>の終了や人事院勧告に基づき人件費が増となったことにより微増となっている。また、</a:t>
          </a:r>
          <a:r>
            <a:rPr kumimoji="1" lang="ja-JP" altLang="ja-JP" sz="1400">
              <a:solidFill>
                <a:schemeClr val="dk1"/>
              </a:solidFill>
              <a:effectLst/>
              <a:latin typeface="+mn-lt"/>
              <a:ea typeface="+mn-ea"/>
              <a:cs typeface="+mn-cs"/>
            </a:rPr>
            <a:t>依然類似団体内平均値を上回って</a:t>
          </a:r>
          <a:r>
            <a:rPr kumimoji="1" lang="ja-JP" altLang="en-US" sz="1400">
              <a:solidFill>
                <a:schemeClr val="dk1"/>
              </a:solidFill>
              <a:effectLst/>
              <a:latin typeface="+mn-lt"/>
              <a:ea typeface="+mn-ea"/>
              <a:cs typeface="+mn-cs"/>
            </a:rPr>
            <a:t>おり、</a:t>
          </a:r>
          <a:r>
            <a:rPr kumimoji="1" lang="ja-JP" altLang="ja-JP" sz="1400">
              <a:solidFill>
                <a:schemeClr val="dk1"/>
              </a:solidFill>
              <a:effectLst/>
              <a:latin typeface="+mn-lt"/>
              <a:ea typeface="+mn-ea"/>
              <a:cs typeface="+mn-cs"/>
            </a:rPr>
            <a:t>今後とも行政改革大綱・推進計画に基づき、給与の適正化の徹底や給与の削減により数値の改善に努める。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85</xdr:row>
      <xdr:rowOff>157226</xdr:rowOff>
    </xdr:to>
    <xdr:cxnSp macro="">
      <xdr:nvCxnSpPr>
        <xdr:cNvPr id="252" name="直線コネクタ 251"/>
        <xdr:cNvCxnSpPr/>
      </xdr:nvCxnSpPr>
      <xdr:spPr>
        <a:xfrm>
          <a:off x="16179800" y="147111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137922</xdr:rowOff>
    </xdr:from>
    <xdr:to>
      <xdr:col>23</xdr:col>
      <xdr:colOff>406400</xdr:colOff>
      <xdr:row>88</xdr:row>
      <xdr:rowOff>14478</xdr:rowOff>
    </xdr:to>
    <xdr:cxnSp macro="">
      <xdr:nvCxnSpPr>
        <xdr:cNvPr id="255" name="直線コネクタ 254"/>
        <xdr:cNvCxnSpPr/>
      </xdr:nvCxnSpPr>
      <xdr:spPr>
        <a:xfrm flipV="1">
          <a:off x="15290800" y="1471117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14478</xdr:rowOff>
    </xdr:from>
    <xdr:to>
      <xdr:col>22</xdr:col>
      <xdr:colOff>203200</xdr:colOff>
      <xdr:row>88</xdr:row>
      <xdr:rowOff>28956</xdr:rowOff>
    </xdr:to>
    <xdr:cxnSp macro="">
      <xdr:nvCxnSpPr>
        <xdr:cNvPr id="258" name="直線コネクタ 257"/>
        <xdr:cNvCxnSpPr/>
      </xdr:nvCxnSpPr>
      <xdr:spPr>
        <a:xfrm flipV="1">
          <a:off x="14401800" y="1510207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29211</xdr:rowOff>
    </xdr:from>
    <xdr:to>
      <xdr:col>21</xdr:col>
      <xdr:colOff>0</xdr:colOff>
      <xdr:row>88</xdr:row>
      <xdr:rowOff>28956</xdr:rowOff>
    </xdr:to>
    <xdr:cxnSp macro="">
      <xdr:nvCxnSpPr>
        <xdr:cNvPr id="261" name="直線コネクタ 260"/>
        <xdr:cNvCxnSpPr/>
      </xdr:nvCxnSpPr>
      <xdr:spPr>
        <a:xfrm>
          <a:off x="13512800" y="14773911"/>
          <a:ext cx="889000" cy="3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1" name="円/楕円 270"/>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2"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87122</xdr:rowOff>
    </xdr:from>
    <xdr:to>
      <xdr:col>23</xdr:col>
      <xdr:colOff>457200</xdr:colOff>
      <xdr:row>86</xdr:row>
      <xdr:rowOff>17272</xdr:rowOff>
    </xdr:to>
    <xdr:sp macro="" textlink="">
      <xdr:nvSpPr>
        <xdr:cNvPr id="273" name="円/楕円 272"/>
        <xdr:cNvSpPr/>
      </xdr:nvSpPr>
      <xdr:spPr>
        <a:xfrm>
          <a:off x="161290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2049</xdr:rowOff>
    </xdr:from>
    <xdr:ext cx="736600" cy="259045"/>
    <xdr:sp macro="" textlink="">
      <xdr:nvSpPr>
        <xdr:cNvPr id="274" name="テキスト ボックス 273"/>
        <xdr:cNvSpPr txBox="1"/>
      </xdr:nvSpPr>
      <xdr:spPr>
        <a:xfrm>
          <a:off x="15798800" y="1474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135128</xdr:rowOff>
    </xdr:from>
    <xdr:to>
      <xdr:col>22</xdr:col>
      <xdr:colOff>254000</xdr:colOff>
      <xdr:row>88</xdr:row>
      <xdr:rowOff>65278</xdr:rowOff>
    </xdr:to>
    <xdr:sp macro="" textlink="">
      <xdr:nvSpPr>
        <xdr:cNvPr id="275" name="円/楕円 274"/>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50055</xdr:rowOff>
    </xdr:from>
    <xdr:ext cx="762000" cy="259045"/>
    <xdr:sp macro="" textlink="">
      <xdr:nvSpPr>
        <xdr:cNvPr id="276" name="テキスト ボックス 275"/>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7" name="円/楕円 276"/>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78" name="テキスト ボックス 277"/>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149861</xdr:rowOff>
    </xdr:from>
    <xdr:to>
      <xdr:col>19</xdr:col>
      <xdr:colOff>533400</xdr:colOff>
      <xdr:row>86</xdr:row>
      <xdr:rowOff>80011</xdr:rowOff>
    </xdr:to>
    <xdr:sp macro="" textlink="">
      <xdr:nvSpPr>
        <xdr:cNvPr id="279" name="円/楕円 278"/>
        <xdr:cNvSpPr/>
      </xdr:nvSpPr>
      <xdr:spPr>
        <a:xfrm>
          <a:off x="13462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64788</xdr:rowOff>
    </xdr:from>
    <xdr:ext cx="762000" cy="259045"/>
    <xdr:sp macro="" textlink="">
      <xdr:nvSpPr>
        <xdr:cNvPr id="280" name="テキスト ボックス 279"/>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人口の減少及び</a:t>
          </a:r>
          <a:r>
            <a:rPr kumimoji="1" lang="ja-JP" altLang="ja-JP" sz="1400">
              <a:solidFill>
                <a:schemeClr val="dk1"/>
              </a:solidFill>
              <a:effectLst/>
              <a:latin typeface="+mn-lt"/>
              <a:ea typeface="+mn-ea"/>
              <a:cs typeface="+mn-cs"/>
            </a:rPr>
            <a:t>職員数の削減（平成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年度で</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人減）により前年度と比較するとほぼ横ばい状態であるが、依然類似団体内平均値及び県内平均を上回っている。今後</a:t>
          </a:r>
          <a:r>
            <a:rPr kumimoji="1" lang="ja-JP" altLang="en-US" sz="1400">
              <a:solidFill>
                <a:schemeClr val="dk1"/>
              </a:solidFill>
              <a:effectLst/>
              <a:latin typeface="+mn-lt"/>
              <a:ea typeface="+mn-ea"/>
              <a:cs typeface="+mn-cs"/>
            </a:rPr>
            <a:t>は定員適正化計画の見直しを行い</a:t>
          </a:r>
          <a:r>
            <a:rPr kumimoji="1" lang="ja-JP" altLang="ja-JP" sz="1400">
              <a:solidFill>
                <a:schemeClr val="dk1"/>
              </a:solidFill>
              <a:effectLst/>
              <a:latin typeface="+mn-lt"/>
              <a:ea typeface="+mn-ea"/>
              <a:cs typeface="+mn-cs"/>
            </a:rPr>
            <a:t>行政改革大綱・推進計画に基づき職員数の減や事務事業の見直し、指定管理者制度の引き続きの導入により、事務効率化の促進を図る。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126033</xdr:rowOff>
    </xdr:from>
    <xdr:to>
      <xdr:col>24</xdr:col>
      <xdr:colOff>558800</xdr:colOff>
      <xdr:row>62</xdr:row>
      <xdr:rowOff>132927</xdr:rowOff>
    </xdr:to>
    <xdr:cxnSp macro="">
      <xdr:nvCxnSpPr>
        <xdr:cNvPr id="317" name="直線コネクタ 316"/>
        <xdr:cNvCxnSpPr/>
      </xdr:nvCxnSpPr>
      <xdr:spPr>
        <a:xfrm>
          <a:off x="16179800" y="1075593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123734</xdr:rowOff>
    </xdr:from>
    <xdr:to>
      <xdr:col>23</xdr:col>
      <xdr:colOff>406400</xdr:colOff>
      <xdr:row>62</xdr:row>
      <xdr:rowOff>126033</xdr:rowOff>
    </xdr:to>
    <xdr:cxnSp macro="">
      <xdr:nvCxnSpPr>
        <xdr:cNvPr id="320" name="直線コネクタ 319"/>
        <xdr:cNvCxnSpPr/>
      </xdr:nvCxnSpPr>
      <xdr:spPr>
        <a:xfrm>
          <a:off x="15290800" y="10753634"/>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123734</xdr:rowOff>
    </xdr:from>
    <xdr:to>
      <xdr:col>22</xdr:col>
      <xdr:colOff>203200</xdr:colOff>
      <xdr:row>62</xdr:row>
      <xdr:rowOff>132927</xdr:rowOff>
    </xdr:to>
    <xdr:cxnSp macro="">
      <xdr:nvCxnSpPr>
        <xdr:cNvPr id="323" name="直線コネクタ 322"/>
        <xdr:cNvCxnSpPr/>
      </xdr:nvCxnSpPr>
      <xdr:spPr>
        <a:xfrm flipV="1">
          <a:off x="14401800" y="1075363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132927</xdr:rowOff>
    </xdr:from>
    <xdr:to>
      <xdr:col>21</xdr:col>
      <xdr:colOff>0</xdr:colOff>
      <xdr:row>62</xdr:row>
      <xdr:rowOff>143268</xdr:rowOff>
    </xdr:to>
    <xdr:cxnSp macro="">
      <xdr:nvCxnSpPr>
        <xdr:cNvPr id="326" name="直線コネクタ 325"/>
        <xdr:cNvCxnSpPr/>
      </xdr:nvCxnSpPr>
      <xdr:spPr>
        <a:xfrm flipV="1">
          <a:off x="13512800" y="107628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82127</xdr:rowOff>
    </xdr:from>
    <xdr:to>
      <xdr:col>24</xdr:col>
      <xdr:colOff>609600</xdr:colOff>
      <xdr:row>63</xdr:row>
      <xdr:rowOff>12277</xdr:rowOff>
    </xdr:to>
    <xdr:sp macro="" textlink="">
      <xdr:nvSpPr>
        <xdr:cNvPr id="336" name="円/楕円 335"/>
        <xdr:cNvSpPr/>
      </xdr:nvSpPr>
      <xdr:spPr>
        <a:xfrm>
          <a:off x="169672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54204</xdr:rowOff>
    </xdr:from>
    <xdr:ext cx="762000" cy="259045"/>
    <xdr:sp macro="" textlink="">
      <xdr:nvSpPr>
        <xdr:cNvPr id="337" name="定員管理の状況該当値テキスト"/>
        <xdr:cNvSpPr txBox="1"/>
      </xdr:nvSpPr>
      <xdr:spPr>
        <a:xfrm>
          <a:off x="17106900" y="1068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75233</xdr:rowOff>
    </xdr:from>
    <xdr:to>
      <xdr:col>23</xdr:col>
      <xdr:colOff>457200</xdr:colOff>
      <xdr:row>63</xdr:row>
      <xdr:rowOff>5383</xdr:rowOff>
    </xdr:to>
    <xdr:sp macro="" textlink="">
      <xdr:nvSpPr>
        <xdr:cNvPr id="338" name="円/楕円 337"/>
        <xdr:cNvSpPr/>
      </xdr:nvSpPr>
      <xdr:spPr>
        <a:xfrm>
          <a:off x="16129000" y="1070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161610</xdr:rowOff>
    </xdr:from>
    <xdr:ext cx="736600" cy="259045"/>
    <xdr:sp macro="" textlink="">
      <xdr:nvSpPr>
        <xdr:cNvPr id="339" name="テキスト ボックス 338"/>
        <xdr:cNvSpPr txBox="1"/>
      </xdr:nvSpPr>
      <xdr:spPr>
        <a:xfrm>
          <a:off x="15798800" y="10791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72934</xdr:rowOff>
    </xdr:from>
    <xdr:to>
      <xdr:col>22</xdr:col>
      <xdr:colOff>254000</xdr:colOff>
      <xdr:row>63</xdr:row>
      <xdr:rowOff>3084</xdr:rowOff>
    </xdr:to>
    <xdr:sp macro="" textlink="">
      <xdr:nvSpPr>
        <xdr:cNvPr id="340" name="円/楕円 339"/>
        <xdr:cNvSpPr/>
      </xdr:nvSpPr>
      <xdr:spPr>
        <a:xfrm>
          <a:off x="15240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159311</xdr:rowOff>
    </xdr:from>
    <xdr:ext cx="762000" cy="259045"/>
    <xdr:sp macro="" textlink="">
      <xdr:nvSpPr>
        <xdr:cNvPr id="341" name="テキスト ボックス 340"/>
        <xdr:cNvSpPr txBox="1"/>
      </xdr:nvSpPr>
      <xdr:spPr>
        <a:xfrm>
          <a:off x="14909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82127</xdr:rowOff>
    </xdr:from>
    <xdr:to>
      <xdr:col>21</xdr:col>
      <xdr:colOff>50800</xdr:colOff>
      <xdr:row>63</xdr:row>
      <xdr:rowOff>12277</xdr:rowOff>
    </xdr:to>
    <xdr:sp macro="" textlink="">
      <xdr:nvSpPr>
        <xdr:cNvPr id="342" name="円/楕円 341"/>
        <xdr:cNvSpPr/>
      </xdr:nvSpPr>
      <xdr:spPr>
        <a:xfrm>
          <a:off x="14351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168504</xdr:rowOff>
    </xdr:from>
    <xdr:ext cx="762000" cy="259045"/>
    <xdr:sp macro="" textlink="">
      <xdr:nvSpPr>
        <xdr:cNvPr id="343" name="テキスト ボックス 342"/>
        <xdr:cNvSpPr txBox="1"/>
      </xdr:nvSpPr>
      <xdr:spPr>
        <a:xfrm>
          <a:off x="14020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92468</xdr:rowOff>
    </xdr:from>
    <xdr:to>
      <xdr:col>19</xdr:col>
      <xdr:colOff>533400</xdr:colOff>
      <xdr:row>63</xdr:row>
      <xdr:rowOff>22618</xdr:rowOff>
    </xdr:to>
    <xdr:sp macro="" textlink="">
      <xdr:nvSpPr>
        <xdr:cNvPr id="344" name="円/楕円 343"/>
        <xdr:cNvSpPr/>
      </xdr:nvSpPr>
      <xdr:spPr>
        <a:xfrm>
          <a:off x="13462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7395</xdr:rowOff>
    </xdr:from>
    <xdr:ext cx="762000" cy="259045"/>
    <xdr:sp macro="" textlink="">
      <xdr:nvSpPr>
        <xdr:cNvPr id="345" name="テキスト ボックス 344"/>
        <xdr:cNvSpPr txBox="1"/>
      </xdr:nvSpPr>
      <xdr:spPr>
        <a:xfrm>
          <a:off x="13131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前年度と比較すると、</a:t>
          </a:r>
          <a:r>
            <a:rPr kumimoji="1" lang="ja-JP" altLang="en-US" sz="1400">
              <a:solidFill>
                <a:schemeClr val="dk1"/>
              </a:solidFill>
              <a:effectLst/>
              <a:latin typeface="+mn-lt"/>
              <a:ea typeface="+mn-ea"/>
              <a:cs typeface="+mn-cs"/>
            </a:rPr>
            <a:t>元利償還金が</a:t>
          </a:r>
          <a:r>
            <a:rPr kumimoji="1" lang="en-US" altLang="ja-JP" sz="1400">
              <a:solidFill>
                <a:schemeClr val="dk1"/>
              </a:solidFill>
              <a:effectLst/>
              <a:latin typeface="+mn-lt"/>
              <a:ea typeface="+mn-ea"/>
              <a:cs typeface="+mn-cs"/>
            </a:rPr>
            <a:t>1.9</a:t>
          </a:r>
          <a:r>
            <a:rPr kumimoji="1" lang="ja-JP" altLang="en-US" sz="1400">
              <a:solidFill>
                <a:schemeClr val="dk1"/>
              </a:solidFill>
              <a:effectLst/>
              <a:latin typeface="+mn-lt"/>
              <a:ea typeface="+mn-ea"/>
              <a:cs typeface="+mn-cs"/>
            </a:rPr>
            <a:t>億円減少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主に一般廃棄物処理事業債の償還完了）により、単年度比率が減少したため、実質公債費比率が対前年</a:t>
          </a:r>
          <a:r>
            <a:rPr kumimoji="1" lang="en-US" altLang="ja-JP" sz="1400">
              <a:solidFill>
                <a:schemeClr val="dk1"/>
              </a:solidFill>
              <a:effectLst/>
              <a:latin typeface="+mn-lt"/>
              <a:ea typeface="+mn-ea"/>
              <a:cs typeface="+mn-cs"/>
            </a:rPr>
            <a:t>1.0</a:t>
          </a:r>
          <a:r>
            <a:rPr kumimoji="1" lang="ja-JP" altLang="en-US" sz="1400">
              <a:solidFill>
                <a:schemeClr val="dk1"/>
              </a:solidFill>
              <a:effectLst/>
              <a:latin typeface="+mn-lt"/>
              <a:ea typeface="+mn-ea"/>
              <a:cs typeface="+mn-cs"/>
            </a:rPr>
            <a:t>減少した</a:t>
          </a:r>
          <a:r>
            <a:rPr kumimoji="1" lang="ja-JP" altLang="ja-JP" sz="1400">
              <a:solidFill>
                <a:schemeClr val="dk1"/>
              </a:solidFill>
              <a:effectLst/>
              <a:latin typeface="+mn-lt"/>
              <a:ea typeface="+mn-ea"/>
              <a:cs typeface="+mn-cs"/>
            </a:rPr>
            <a:t>が、県内平均と比較すると依然上回っている。今後とも普通建設事業等の厳選並びに交付税措置の高い有利な起債の活用などにより、改善に努める。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6604</xdr:rowOff>
    </xdr:from>
    <xdr:to>
      <xdr:col>24</xdr:col>
      <xdr:colOff>558800</xdr:colOff>
      <xdr:row>38</xdr:row>
      <xdr:rowOff>30734</xdr:rowOff>
    </xdr:to>
    <xdr:cxnSp macro="">
      <xdr:nvCxnSpPr>
        <xdr:cNvPr id="377" name="直線コネクタ 376"/>
        <xdr:cNvCxnSpPr/>
      </xdr:nvCxnSpPr>
      <xdr:spPr>
        <a:xfrm flipV="1">
          <a:off x="16179800" y="652170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30734</xdr:rowOff>
    </xdr:from>
    <xdr:to>
      <xdr:col>23</xdr:col>
      <xdr:colOff>406400</xdr:colOff>
      <xdr:row>38</xdr:row>
      <xdr:rowOff>37973</xdr:rowOff>
    </xdr:to>
    <xdr:cxnSp macro="">
      <xdr:nvCxnSpPr>
        <xdr:cNvPr id="380" name="直線コネクタ 379"/>
        <xdr:cNvCxnSpPr/>
      </xdr:nvCxnSpPr>
      <xdr:spPr>
        <a:xfrm flipV="1">
          <a:off x="15290800" y="654583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37973</xdr:rowOff>
    </xdr:from>
    <xdr:to>
      <xdr:col>22</xdr:col>
      <xdr:colOff>203200</xdr:colOff>
      <xdr:row>38</xdr:row>
      <xdr:rowOff>45212</xdr:rowOff>
    </xdr:to>
    <xdr:cxnSp macro="">
      <xdr:nvCxnSpPr>
        <xdr:cNvPr id="383" name="直線コネクタ 382"/>
        <xdr:cNvCxnSpPr/>
      </xdr:nvCxnSpPr>
      <xdr:spPr>
        <a:xfrm flipV="1">
          <a:off x="14401800" y="655307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45212</xdr:rowOff>
    </xdr:from>
    <xdr:to>
      <xdr:col>21</xdr:col>
      <xdr:colOff>0</xdr:colOff>
      <xdr:row>38</xdr:row>
      <xdr:rowOff>69342</xdr:rowOff>
    </xdr:to>
    <xdr:cxnSp macro="">
      <xdr:nvCxnSpPr>
        <xdr:cNvPr id="386" name="直線コネクタ 385"/>
        <xdr:cNvCxnSpPr/>
      </xdr:nvCxnSpPr>
      <xdr:spPr>
        <a:xfrm flipV="1">
          <a:off x="13512800" y="656031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127254</xdr:rowOff>
    </xdr:from>
    <xdr:to>
      <xdr:col>24</xdr:col>
      <xdr:colOff>609600</xdr:colOff>
      <xdr:row>38</xdr:row>
      <xdr:rowOff>57404</xdr:rowOff>
    </xdr:to>
    <xdr:sp macro="" textlink="">
      <xdr:nvSpPr>
        <xdr:cNvPr id="396" name="円/楕円 395"/>
        <xdr:cNvSpPr/>
      </xdr:nvSpPr>
      <xdr:spPr>
        <a:xfrm>
          <a:off x="169672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143781</xdr:rowOff>
    </xdr:from>
    <xdr:ext cx="762000" cy="259045"/>
    <xdr:sp macro="" textlink="">
      <xdr:nvSpPr>
        <xdr:cNvPr id="397" name="公債費負担の状況該当値テキスト"/>
        <xdr:cNvSpPr txBox="1"/>
      </xdr:nvSpPr>
      <xdr:spPr>
        <a:xfrm>
          <a:off x="17106900" y="631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151384</xdr:rowOff>
    </xdr:from>
    <xdr:to>
      <xdr:col>23</xdr:col>
      <xdr:colOff>457200</xdr:colOff>
      <xdr:row>38</xdr:row>
      <xdr:rowOff>81535</xdr:rowOff>
    </xdr:to>
    <xdr:sp macro="" textlink="">
      <xdr:nvSpPr>
        <xdr:cNvPr id="398" name="円/楕円 397"/>
        <xdr:cNvSpPr/>
      </xdr:nvSpPr>
      <xdr:spPr>
        <a:xfrm>
          <a:off x="16129000" y="64950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91711</xdr:rowOff>
    </xdr:from>
    <xdr:ext cx="736600" cy="259045"/>
    <xdr:sp macro="" textlink="">
      <xdr:nvSpPr>
        <xdr:cNvPr id="399" name="テキスト ボックス 398"/>
        <xdr:cNvSpPr txBox="1"/>
      </xdr:nvSpPr>
      <xdr:spPr>
        <a:xfrm>
          <a:off x="15798800" y="626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158623</xdr:rowOff>
    </xdr:from>
    <xdr:to>
      <xdr:col>22</xdr:col>
      <xdr:colOff>254000</xdr:colOff>
      <xdr:row>38</xdr:row>
      <xdr:rowOff>88773</xdr:rowOff>
    </xdr:to>
    <xdr:sp macro="" textlink="">
      <xdr:nvSpPr>
        <xdr:cNvPr id="400" name="円/楕円 399"/>
        <xdr:cNvSpPr/>
      </xdr:nvSpPr>
      <xdr:spPr>
        <a:xfrm>
          <a:off x="152400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98950</xdr:rowOff>
    </xdr:from>
    <xdr:ext cx="762000" cy="259045"/>
    <xdr:sp macro="" textlink="">
      <xdr:nvSpPr>
        <xdr:cNvPr id="401" name="テキスト ボックス 400"/>
        <xdr:cNvSpPr txBox="1"/>
      </xdr:nvSpPr>
      <xdr:spPr>
        <a:xfrm>
          <a:off x="149098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165862</xdr:rowOff>
    </xdr:from>
    <xdr:to>
      <xdr:col>21</xdr:col>
      <xdr:colOff>50800</xdr:colOff>
      <xdr:row>38</xdr:row>
      <xdr:rowOff>96012</xdr:rowOff>
    </xdr:to>
    <xdr:sp macro="" textlink="">
      <xdr:nvSpPr>
        <xdr:cNvPr id="402" name="円/楕円 401"/>
        <xdr:cNvSpPr/>
      </xdr:nvSpPr>
      <xdr:spPr>
        <a:xfrm>
          <a:off x="14351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106189</xdr:rowOff>
    </xdr:from>
    <xdr:ext cx="762000" cy="259045"/>
    <xdr:sp macro="" textlink="">
      <xdr:nvSpPr>
        <xdr:cNvPr id="403" name="テキスト ボックス 402"/>
        <xdr:cNvSpPr txBox="1"/>
      </xdr:nvSpPr>
      <xdr:spPr>
        <a:xfrm>
          <a:off x="14020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18542</xdr:rowOff>
    </xdr:from>
    <xdr:to>
      <xdr:col>19</xdr:col>
      <xdr:colOff>533400</xdr:colOff>
      <xdr:row>38</xdr:row>
      <xdr:rowOff>120142</xdr:rowOff>
    </xdr:to>
    <xdr:sp macro="" textlink="">
      <xdr:nvSpPr>
        <xdr:cNvPr id="404" name="円/楕円 403"/>
        <xdr:cNvSpPr/>
      </xdr:nvSpPr>
      <xdr:spPr>
        <a:xfrm>
          <a:off x="13462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130319</xdr:rowOff>
    </xdr:from>
    <xdr:ext cx="762000" cy="259045"/>
    <xdr:sp macro="" textlink="">
      <xdr:nvSpPr>
        <xdr:cNvPr id="405" name="テキスト ボックス 404"/>
        <xdr:cNvSpPr txBox="1"/>
      </xdr:nvSpPr>
      <xdr:spPr>
        <a:xfrm>
          <a:off x="13131800" y="630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前年度と比較すると、</a:t>
          </a:r>
          <a:r>
            <a:rPr kumimoji="1" lang="ja-JP" altLang="en-US" sz="1400">
              <a:solidFill>
                <a:schemeClr val="dk1"/>
              </a:solidFill>
              <a:effectLst/>
              <a:latin typeface="+mn-lt"/>
              <a:ea typeface="+mn-ea"/>
              <a:cs typeface="+mn-cs"/>
            </a:rPr>
            <a:t>一般職員分（▲</a:t>
          </a:r>
          <a:r>
            <a:rPr kumimoji="1" lang="en-US" altLang="ja-JP" sz="1400">
              <a:solidFill>
                <a:schemeClr val="dk1"/>
              </a:solidFill>
              <a:effectLst/>
              <a:latin typeface="+mn-lt"/>
              <a:ea typeface="+mn-ea"/>
              <a:cs typeface="+mn-cs"/>
            </a:rPr>
            <a:t>1.9</a:t>
          </a:r>
          <a:r>
            <a:rPr kumimoji="1" lang="ja-JP" altLang="en-US" sz="1400">
              <a:solidFill>
                <a:schemeClr val="dk1"/>
              </a:solidFill>
              <a:effectLst/>
              <a:latin typeface="+mn-lt"/>
              <a:ea typeface="+mn-ea"/>
              <a:cs typeface="+mn-cs"/>
            </a:rPr>
            <a:t>億円）と組合積立額（</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億円）により退職手当負担見込額が</a:t>
          </a:r>
          <a:r>
            <a:rPr kumimoji="1" lang="en-US" altLang="ja-JP" sz="1400">
              <a:solidFill>
                <a:schemeClr val="dk1"/>
              </a:solidFill>
              <a:effectLst/>
              <a:latin typeface="+mn-lt"/>
              <a:ea typeface="+mn-ea"/>
              <a:cs typeface="+mn-cs"/>
            </a:rPr>
            <a:t>3</a:t>
          </a:r>
          <a:r>
            <a:rPr kumimoji="1" lang="ja-JP" altLang="en-US" sz="1400">
              <a:solidFill>
                <a:schemeClr val="dk1"/>
              </a:solidFill>
              <a:effectLst/>
              <a:latin typeface="+mn-lt"/>
              <a:ea typeface="+mn-ea"/>
              <a:cs typeface="+mn-cs"/>
            </a:rPr>
            <a:t>億円減になっているが、充当可能財源等の基準財政需要額歳入見込額（▲</a:t>
          </a:r>
          <a:r>
            <a:rPr kumimoji="1" lang="en-US" altLang="ja-JP" sz="1400">
              <a:solidFill>
                <a:schemeClr val="dk1"/>
              </a:solidFill>
              <a:effectLst/>
              <a:latin typeface="+mn-lt"/>
              <a:ea typeface="+mn-ea"/>
              <a:cs typeface="+mn-cs"/>
            </a:rPr>
            <a:t>1.6</a:t>
          </a:r>
          <a:r>
            <a:rPr kumimoji="1" lang="ja-JP" altLang="en-US" sz="1400">
              <a:solidFill>
                <a:schemeClr val="dk1"/>
              </a:solidFill>
              <a:effectLst/>
              <a:latin typeface="+mn-lt"/>
              <a:ea typeface="+mn-ea"/>
              <a:cs typeface="+mn-cs"/>
            </a:rPr>
            <a:t>億円）と標準財政規模（▲</a:t>
          </a:r>
          <a:r>
            <a:rPr kumimoji="1" lang="en-US" altLang="ja-JP" sz="1400">
              <a:solidFill>
                <a:schemeClr val="dk1"/>
              </a:solidFill>
              <a:effectLst/>
              <a:latin typeface="+mn-lt"/>
              <a:ea typeface="+mn-ea"/>
              <a:cs typeface="+mn-cs"/>
            </a:rPr>
            <a:t>1.1</a:t>
          </a:r>
          <a:r>
            <a:rPr kumimoji="1" lang="ja-JP" altLang="en-US" sz="1400">
              <a:solidFill>
                <a:schemeClr val="dk1"/>
              </a:solidFill>
              <a:effectLst/>
              <a:latin typeface="+mn-lt"/>
              <a:ea typeface="+mn-ea"/>
              <a:cs typeface="+mn-cs"/>
            </a:rPr>
            <a:t>億円）により対前年</a:t>
          </a:r>
          <a:r>
            <a:rPr kumimoji="1" lang="en-US" altLang="ja-JP" sz="1400">
              <a:solidFill>
                <a:schemeClr val="dk1"/>
              </a:solidFill>
              <a:effectLst/>
              <a:latin typeface="+mn-lt"/>
              <a:ea typeface="+mn-ea"/>
              <a:cs typeface="+mn-cs"/>
            </a:rPr>
            <a:t>0.7</a:t>
          </a:r>
          <a:r>
            <a:rPr kumimoji="1" lang="ja-JP" altLang="en-US" sz="1400">
              <a:solidFill>
                <a:schemeClr val="dk1"/>
              </a:solidFill>
              <a:effectLst/>
              <a:latin typeface="+mn-lt"/>
              <a:ea typeface="+mn-ea"/>
              <a:cs typeface="+mn-cs"/>
            </a:rPr>
            <a:t>減少し</a:t>
          </a:r>
          <a:r>
            <a:rPr kumimoji="1" lang="ja-JP" altLang="ja-JP" sz="1400">
              <a:solidFill>
                <a:schemeClr val="dk1"/>
              </a:solidFill>
              <a:effectLst/>
              <a:latin typeface="+mn-lt"/>
              <a:ea typeface="+mn-ea"/>
              <a:cs typeface="+mn-cs"/>
            </a:rPr>
            <a:t>若干改善された。しかしながら、類似団体内平均値や県内平均と比較すると上回っているため、今後も市債管理基金や財政調整基金の積立による充当可能基金の増額や交付税措置の高い有利な起債の活用などにより数値の改善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112533</xdr:rowOff>
    </xdr:from>
    <xdr:to>
      <xdr:col>24</xdr:col>
      <xdr:colOff>558800</xdr:colOff>
      <xdr:row>14</xdr:row>
      <xdr:rowOff>113940</xdr:rowOff>
    </xdr:to>
    <xdr:cxnSp macro="">
      <xdr:nvCxnSpPr>
        <xdr:cNvPr id="439" name="直線コネクタ 438"/>
        <xdr:cNvCxnSpPr/>
      </xdr:nvCxnSpPr>
      <xdr:spPr>
        <a:xfrm flipV="1">
          <a:off x="16179800" y="2512833"/>
          <a:ext cx="838200" cy="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113940</xdr:rowOff>
    </xdr:from>
    <xdr:to>
      <xdr:col>23</xdr:col>
      <xdr:colOff>406400</xdr:colOff>
      <xdr:row>14</xdr:row>
      <xdr:rowOff>114745</xdr:rowOff>
    </xdr:to>
    <xdr:cxnSp macro="">
      <xdr:nvCxnSpPr>
        <xdr:cNvPr id="442" name="直線コネクタ 441"/>
        <xdr:cNvCxnSpPr/>
      </xdr:nvCxnSpPr>
      <xdr:spPr>
        <a:xfrm flipV="1">
          <a:off x="15290800" y="2514240"/>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102076</xdr:rowOff>
    </xdr:from>
    <xdr:to>
      <xdr:col>22</xdr:col>
      <xdr:colOff>203200</xdr:colOff>
      <xdr:row>14</xdr:row>
      <xdr:rowOff>114745</xdr:rowOff>
    </xdr:to>
    <xdr:cxnSp macro="">
      <xdr:nvCxnSpPr>
        <xdr:cNvPr id="445" name="直線コネクタ 444"/>
        <xdr:cNvCxnSpPr/>
      </xdr:nvCxnSpPr>
      <xdr:spPr>
        <a:xfrm>
          <a:off x="14401800" y="2502376"/>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102076</xdr:rowOff>
    </xdr:from>
    <xdr:to>
      <xdr:col>21</xdr:col>
      <xdr:colOff>0</xdr:colOff>
      <xdr:row>14</xdr:row>
      <xdr:rowOff>153352</xdr:rowOff>
    </xdr:to>
    <xdr:cxnSp macro="">
      <xdr:nvCxnSpPr>
        <xdr:cNvPr id="448" name="直線コネクタ 447"/>
        <xdr:cNvCxnSpPr/>
      </xdr:nvCxnSpPr>
      <xdr:spPr>
        <a:xfrm flipV="1">
          <a:off x="13512800" y="2502376"/>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61733</xdr:rowOff>
    </xdr:from>
    <xdr:to>
      <xdr:col>24</xdr:col>
      <xdr:colOff>609600</xdr:colOff>
      <xdr:row>14</xdr:row>
      <xdr:rowOff>163333</xdr:rowOff>
    </xdr:to>
    <xdr:sp macro="" textlink="">
      <xdr:nvSpPr>
        <xdr:cNvPr id="458" name="円/楕円 457"/>
        <xdr:cNvSpPr/>
      </xdr:nvSpPr>
      <xdr:spPr>
        <a:xfrm>
          <a:off x="16967200" y="246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33810</xdr:rowOff>
    </xdr:from>
    <xdr:ext cx="762000" cy="259045"/>
    <xdr:sp macro="" textlink="">
      <xdr:nvSpPr>
        <xdr:cNvPr id="459" name="将来負担の状況該当値テキスト"/>
        <xdr:cNvSpPr txBox="1"/>
      </xdr:nvSpPr>
      <xdr:spPr>
        <a:xfrm>
          <a:off x="17106900" y="243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63140</xdr:rowOff>
    </xdr:from>
    <xdr:to>
      <xdr:col>23</xdr:col>
      <xdr:colOff>457200</xdr:colOff>
      <xdr:row>14</xdr:row>
      <xdr:rowOff>164740</xdr:rowOff>
    </xdr:to>
    <xdr:sp macro="" textlink="">
      <xdr:nvSpPr>
        <xdr:cNvPr id="460" name="円/楕円 459"/>
        <xdr:cNvSpPr/>
      </xdr:nvSpPr>
      <xdr:spPr>
        <a:xfrm>
          <a:off x="16129000" y="24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149517</xdr:rowOff>
    </xdr:from>
    <xdr:ext cx="736600" cy="259045"/>
    <xdr:sp macro="" textlink="">
      <xdr:nvSpPr>
        <xdr:cNvPr id="461" name="テキスト ボックス 460"/>
        <xdr:cNvSpPr txBox="1"/>
      </xdr:nvSpPr>
      <xdr:spPr>
        <a:xfrm>
          <a:off x="15798800" y="2549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63945</xdr:rowOff>
    </xdr:from>
    <xdr:to>
      <xdr:col>22</xdr:col>
      <xdr:colOff>254000</xdr:colOff>
      <xdr:row>14</xdr:row>
      <xdr:rowOff>165545</xdr:rowOff>
    </xdr:to>
    <xdr:sp macro="" textlink="">
      <xdr:nvSpPr>
        <xdr:cNvPr id="462" name="円/楕円 461"/>
        <xdr:cNvSpPr/>
      </xdr:nvSpPr>
      <xdr:spPr>
        <a:xfrm>
          <a:off x="15240000" y="246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4272</xdr:rowOff>
    </xdr:from>
    <xdr:ext cx="762000" cy="259045"/>
    <xdr:sp macro="" textlink="">
      <xdr:nvSpPr>
        <xdr:cNvPr id="463" name="テキスト ボックス 462"/>
        <xdr:cNvSpPr txBox="1"/>
      </xdr:nvSpPr>
      <xdr:spPr>
        <a:xfrm>
          <a:off x="14909800" y="223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51276</xdr:rowOff>
    </xdr:from>
    <xdr:to>
      <xdr:col>21</xdr:col>
      <xdr:colOff>50800</xdr:colOff>
      <xdr:row>14</xdr:row>
      <xdr:rowOff>152876</xdr:rowOff>
    </xdr:to>
    <xdr:sp macro="" textlink="">
      <xdr:nvSpPr>
        <xdr:cNvPr id="464" name="円/楕円 463"/>
        <xdr:cNvSpPr/>
      </xdr:nvSpPr>
      <xdr:spPr>
        <a:xfrm>
          <a:off x="14351000" y="24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163053</xdr:rowOff>
    </xdr:from>
    <xdr:ext cx="762000" cy="259045"/>
    <xdr:sp macro="" textlink="">
      <xdr:nvSpPr>
        <xdr:cNvPr id="465" name="テキスト ボックス 464"/>
        <xdr:cNvSpPr txBox="1"/>
      </xdr:nvSpPr>
      <xdr:spPr>
        <a:xfrm>
          <a:off x="14020800" y="222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102552</xdr:rowOff>
    </xdr:from>
    <xdr:to>
      <xdr:col>19</xdr:col>
      <xdr:colOff>533400</xdr:colOff>
      <xdr:row>15</xdr:row>
      <xdr:rowOff>32702</xdr:rowOff>
    </xdr:to>
    <xdr:sp macro="" textlink="">
      <xdr:nvSpPr>
        <xdr:cNvPr id="466" name="円/楕円 465"/>
        <xdr:cNvSpPr/>
      </xdr:nvSpPr>
      <xdr:spPr>
        <a:xfrm>
          <a:off x="13462000" y="25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42879</xdr:rowOff>
    </xdr:from>
    <xdr:ext cx="762000" cy="259045"/>
    <xdr:sp macro="" textlink="">
      <xdr:nvSpPr>
        <xdr:cNvPr id="467" name="テキスト ボックス 466"/>
        <xdr:cNvSpPr txBox="1"/>
      </xdr:nvSpPr>
      <xdr:spPr>
        <a:xfrm>
          <a:off x="13131800" y="22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鹿児島県いちき串木野市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29,836
29,750
112.30
16,183,567
15,343,278
481,714
8,913,706
20,623,008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70.7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経常収支比率に係る人件費は、公務員の給与特例措置による人件費の減（平成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年７月～平成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年３月）</a:t>
          </a:r>
          <a:r>
            <a:rPr kumimoji="1" lang="ja-JP" altLang="en-US" sz="1400">
              <a:solidFill>
                <a:schemeClr val="dk1"/>
              </a:solidFill>
              <a:effectLst/>
              <a:latin typeface="+mn-lt"/>
              <a:ea typeface="+mn-ea"/>
              <a:cs typeface="+mn-cs"/>
            </a:rPr>
            <a:t>の終了や人事院勧告に基づく増により</a:t>
          </a:r>
          <a:r>
            <a:rPr kumimoji="1" lang="ja-JP" altLang="ja-JP" sz="1400">
              <a:solidFill>
                <a:schemeClr val="dk1"/>
              </a:solidFill>
              <a:effectLst/>
              <a:latin typeface="+mn-lt"/>
              <a:ea typeface="+mn-ea"/>
              <a:cs typeface="+mn-cs"/>
            </a:rPr>
            <a:t>前年度と比較すると大きく増加しており、依然類似団体内平均値及び県内平均値以上であり，人口千人当たり職員数が各平均値を上回っている状態といえる。今後とも定員適正化計画に基づき、さらなる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46990</xdr:rowOff>
    </xdr:from>
    <xdr:to>
      <xdr:col>7</xdr:col>
      <xdr:colOff>15875</xdr:colOff>
      <xdr:row>40</xdr:row>
      <xdr:rowOff>5080</xdr:rowOff>
    </xdr:to>
    <xdr:cxnSp macro="">
      <xdr:nvCxnSpPr>
        <xdr:cNvPr id="64" name="直線コネクタ 63"/>
        <xdr:cNvCxnSpPr/>
      </xdr:nvCxnSpPr>
      <xdr:spPr>
        <a:xfrm>
          <a:off x="3987800" y="67335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46990</xdr:rowOff>
    </xdr:from>
    <xdr:to>
      <xdr:col>5</xdr:col>
      <xdr:colOff>549275</xdr:colOff>
      <xdr:row>39</xdr:row>
      <xdr:rowOff>146050</xdr:rowOff>
    </xdr:to>
    <xdr:cxnSp macro="">
      <xdr:nvCxnSpPr>
        <xdr:cNvPr id="67" name="直線コネクタ 66"/>
        <xdr:cNvCxnSpPr/>
      </xdr:nvCxnSpPr>
      <xdr:spPr>
        <a:xfrm flipV="1">
          <a:off x="3098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39</xdr:row>
      <xdr:rowOff>146050</xdr:rowOff>
    </xdr:to>
    <xdr:cxnSp macro="">
      <xdr:nvCxnSpPr>
        <xdr:cNvPr id="70" name="直線コネクタ 69"/>
        <xdr:cNvCxnSpPr/>
      </xdr:nvCxnSpPr>
      <xdr:spPr>
        <a:xfrm>
          <a:off x="2209800" y="6771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54610</xdr:rowOff>
    </xdr:from>
    <xdr:to>
      <xdr:col>3</xdr:col>
      <xdr:colOff>142875</xdr:colOff>
      <xdr:row>39</xdr:row>
      <xdr:rowOff>85090</xdr:rowOff>
    </xdr:to>
    <xdr:cxnSp macro="">
      <xdr:nvCxnSpPr>
        <xdr:cNvPr id="73" name="直線コネクタ 72"/>
        <xdr:cNvCxnSpPr/>
      </xdr:nvCxnSpPr>
      <xdr:spPr>
        <a:xfrm>
          <a:off x="1320800" y="674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125730</xdr:rowOff>
    </xdr:from>
    <xdr:to>
      <xdr:col>7</xdr:col>
      <xdr:colOff>66675</xdr:colOff>
      <xdr:row>40</xdr:row>
      <xdr:rowOff>55880</xdr:rowOff>
    </xdr:to>
    <xdr:sp macro="" textlink="">
      <xdr:nvSpPr>
        <xdr:cNvPr id="83" name="円/楕円 82"/>
        <xdr:cNvSpPr/>
      </xdr:nvSpPr>
      <xdr:spPr>
        <a:xfrm>
          <a:off x="47752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97807</xdr:rowOff>
    </xdr:from>
    <xdr:ext cx="762000" cy="259045"/>
    <xdr:sp macro="" textlink="">
      <xdr:nvSpPr>
        <xdr:cNvPr id="84" name="人件費該当値テキスト"/>
        <xdr:cNvSpPr txBox="1"/>
      </xdr:nvSpPr>
      <xdr:spPr>
        <a:xfrm>
          <a:off x="49149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167640</xdr:rowOff>
    </xdr:from>
    <xdr:to>
      <xdr:col>5</xdr:col>
      <xdr:colOff>600075</xdr:colOff>
      <xdr:row>39</xdr:row>
      <xdr:rowOff>97790</xdr:rowOff>
    </xdr:to>
    <xdr:sp macro="" textlink="">
      <xdr:nvSpPr>
        <xdr:cNvPr id="85" name="円/楕円 84"/>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82567</xdr:rowOff>
    </xdr:from>
    <xdr:ext cx="736600" cy="259045"/>
    <xdr:sp macro="" textlink="">
      <xdr:nvSpPr>
        <xdr:cNvPr id="86" name="テキスト ボックス 85"/>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95250</xdr:rowOff>
    </xdr:from>
    <xdr:to>
      <xdr:col>4</xdr:col>
      <xdr:colOff>396875</xdr:colOff>
      <xdr:row>40</xdr:row>
      <xdr:rowOff>25400</xdr:rowOff>
    </xdr:to>
    <xdr:sp macro="" textlink="">
      <xdr:nvSpPr>
        <xdr:cNvPr id="87" name="円/楕円 86"/>
        <xdr:cNvSpPr/>
      </xdr:nvSpPr>
      <xdr:spPr>
        <a:xfrm>
          <a:off x="3048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10177</xdr:rowOff>
    </xdr:from>
    <xdr:ext cx="762000" cy="259045"/>
    <xdr:sp macro="" textlink="">
      <xdr:nvSpPr>
        <xdr:cNvPr id="88" name="テキスト ボックス 87"/>
        <xdr:cNvSpPr txBox="1"/>
      </xdr:nvSpPr>
      <xdr:spPr>
        <a:xfrm>
          <a:off x="2717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34290</xdr:rowOff>
    </xdr:from>
    <xdr:to>
      <xdr:col>3</xdr:col>
      <xdr:colOff>193675</xdr:colOff>
      <xdr:row>39</xdr:row>
      <xdr:rowOff>135890</xdr:rowOff>
    </xdr:to>
    <xdr:sp macro="" textlink="">
      <xdr:nvSpPr>
        <xdr:cNvPr id="89" name="円/楕円 88"/>
        <xdr:cNvSpPr/>
      </xdr:nvSpPr>
      <xdr:spPr>
        <a:xfrm>
          <a:off x="2159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120667</xdr:rowOff>
    </xdr:from>
    <xdr:ext cx="762000" cy="259045"/>
    <xdr:sp macro="" textlink="">
      <xdr:nvSpPr>
        <xdr:cNvPr id="90" name="テキスト ボックス 89"/>
        <xdr:cNvSpPr txBox="1"/>
      </xdr:nvSpPr>
      <xdr:spPr>
        <a:xfrm>
          <a:off x="1828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1" name="円/楕円 90"/>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2" name="テキスト ボックス 91"/>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経常収支比率に係る物件費は、近年微増傾向であ</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本年度</a:t>
          </a:r>
          <a:r>
            <a:rPr kumimoji="1" lang="ja-JP" altLang="en-US" sz="1400">
              <a:solidFill>
                <a:schemeClr val="dk1"/>
              </a:solidFill>
              <a:effectLst/>
              <a:latin typeface="+mn-lt"/>
              <a:ea typeface="+mn-ea"/>
              <a:cs typeface="+mn-cs"/>
            </a:rPr>
            <a:t>も</a:t>
          </a:r>
          <a:r>
            <a:rPr kumimoji="1" lang="en-US" altLang="ja-JP" sz="1400">
              <a:solidFill>
                <a:schemeClr val="dk1"/>
              </a:solidFill>
              <a:effectLst/>
              <a:latin typeface="+mn-lt"/>
              <a:ea typeface="+mn-ea"/>
              <a:cs typeface="+mn-cs"/>
            </a:rPr>
            <a:t>0.7</a:t>
          </a:r>
          <a:r>
            <a:rPr kumimoji="1" lang="ja-JP" altLang="ja-JP" sz="1400">
              <a:solidFill>
                <a:schemeClr val="dk1"/>
              </a:solidFill>
              <a:effectLst/>
              <a:latin typeface="+mn-lt"/>
              <a:ea typeface="+mn-ea"/>
              <a:cs typeface="+mn-cs"/>
            </a:rPr>
            <a:t>ポイント上昇した。これは、薩摩藩英国留学生記念館</a:t>
          </a:r>
          <a:r>
            <a:rPr kumimoji="1" lang="ja-JP" altLang="en-US" sz="1400">
              <a:solidFill>
                <a:schemeClr val="dk1"/>
              </a:solidFill>
              <a:effectLst/>
              <a:latin typeface="+mn-lt"/>
              <a:ea typeface="+mn-ea"/>
              <a:cs typeface="+mn-cs"/>
            </a:rPr>
            <a:t>等</a:t>
          </a:r>
          <a:r>
            <a:rPr kumimoji="1" lang="ja-JP" altLang="ja-JP" sz="1400">
              <a:solidFill>
                <a:schemeClr val="dk1"/>
              </a:solidFill>
              <a:effectLst/>
              <a:latin typeface="+mn-lt"/>
              <a:ea typeface="+mn-ea"/>
              <a:cs typeface="+mn-cs"/>
            </a:rPr>
            <a:t>に係る物件費の増が原因と考えられる。今後とも財政改善計画に基づき、引き続き削減の取組み（前年比１％減）の徹底に努める。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83457</xdr:rowOff>
    </xdr:from>
    <xdr:to>
      <xdr:col>24</xdr:col>
      <xdr:colOff>31750</xdr:colOff>
      <xdr:row>14</xdr:row>
      <xdr:rowOff>159657</xdr:rowOff>
    </xdr:to>
    <xdr:cxnSp macro="">
      <xdr:nvCxnSpPr>
        <xdr:cNvPr id="127" name="直線コネクタ 126"/>
        <xdr:cNvCxnSpPr/>
      </xdr:nvCxnSpPr>
      <xdr:spPr>
        <a:xfrm>
          <a:off x="15671800" y="2483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29029</xdr:rowOff>
    </xdr:from>
    <xdr:to>
      <xdr:col>22</xdr:col>
      <xdr:colOff>565150</xdr:colOff>
      <xdr:row>14</xdr:row>
      <xdr:rowOff>83457</xdr:rowOff>
    </xdr:to>
    <xdr:cxnSp macro="">
      <xdr:nvCxnSpPr>
        <xdr:cNvPr id="130" name="直線コネクタ 129"/>
        <xdr:cNvCxnSpPr/>
      </xdr:nvCxnSpPr>
      <xdr:spPr>
        <a:xfrm>
          <a:off x="14782800" y="24293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18143</xdr:rowOff>
    </xdr:from>
    <xdr:to>
      <xdr:col>21</xdr:col>
      <xdr:colOff>361950</xdr:colOff>
      <xdr:row>14</xdr:row>
      <xdr:rowOff>29029</xdr:rowOff>
    </xdr:to>
    <xdr:cxnSp macro="">
      <xdr:nvCxnSpPr>
        <xdr:cNvPr id="133" name="直線コネクタ 132"/>
        <xdr:cNvCxnSpPr/>
      </xdr:nvCxnSpPr>
      <xdr:spPr>
        <a:xfrm>
          <a:off x="13893800" y="2418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7257</xdr:rowOff>
    </xdr:from>
    <xdr:to>
      <xdr:col>20</xdr:col>
      <xdr:colOff>158750</xdr:colOff>
      <xdr:row>14</xdr:row>
      <xdr:rowOff>18143</xdr:rowOff>
    </xdr:to>
    <xdr:cxnSp macro="">
      <xdr:nvCxnSpPr>
        <xdr:cNvPr id="136" name="直線コネクタ 135"/>
        <xdr:cNvCxnSpPr/>
      </xdr:nvCxnSpPr>
      <xdr:spPr>
        <a:xfrm>
          <a:off x="13004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108857</xdr:rowOff>
    </xdr:from>
    <xdr:to>
      <xdr:col>24</xdr:col>
      <xdr:colOff>82550</xdr:colOff>
      <xdr:row>15</xdr:row>
      <xdr:rowOff>39007</xdr:rowOff>
    </xdr:to>
    <xdr:sp macro="" textlink="">
      <xdr:nvSpPr>
        <xdr:cNvPr id="146" name="円/楕円 145"/>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125384</xdr:rowOff>
    </xdr:from>
    <xdr:ext cx="762000" cy="259045"/>
    <xdr:sp macro="" textlink="">
      <xdr:nvSpPr>
        <xdr:cNvPr id="147" name="物件費該当値テキスト"/>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32657</xdr:rowOff>
    </xdr:from>
    <xdr:to>
      <xdr:col>22</xdr:col>
      <xdr:colOff>615950</xdr:colOff>
      <xdr:row>14</xdr:row>
      <xdr:rowOff>134257</xdr:rowOff>
    </xdr:to>
    <xdr:sp macro="" textlink="">
      <xdr:nvSpPr>
        <xdr:cNvPr id="148" name="円/楕円 147"/>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144434</xdr:rowOff>
    </xdr:from>
    <xdr:ext cx="736600" cy="259045"/>
    <xdr:sp macro="" textlink="">
      <xdr:nvSpPr>
        <xdr:cNvPr id="149" name="テキスト ボックス 148"/>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149679</xdr:rowOff>
    </xdr:from>
    <xdr:to>
      <xdr:col>21</xdr:col>
      <xdr:colOff>412750</xdr:colOff>
      <xdr:row>14</xdr:row>
      <xdr:rowOff>79829</xdr:rowOff>
    </xdr:to>
    <xdr:sp macro="" textlink="">
      <xdr:nvSpPr>
        <xdr:cNvPr id="150" name="円/楕円 149"/>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90006</xdr:rowOff>
    </xdr:from>
    <xdr:ext cx="762000" cy="259045"/>
    <xdr:sp macro="" textlink="">
      <xdr:nvSpPr>
        <xdr:cNvPr id="151" name="テキスト ボックス 150"/>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138793</xdr:rowOff>
    </xdr:from>
    <xdr:to>
      <xdr:col>20</xdr:col>
      <xdr:colOff>209550</xdr:colOff>
      <xdr:row>14</xdr:row>
      <xdr:rowOff>68943</xdr:rowOff>
    </xdr:to>
    <xdr:sp macro="" textlink="">
      <xdr:nvSpPr>
        <xdr:cNvPr id="152" name="円/楕円 151"/>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79120</xdr:rowOff>
    </xdr:from>
    <xdr:ext cx="762000" cy="259045"/>
    <xdr:sp macro="" textlink="">
      <xdr:nvSpPr>
        <xdr:cNvPr id="153" name="テキスト ボックス 152"/>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127907</xdr:rowOff>
    </xdr:from>
    <xdr:to>
      <xdr:col>19</xdr:col>
      <xdr:colOff>6350</xdr:colOff>
      <xdr:row>14</xdr:row>
      <xdr:rowOff>58057</xdr:rowOff>
    </xdr:to>
    <xdr:sp macro="" textlink="">
      <xdr:nvSpPr>
        <xdr:cNvPr id="154" name="円/楕円 153"/>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68234</xdr:rowOff>
    </xdr:from>
    <xdr:ext cx="762000" cy="259045"/>
    <xdr:sp macro="" textlink="">
      <xdr:nvSpPr>
        <xdr:cNvPr id="155" name="テキスト ボックス 154"/>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400">
              <a:solidFill>
                <a:schemeClr val="dk1"/>
              </a:solidFill>
              <a:effectLst/>
              <a:latin typeface="+mn-lt"/>
              <a:ea typeface="+mn-ea"/>
              <a:cs typeface="+mn-cs"/>
            </a:rPr>
            <a:t>経常収支比率に係る扶助費は、年々増加傾向にあり、依然類似団体内平均値を上回っている。訓練費給付費</a:t>
          </a:r>
          <a:r>
            <a:rPr kumimoji="1" lang="ja-JP" altLang="en-US" sz="1400">
              <a:solidFill>
                <a:schemeClr val="dk1"/>
              </a:solidFill>
              <a:effectLst/>
              <a:latin typeface="+mn-lt"/>
              <a:ea typeface="+mn-ea"/>
              <a:cs typeface="+mn-cs"/>
            </a:rPr>
            <a:t>、生活保護費及び子ども医療費助成等</a:t>
          </a:r>
          <a:r>
            <a:rPr kumimoji="1" lang="ja-JP" altLang="ja-JP" sz="1400">
              <a:solidFill>
                <a:schemeClr val="dk1"/>
              </a:solidFill>
              <a:effectLst/>
              <a:latin typeface="+mn-lt"/>
              <a:ea typeface="+mn-ea"/>
              <a:cs typeface="+mn-cs"/>
            </a:rPr>
            <a:t>の増加が原因と考えられる。今後は、</a:t>
          </a:r>
          <a:r>
            <a:rPr lang="ja-JP" altLang="ja-JP" sz="1400" b="0" i="0" baseline="0">
              <a:solidFill>
                <a:schemeClr val="dk1"/>
              </a:solidFill>
              <a:effectLst/>
              <a:latin typeface="+mn-lt"/>
              <a:ea typeface="+mn-ea"/>
              <a:cs typeface="+mn-cs"/>
            </a:rPr>
            <a:t>資格審査の適正化や単独扶助費の見直し等を進めていくことで抑制に努める。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15422</xdr:rowOff>
    </xdr:to>
    <xdr:cxnSp macro="">
      <xdr:nvCxnSpPr>
        <xdr:cNvPr id="190" name="直線コネクタ 189"/>
        <xdr:cNvCxnSpPr/>
      </xdr:nvCxnSpPr>
      <xdr:spPr>
        <a:xfrm>
          <a:off x="3987800" y="9679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56243</xdr:rowOff>
    </xdr:from>
    <xdr:to>
      <xdr:col>5</xdr:col>
      <xdr:colOff>549275</xdr:colOff>
      <xdr:row>56</xdr:row>
      <xdr:rowOff>78015</xdr:rowOff>
    </xdr:to>
    <xdr:cxnSp macro="">
      <xdr:nvCxnSpPr>
        <xdr:cNvPr id="193" name="直線コネクタ 192"/>
        <xdr:cNvCxnSpPr/>
      </xdr:nvCxnSpPr>
      <xdr:spPr>
        <a:xfrm>
          <a:off x="3098800" y="9657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56243</xdr:rowOff>
    </xdr:to>
    <xdr:cxnSp macro="">
      <xdr:nvCxnSpPr>
        <xdr:cNvPr id="196" name="直線コネクタ 195"/>
        <xdr:cNvCxnSpPr/>
      </xdr:nvCxnSpPr>
      <xdr:spPr>
        <a:xfrm>
          <a:off x="2209800" y="9581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118835</xdr:rowOff>
    </xdr:from>
    <xdr:to>
      <xdr:col>3</xdr:col>
      <xdr:colOff>142875</xdr:colOff>
      <xdr:row>55</xdr:row>
      <xdr:rowOff>151493</xdr:rowOff>
    </xdr:to>
    <xdr:cxnSp macro="">
      <xdr:nvCxnSpPr>
        <xdr:cNvPr id="199" name="直線コネクタ 198"/>
        <xdr:cNvCxnSpPr/>
      </xdr:nvCxnSpPr>
      <xdr:spPr>
        <a:xfrm>
          <a:off x="1320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136072</xdr:rowOff>
    </xdr:from>
    <xdr:to>
      <xdr:col>7</xdr:col>
      <xdr:colOff>66675</xdr:colOff>
      <xdr:row>57</xdr:row>
      <xdr:rowOff>66222</xdr:rowOff>
    </xdr:to>
    <xdr:sp macro="" textlink="">
      <xdr:nvSpPr>
        <xdr:cNvPr id="209" name="円/楕円 208"/>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108149</xdr:rowOff>
    </xdr:from>
    <xdr:ext cx="762000" cy="259045"/>
    <xdr:sp macro="" textlink="">
      <xdr:nvSpPr>
        <xdr:cNvPr id="210" name="扶助費該当値テキスト"/>
        <xdr:cNvSpPr txBox="1"/>
      </xdr:nvSpPr>
      <xdr:spPr>
        <a:xfrm>
          <a:off x="4914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11" name="円/楕円 210"/>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113592</xdr:rowOff>
    </xdr:from>
    <xdr:ext cx="736600" cy="259045"/>
    <xdr:sp macro="" textlink="">
      <xdr:nvSpPr>
        <xdr:cNvPr id="212" name="テキスト ボックス 211"/>
        <xdr:cNvSpPr txBox="1"/>
      </xdr:nvSpPr>
      <xdr:spPr>
        <a:xfrm>
          <a:off x="3606800" y="9714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5443</xdr:rowOff>
    </xdr:from>
    <xdr:to>
      <xdr:col>4</xdr:col>
      <xdr:colOff>396875</xdr:colOff>
      <xdr:row>56</xdr:row>
      <xdr:rowOff>107043</xdr:rowOff>
    </xdr:to>
    <xdr:sp macro="" textlink="">
      <xdr:nvSpPr>
        <xdr:cNvPr id="213" name="円/楕円 212"/>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91820</xdr:rowOff>
    </xdr:from>
    <xdr:ext cx="762000" cy="259045"/>
    <xdr:sp macro="" textlink="">
      <xdr:nvSpPr>
        <xdr:cNvPr id="214" name="テキスト ボックス 213"/>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17" name="円/楕円 216"/>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18" name="テキスト ボックス 217"/>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経常収支比率に係るその他は、近年</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傾向</a:t>
          </a:r>
          <a:r>
            <a:rPr kumimoji="1" lang="ja-JP" altLang="en-US" sz="1400">
              <a:solidFill>
                <a:schemeClr val="dk1"/>
              </a:solidFill>
              <a:effectLst/>
              <a:latin typeface="+mn-lt"/>
              <a:ea typeface="+mn-ea"/>
              <a:cs typeface="+mn-cs"/>
            </a:rPr>
            <a:t>であり</a:t>
          </a:r>
          <a:r>
            <a:rPr kumimoji="1" lang="ja-JP" altLang="ja-JP" sz="1400">
              <a:solidFill>
                <a:schemeClr val="dk1"/>
              </a:solidFill>
              <a:effectLst/>
              <a:latin typeface="+mn-lt"/>
              <a:ea typeface="+mn-ea"/>
              <a:cs typeface="+mn-cs"/>
            </a:rPr>
            <a:t>、依然類似団体内平均値及び県内平均を上回っている。特別会計への繰出金や維持補修費の増加が原因と考えられる。今後とも</a:t>
          </a:r>
          <a:r>
            <a:rPr kumimoji="1" lang="ja-JP" altLang="en-US" sz="1400">
              <a:solidFill>
                <a:schemeClr val="dk1"/>
              </a:solidFill>
              <a:effectLst/>
              <a:latin typeface="+mn-lt"/>
              <a:ea typeface="+mn-ea"/>
              <a:cs typeface="+mn-cs"/>
            </a:rPr>
            <a:t>国民宿舎の民間譲渡などによる</a:t>
          </a:r>
          <a:r>
            <a:rPr kumimoji="1" lang="ja-JP" altLang="ja-JP" sz="1400">
              <a:solidFill>
                <a:schemeClr val="dk1"/>
              </a:solidFill>
              <a:effectLst/>
              <a:latin typeface="+mn-lt"/>
              <a:ea typeface="+mn-ea"/>
              <a:cs typeface="+mn-cs"/>
            </a:rPr>
            <a:t>国民宿舎特別会計の経費節減や</a:t>
          </a:r>
          <a:r>
            <a:rPr kumimoji="1" lang="ja-JP" altLang="en-US" sz="1400">
              <a:solidFill>
                <a:schemeClr val="dk1"/>
              </a:solidFill>
              <a:effectLst/>
              <a:latin typeface="+mn-lt"/>
              <a:ea typeface="+mn-ea"/>
              <a:cs typeface="+mn-cs"/>
            </a:rPr>
            <a:t>介護</a:t>
          </a:r>
          <a:r>
            <a:rPr kumimoji="1" lang="ja-JP" altLang="ja-JP" sz="1400">
              <a:solidFill>
                <a:schemeClr val="dk1"/>
              </a:solidFill>
              <a:effectLst/>
              <a:latin typeface="+mn-lt"/>
              <a:ea typeface="+mn-ea"/>
              <a:cs typeface="+mn-cs"/>
            </a:rPr>
            <a:t>保険特別会計での</a:t>
          </a:r>
          <a:r>
            <a:rPr kumimoji="1" lang="ja-JP" altLang="en-US" sz="1400">
              <a:solidFill>
                <a:schemeClr val="dk1"/>
              </a:solidFill>
              <a:effectLst/>
              <a:latin typeface="+mn-lt"/>
              <a:ea typeface="+mn-ea"/>
              <a:cs typeface="+mn-cs"/>
            </a:rPr>
            <a:t>保険事業</a:t>
          </a:r>
          <a:r>
            <a:rPr kumimoji="1" lang="ja-JP" altLang="ja-JP" sz="1400">
              <a:solidFill>
                <a:schemeClr val="dk1"/>
              </a:solidFill>
              <a:effectLst/>
              <a:latin typeface="+mn-lt"/>
              <a:ea typeface="+mn-ea"/>
              <a:cs typeface="+mn-cs"/>
            </a:rPr>
            <a:t>の適正化を図りながら健全化を目指し、普通会計の負担額の削減に努める</a:t>
          </a:r>
          <a:endParaRPr kumimoji="1" lang="ja-JP" altLang="en-US" sz="14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20320</xdr:rowOff>
    </xdr:from>
    <xdr:to>
      <xdr:col>24</xdr:col>
      <xdr:colOff>31750</xdr:colOff>
      <xdr:row>58</xdr:row>
      <xdr:rowOff>50800</xdr:rowOff>
    </xdr:to>
    <xdr:cxnSp macro="">
      <xdr:nvCxnSpPr>
        <xdr:cNvPr id="251" name="直線コネクタ 250"/>
        <xdr:cNvCxnSpPr/>
      </xdr:nvCxnSpPr>
      <xdr:spPr>
        <a:xfrm>
          <a:off x="15671800" y="99644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58</xdr:row>
      <xdr:rowOff>20320</xdr:rowOff>
    </xdr:to>
    <xdr:cxnSp macro="">
      <xdr:nvCxnSpPr>
        <xdr:cNvPr id="254" name="直線コネクタ 253"/>
        <xdr:cNvCxnSpPr/>
      </xdr:nvCxnSpPr>
      <xdr:spPr>
        <a:xfrm>
          <a:off x="14782800" y="9872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100330</xdr:rowOff>
    </xdr:to>
    <xdr:cxnSp macro="">
      <xdr:nvCxnSpPr>
        <xdr:cNvPr id="257" name="直線コネクタ 256"/>
        <xdr:cNvCxnSpPr/>
      </xdr:nvCxnSpPr>
      <xdr:spPr>
        <a:xfrm>
          <a:off x="13893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54610</xdr:rowOff>
    </xdr:to>
    <xdr:cxnSp macro="">
      <xdr:nvCxnSpPr>
        <xdr:cNvPr id="260" name="直線コネクタ 259"/>
        <xdr:cNvCxnSpPr/>
      </xdr:nvCxnSpPr>
      <xdr:spPr>
        <a:xfrm flipV="1">
          <a:off x="13004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70" name="円/楕円 269"/>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143527</xdr:rowOff>
    </xdr:from>
    <xdr:ext cx="762000" cy="259045"/>
    <xdr:sp macro="" textlink="">
      <xdr:nvSpPr>
        <xdr:cNvPr id="271" name="その他該当値テキスト"/>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140970</xdr:rowOff>
    </xdr:from>
    <xdr:to>
      <xdr:col>22</xdr:col>
      <xdr:colOff>615950</xdr:colOff>
      <xdr:row>58</xdr:row>
      <xdr:rowOff>71120</xdr:rowOff>
    </xdr:to>
    <xdr:sp macro="" textlink="">
      <xdr:nvSpPr>
        <xdr:cNvPr id="272" name="円/楕円 271"/>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55897</xdr:rowOff>
    </xdr:from>
    <xdr:ext cx="736600" cy="259045"/>
    <xdr:sp macro="" textlink="">
      <xdr:nvSpPr>
        <xdr:cNvPr id="273" name="テキスト ボックス 272"/>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4" name="円/楕円 273"/>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5" name="テキスト ボックス 274"/>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78" name="円/楕円 277"/>
        <xdr:cNvSpPr/>
      </xdr:nvSpPr>
      <xdr:spPr>
        <a:xfrm>
          <a:off x="12954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79" name="テキスト ボックス 278"/>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補助費等は、行政改革大綱・推進計画に基づき、前年度と同水準を保ち、依然類似団体内平均値及び県内平均を大きく下回っている。今後とも市単独の補助金の見直し等を図り、経常化した支出の見直し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46990</xdr:rowOff>
    </xdr:from>
    <xdr:to>
      <xdr:col>24</xdr:col>
      <xdr:colOff>31750</xdr:colOff>
      <xdr:row>34</xdr:row>
      <xdr:rowOff>50800</xdr:rowOff>
    </xdr:to>
    <xdr:cxnSp macro="">
      <xdr:nvCxnSpPr>
        <xdr:cNvPr id="311" name="直線コネクタ 310"/>
        <xdr:cNvCxnSpPr/>
      </xdr:nvCxnSpPr>
      <xdr:spPr>
        <a:xfrm flipV="1">
          <a:off x="15671800" y="5876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50800</xdr:rowOff>
    </xdr:from>
    <xdr:to>
      <xdr:col>22</xdr:col>
      <xdr:colOff>565150</xdr:colOff>
      <xdr:row>34</xdr:row>
      <xdr:rowOff>50800</xdr:rowOff>
    </xdr:to>
    <xdr:cxnSp macro="">
      <xdr:nvCxnSpPr>
        <xdr:cNvPr id="314" name="直線コネクタ 313"/>
        <xdr:cNvCxnSpPr/>
      </xdr:nvCxnSpPr>
      <xdr:spPr>
        <a:xfrm>
          <a:off x="14782800" y="588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46990</xdr:rowOff>
    </xdr:from>
    <xdr:to>
      <xdr:col>21</xdr:col>
      <xdr:colOff>361950</xdr:colOff>
      <xdr:row>34</xdr:row>
      <xdr:rowOff>50800</xdr:rowOff>
    </xdr:to>
    <xdr:cxnSp macro="">
      <xdr:nvCxnSpPr>
        <xdr:cNvPr id="317" name="直線コネクタ 316"/>
        <xdr:cNvCxnSpPr/>
      </xdr:nvCxnSpPr>
      <xdr:spPr>
        <a:xfrm>
          <a:off x="13893800" y="5876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xdr:rowOff>
    </xdr:from>
    <xdr:to>
      <xdr:col>20</xdr:col>
      <xdr:colOff>158750</xdr:colOff>
      <xdr:row>34</xdr:row>
      <xdr:rowOff>46990</xdr:rowOff>
    </xdr:to>
    <xdr:cxnSp macro="">
      <xdr:nvCxnSpPr>
        <xdr:cNvPr id="320" name="直線コネクタ 319"/>
        <xdr:cNvCxnSpPr/>
      </xdr:nvCxnSpPr>
      <xdr:spPr>
        <a:xfrm>
          <a:off x="13004800" y="5834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167640</xdr:rowOff>
    </xdr:from>
    <xdr:to>
      <xdr:col>24</xdr:col>
      <xdr:colOff>82550</xdr:colOff>
      <xdr:row>34</xdr:row>
      <xdr:rowOff>97790</xdr:rowOff>
    </xdr:to>
    <xdr:sp macro="" textlink="">
      <xdr:nvSpPr>
        <xdr:cNvPr id="330" name="円/楕円 329"/>
        <xdr:cNvSpPr/>
      </xdr:nvSpPr>
      <xdr:spPr>
        <a:xfrm>
          <a:off x="164592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12717</xdr:rowOff>
    </xdr:from>
    <xdr:ext cx="762000" cy="259045"/>
    <xdr:sp macro="" textlink="">
      <xdr:nvSpPr>
        <xdr:cNvPr id="331" name="補助費等該当値テキスト"/>
        <xdr:cNvSpPr txBox="1"/>
      </xdr:nvSpPr>
      <xdr:spPr>
        <a:xfrm>
          <a:off x="16598900" y="567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0</xdr:rowOff>
    </xdr:from>
    <xdr:to>
      <xdr:col>22</xdr:col>
      <xdr:colOff>615950</xdr:colOff>
      <xdr:row>34</xdr:row>
      <xdr:rowOff>101600</xdr:rowOff>
    </xdr:to>
    <xdr:sp macro="" textlink="">
      <xdr:nvSpPr>
        <xdr:cNvPr id="332" name="円/楕円 331"/>
        <xdr:cNvSpPr/>
      </xdr:nvSpPr>
      <xdr:spPr>
        <a:xfrm>
          <a:off x="15621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111777</xdr:rowOff>
    </xdr:from>
    <xdr:ext cx="736600" cy="259045"/>
    <xdr:sp macro="" textlink="">
      <xdr:nvSpPr>
        <xdr:cNvPr id="333" name="テキスト ボックス 332"/>
        <xdr:cNvSpPr txBox="1"/>
      </xdr:nvSpPr>
      <xdr:spPr>
        <a:xfrm>
          <a:off x="15290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4" name="円/楕円 333"/>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5" name="テキスト ボックス 334"/>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167640</xdr:rowOff>
    </xdr:from>
    <xdr:to>
      <xdr:col>20</xdr:col>
      <xdr:colOff>209550</xdr:colOff>
      <xdr:row>34</xdr:row>
      <xdr:rowOff>97790</xdr:rowOff>
    </xdr:to>
    <xdr:sp macro="" textlink="">
      <xdr:nvSpPr>
        <xdr:cNvPr id="336" name="円/楕円 335"/>
        <xdr:cNvSpPr/>
      </xdr:nvSpPr>
      <xdr:spPr>
        <a:xfrm>
          <a:off x="13843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107967</xdr:rowOff>
    </xdr:from>
    <xdr:ext cx="762000" cy="259045"/>
    <xdr:sp macro="" textlink="">
      <xdr:nvSpPr>
        <xdr:cNvPr id="337" name="テキスト ボックス 336"/>
        <xdr:cNvSpPr txBox="1"/>
      </xdr:nvSpPr>
      <xdr:spPr>
        <a:xfrm>
          <a:off x="13512800" y="559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125730</xdr:rowOff>
    </xdr:from>
    <xdr:to>
      <xdr:col>19</xdr:col>
      <xdr:colOff>6350</xdr:colOff>
      <xdr:row>34</xdr:row>
      <xdr:rowOff>55880</xdr:rowOff>
    </xdr:to>
    <xdr:sp macro="" textlink="">
      <xdr:nvSpPr>
        <xdr:cNvPr id="338" name="円/楕円 337"/>
        <xdr:cNvSpPr/>
      </xdr:nvSpPr>
      <xdr:spPr>
        <a:xfrm>
          <a:off x="12954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66057</xdr:rowOff>
    </xdr:from>
    <xdr:ext cx="762000" cy="259045"/>
    <xdr:sp macro="" textlink="">
      <xdr:nvSpPr>
        <xdr:cNvPr id="339" name="テキスト ボックス 338"/>
        <xdr:cNvSpPr txBox="1"/>
      </xdr:nvSpPr>
      <xdr:spPr>
        <a:xfrm>
          <a:off x="12623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経常収支比率に係る公債費は、平成</a:t>
          </a:r>
          <a:r>
            <a:rPr kumimoji="1" lang="en-US" altLang="ja-JP" sz="1250">
              <a:solidFill>
                <a:schemeClr val="dk1"/>
              </a:solidFill>
              <a:effectLst/>
              <a:latin typeface="+mn-lt"/>
              <a:ea typeface="+mn-ea"/>
              <a:cs typeface="+mn-cs"/>
            </a:rPr>
            <a:t>10</a:t>
          </a:r>
          <a:r>
            <a:rPr kumimoji="1" lang="ja-JP" altLang="ja-JP" sz="1250">
              <a:solidFill>
                <a:schemeClr val="dk1"/>
              </a:solidFill>
              <a:effectLst/>
              <a:latin typeface="+mn-lt"/>
              <a:ea typeface="+mn-ea"/>
              <a:cs typeface="+mn-cs"/>
            </a:rPr>
            <a:t>年度借入起債の償還完了</a:t>
          </a:r>
          <a:r>
            <a:rPr kumimoji="1" lang="ja-JP" altLang="en-US" sz="1250">
              <a:solidFill>
                <a:schemeClr val="dk1"/>
              </a:solidFill>
              <a:effectLst/>
              <a:latin typeface="+mn-lt"/>
              <a:ea typeface="+mn-ea"/>
              <a:cs typeface="+mn-cs"/>
            </a:rPr>
            <a:t>や利率見直しに伴う利子の減</a:t>
          </a:r>
          <a:r>
            <a:rPr kumimoji="1" lang="ja-JP" altLang="ja-JP" sz="1250">
              <a:solidFill>
                <a:schemeClr val="dk1"/>
              </a:solidFill>
              <a:effectLst/>
              <a:latin typeface="+mn-lt"/>
              <a:ea typeface="+mn-ea"/>
              <a:cs typeface="+mn-cs"/>
            </a:rPr>
            <a:t>により前年度より減少したが、依然類似団体内平均値及び県内平均を上回っている。これは、本市が港湾・漁港を中心とした社会資本整備や薩摩藩英国留学生記念館や総合体育館など大規模事業によるものと考えられる。平成</a:t>
          </a:r>
          <a:r>
            <a:rPr kumimoji="1" lang="en-US" altLang="ja-JP" sz="1250">
              <a:solidFill>
                <a:schemeClr val="dk1"/>
              </a:solidFill>
              <a:effectLst/>
              <a:latin typeface="+mn-lt"/>
              <a:ea typeface="+mn-ea"/>
              <a:cs typeface="+mn-cs"/>
            </a:rPr>
            <a:t>19</a:t>
          </a:r>
          <a:r>
            <a:rPr kumimoji="1" lang="ja-JP" altLang="ja-JP" sz="1250">
              <a:solidFill>
                <a:schemeClr val="dk1"/>
              </a:solidFill>
              <a:effectLst/>
              <a:latin typeface="+mn-lt"/>
              <a:ea typeface="+mn-ea"/>
              <a:cs typeface="+mn-cs"/>
            </a:rPr>
            <a:t>年度より補償金免除繰上償還を行っており、後年度の公債費抑制も図っ</a:t>
          </a:r>
          <a:r>
            <a:rPr kumimoji="1" lang="ja-JP" altLang="en-US" sz="1250">
              <a:solidFill>
                <a:schemeClr val="dk1"/>
              </a:solidFill>
              <a:effectLst/>
              <a:latin typeface="+mn-lt"/>
              <a:ea typeface="+mn-ea"/>
              <a:cs typeface="+mn-cs"/>
            </a:rPr>
            <a:t>た。</a:t>
          </a:r>
          <a:r>
            <a:rPr kumimoji="1" lang="ja-JP" altLang="ja-JP" sz="1250">
              <a:solidFill>
                <a:schemeClr val="dk1"/>
              </a:solidFill>
              <a:effectLst/>
              <a:latin typeface="+mn-lt"/>
              <a:ea typeface="+mn-ea"/>
              <a:cs typeface="+mn-cs"/>
            </a:rPr>
            <a:t>今後とも普通建設事業等の厳選により市債発行額の抑制と公債費の減に努める。</a:t>
          </a:r>
          <a:endParaRPr lang="ja-JP" altLang="ja-JP" sz="125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46990</xdr:rowOff>
    </xdr:from>
    <xdr:to>
      <xdr:col>7</xdr:col>
      <xdr:colOff>15875</xdr:colOff>
      <xdr:row>75</xdr:row>
      <xdr:rowOff>81280</xdr:rowOff>
    </xdr:to>
    <xdr:cxnSp macro="">
      <xdr:nvCxnSpPr>
        <xdr:cNvPr id="371" name="直線コネクタ 370"/>
        <xdr:cNvCxnSpPr/>
      </xdr:nvCxnSpPr>
      <xdr:spPr>
        <a:xfrm flipV="1">
          <a:off x="3987800" y="129057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81280</xdr:rowOff>
    </xdr:from>
    <xdr:to>
      <xdr:col>5</xdr:col>
      <xdr:colOff>549275</xdr:colOff>
      <xdr:row>75</xdr:row>
      <xdr:rowOff>111760</xdr:rowOff>
    </xdr:to>
    <xdr:cxnSp macro="">
      <xdr:nvCxnSpPr>
        <xdr:cNvPr id="374" name="直線コネクタ 373"/>
        <xdr:cNvCxnSpPr/>
      </xdr:nvCxnSpPr>
      <xdr:spPr>
        <a:xfrm flipV="1">
          <a:off x="3098800" y="12940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90805</xdr:rowOff>
    </xdr:from>
    <xdr:to>
      <xdr:col>4</xdr:col>
      <xdr:colOff>346075</xdr:colOff>
      <xdr:row>75</xdr:row>
      <xdr:rowOff>111760</xdr:rowOff>
    </xdr:to>
    <xdr:cxnSp macro="">
      <xdr:nvCxnSpPr>
        <xdr:cNvPr id="377" name="直線コネクタ 376"/>
        <xdr:cNvCxnSpPr/>
      </xdr:nvCxnSpPr>
      <xdr:spPr>
        <a:xfrm>
          <a:off x="2209800" y="1294955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90805</xdr:rowOff>
    </xdr:from>
    <xdr:to>
      <xdr:col>3</xdr:col>
      <xdr:colOff>142875</xdr:colOff>
      <xdr:row>75</xdr:row>
      <xdr:rowOff>96520</xdr:rowOff>
    </xdr:to>
    <xdr:cxnSp macro="">
      <xdr:nvCxnSpPr>
        <xdr:cNvPr id="380" name="直線コネクタ 379"/>
        <xdr:cNvCxnSpPr/>
      </xdr:nvCxnSpPr>
      <xdr:spPr>
        <a:xfrm flipV="1">
          <a:off x="1320800" y="12949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167640</xdr:rowOff>
    </xdr:from>
    <xdr:to>
      <xdr:col>7</xdr:col>
      <xdr:colOff>66675</xdr:colOff>
      <xdr:row>75</xdr:row>
      <xdr:rowOff>97790</xdr:rowOff>
    </xdr:to>
    <xdr:sp macro="" textlink="">
      <xdr:nvSpPr>
        <xdr:cNvPr id="390" name="円/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139717</xdr:rowOff>
    </xdr:from>
    <xdr:ext cx="762000" cy="259045"/>
    <xdr:sp macro="" textlink="">
      <xdr:nvSpPr>
        <xdr:cNvPr id="391"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30480</xdr:rowOff>
    </xdr:from>
    <xdr:to>
      <xdr:col>5</xdr:col>
      <xdr:colOff>600075</xdr:colOff>
      <xdr:row>75</xdr:row>
      <xdr:rowOff>132080</xdr:rowOff>
    </xdr:to>
    <xdr:sp macro="" textlink="">
      <xdr:nvSpPr>
        <xdr:cNvPr id="392" name="円/楕円 391"/>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116857</xdr:rowOff>
    </xdr:from>
    <xdr:ext cx="736600" cy="259045"/>
    <xdr:sp macro="" textlink="">
      <xdr:nvSpPr>
        <xdr:cNvPr id="393" name="テキスト ボックス 392"/>
        <xdr:cNvSpPr txBox="1"/>
      </xdr:nvSpPr>
      <xdr:spPr>
        <a:xfrm>
          <a:off x="3606800" y="1297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60960</xdr:rowOff>
    </xdr:from>
    <xdr:to>
      <xdr:col>4</xdr:col>
      <xdr:colOff>396875</xdr:colOff>
      <xdr:row>75</xdr:row>
      <xdr:rowOff>162561</xdr:rowOff>
    </xdr:to>
    <xdr:sp macro="" textlink="">
      <xdr:nvSpPr>
        <xdr:cNvPr id="394" name="円/楕円 393"/>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147338</xdr:rowOff>
    </xdr:from>
    <xdr:ext cx="762000" cy="259045"/>
    <xdr:sp macro="" textlink="">
      <xdr:nvSpPr>
        <xdr:cNvPr id="395" name="テキスト ボックス 394"/>
        <xdr:cNvSpPr txBox="1"/>
      </xdr:nvSpPr>
      <xdr:spPr>
        <a:xfrm>
          <a:off x="2717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40005</xdr:rowOff>
    </xdr:from>
    <xdr:to>
      <xdr:col>3</xdr:col>
      <xdr:colOff>193675</xdr:colOff>
      <xdr:row>75</xdr:row>
      <xdr:rowOff>141605</xdr:rowOff>
    </xdr:to>
    <xdr:sp macro="" textlink="">
      <xdr:nvSpPr>
        <xdr:cNvPr id="396" name="円/楕円 395"/>
        <xdr:cNvSpPr/>
      </xdr:nvSpPr>
      <xdr:spPr>
        <a:xfrm>
          <a:off x="2159000" y="128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126382</xdr:rowOff>
    </xdr:from>
    <xdr:ext cx="762000" cy="259045"/>
    <xdr:sp macro="" textlink="">
      <xdr:nvSpPr>
        <xdr:cNvPr id="397" name="テキスト ボックス 396"/>
        <xdr:cNvSpPr txBox="1"/>
      </xdr:nvSpPr>
      <xdr:spPr>
        <a:xfrm>
          <a:off x="1828800" y="129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45720</xdr:rowOff>
    </xdr:from>
    <xdr:to>
      <xdr:col>1</xdr:col>
      <xdr:colOff>676275</xdr:colOff>
      <xdr:row>75</xdr:row>
      <xdr:rowOff>147320</xdr:rowOff>
    </xdr:to>
    <xdr:sp macro="" textlink="">
      <xdr:nvSpPr>
        <xdr:cNvPr id="398" name="円/楕円 397"/>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132097</xdr:rowOff>
    </xdr:from>
    <xdr:ext cx="762000" cy="259045"/>
    <xdr:sp macro="" textlink="">
      <xdr:nvSpPr>
        <xdr:cNvPr id="399" name="テキスト ボックス 398"/>
        <xdr:cNvSpPr txBox="1"/>
      </xdr:nvSpPr>
      <xdr:spPr>
        <a:xfrm>
          <a:off x="939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経常収支比率に係る</a:t>
          </a:r>
          <a:r>
            <a:rPr kumimoji="1" lang="ja-JP" altLang="en-US" sz="1400">
              <a:solidFill>
                <a:schemeClr val="dk1"/>
              </a:solidFill>
              <a:effectLst/>
              <a:latin typeface="+mn-lt"/>
              <a:ea typeface="+mn-ea"/>
              <a:cs typeface="+mn-cs"/>
            </a:rPr>
            <a:t>公債費以外</a:t>
          </a:r>
          <a:r>
            <a:rPr kumimoji="1" lang="ja-JP" altLang="ja-JP" sz="1400">
              <a:solidFill>
                <a:schemeClr val="dk1"/>
              </a:solidFill>
              <a:effectLst/>
              <a:latin typeface="+mn-lt"/>
              <a:ea typeface="+mn-ea"/>
              <a:cs typeface="+mn-cs"/>
            </a:rPr>
            <a:t>は、近年増加傾向であ</a:t>
          </a:r>
          <a:r>
            <a:rPr kumimoji="1" lang="ja-JP" altLang="en-US" sz="1400">
              <a:solidFill>
                <a:schemeClr val="dk1"/>
              </a:solidFill>
              <a:effectLst/>
              <a:latin typeface="+mn-lt"/>
              <a:ea typeface="+mn-ea"/>
              <a:cs typeface="+mn-cs"/>
            </a:rPr>
            <a:t>る。</a:t>
          </a:r>
          <a:r>
            <a:rPr kumimoji="1" lang="ja-JP" altLang="ja-JP" sz="1400">
              <a:solidFill>
                <a:schemeClr val="dk1"/>
              </a:solidFill>
              <a:effectLst/>
              <a:latin typeface="+mn-lt"/>
              <a:ea typeface="+mn-ea"/>
              <a:cs typeface="+mn-cs"/>
            </a:rPr>
            <a:t>これは薩摩藩英国留学生記念館建設事業など大型事業の実施</a:t>
          </a:r>
          <a:r>
            <a:rPr kumimoji="1" lang="ja-JP" altLang="en-US" sz="1400">
              <a:solidFill>
                <a:schemeClr val="dk1"/>
              </a:solidFill>
              <a:effectLst/>
              <a:latin typeface="+mn-lt"/>
              <a:ea typeface="+mn-ea"/>
              <a:cs typeface="+mn-cs"/>
            </a:rPr>
            <a:t>に伴い維持管理費である物件費や維持補修費の増加が</a:t>
          </a:r>
          <a:r>
            <a:rPr kumimoji="1" lang="ja-JP" altLang="ja-JP" sz="1400">
              <a:solidFill>
                <a:schemeClr val="dk1"/>
              </a:solidFill>
              <a:effectLst/>
              <a:latin typeface="+mn-lt"/>
              <a:ea typeface="+mn-ea"/>
              <a:cs typeface="+mn-cs"/>
            </a:rPr>
            <a:t>原因と考えられる。今後は、本市実施計画に基づく事業の重点化に一層取り組み、普通建設事業等の厳選に努める。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58420</xdr:rowOff>
    </xdr:from>
    <xdr:to>
      <xdr:col>24</xdr:col>
      <xdr:colOff>31750</xdr:colOff>
      <xdr:row>78</xdr:row>
      <xdr:rowOff>27939</xdr:rowOff>
    </xdr:to>
    <xdr:cxnSp macro="">
      <xdr:nvCxnSpPr>
        <xdr:cNvPr id="432" name="直線コネクタ 431"/>
        <xdr:cNvCxnSpPr/>
      </xdr:nvCxnSpPr>
      <xdr:spPr>
        <a:xfrm>
          <a:off x="15671800" y="132600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35561</xdr:rowOff>
    </xdr:from>
    <xdr:to>
      <xdr:col>22</xdr:col>
      <xdr:colOff>565150</xdr:colOff>
      <xdr:row>77</xdr:row>
      <xdr:rowOff>58420</xdr:rowOff>
    </xdr:to>
    <xdr:cxnSp macro="">
      <xdr:nvCxnSpPr>
        <xdr:cNvPr id="435" name="直線コネクタ 434"/>
        <xdr:cNvCxnSpPr/>
      </xdr:nvCxnSpPr>
      <xdr:spPr>
        <a:xfrm>
          <a:off x="14782800" y="132372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111761</xdr:rowOff>
    </xdr:from>
    <xdr:to>
      <xdr:col>21</xdr:col>
      <xdr:colOff>361950</xdr:colOff>
      <xdr:row>77</xdr:row>
      <xdr:rowOff>35561</xdr:rowOff>
    </xdr:to>
    <xdr:cxnSp macro="">
      <xdr:nvCxnSpPr>
        <xdr:cNvPr id="438" name="直線コネクタ 437"/>
        <xdr:cNvCxnSpPr/>
      </xdr:nvCxnSpPr>
      <xdr:spPr>
        <a:xfrm>
          <a:off x="13893800" y="131419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111761</xdr:rowOff>
    </xdr:to>
    <xdr:cxnSp macro="">
      <xdr:nvCxnSpPr>
        <xdr:cNvPr id="441" name="直線コネクタ 440"/>
        <xdr:cNvCxnSpPr/>
      </xdr:nvCxnSpPr>
      <xdr:spPr>
        <a:xfrm>
          <a:off x="13004800" y="130771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148589</xdr:rowOff>
    </xdr:from>
    <xdr:to>
      <xdr:col>24</xdr:col>
      <xdr:colOff>82550</xdr:colOff>
      <xdr:row>78</xdr:row>
      <xdr:rowOff>78739</xdr:rowOff>
    </xdr:to>
    <xdr:sp macro="" textlink="">
      <xdr:nvSpPr>
        <xdr:cNvPr id="451" name="円/楕円 450"/>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120666</xdr:rowOff>
    </xdr:from>
    <xdr:ext cx="762000" cy="259045"/>
    <xdr:sp macro="" textlink="">
      <xdr:nvSpPr>
        <xdr:cNvPr id="452"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53" name="円/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93997</xdr:rowOff>
    </xdr:from>
    <xdr:ext cx="736600" cy="259045"/>
    <xdr:sp macro="" textlink="">
      <xdr:nvSpPr>
        <xdr:cNvPr id="454" name="テキスト ボックス 453"/>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156211</xdr:rowOff>
    </xdr:from>
    <xdr:to>
      <xdr:col>21</xdr:col>
      <xdr:colOff>412750</xdr:colOff>
      <xdr:row>77</xdr:row>
      <xdr:rowOff>86361</xdr:rowOff>
    </xdr:to>
    <xdr:sp macro="" textlink="">
      <xdr:nvSpPr>
        <xdr:cNvPr id="455" name="円/楕円 454"/>
        <xdr:cNvSpPr/>
      </xdr:nvSpPr>
      <xdr:spPr>
        <a:xfrm>
          <a:off x="14732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96538</xdr:rowOff>
    </xdr:from>
    <xdr:ext cx="762000" cy="259045"/>
    <xdr:sp macro="" textlink="">
      <xdr:nvSpPr>
        <xdr:cNvPr id="456" name="テキスト ボックス 455"/>
        <xdr:cNvSpPr txBox="1"/>
      </xdr:nvSpPr>
      <xdr:spPr>
        <a:xfrm>
          <a:off x="14401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60961</xdr:rowOff>
    </xdr:from>
    <xdr:to>
      <xdr:col>20</xdr:col>
      <xdr:colOff>209550</xdr:colOff>
      <xdr:row>76</xdr:row>
      <xdr:rowOff>162561</xdr:rowOff>
    </xdr:to>
    <xdr:sp macro="" textlink="">
      <xdr:nvSpPr>
        <xdr:cNvPr id="457" name="円/楕円 456"/>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1287</xdr:rowOff>
    </xdr:from>
    <xdr:ext cx="762000" cy="259045"/>
    <xdr:sp macro="" textlink="">
      <xdr:nvSpPr>
        <xdr:cNvPr id="458" name="テキスト ボックス 457"/>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9" name="円/楕円 45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60" name="テキスト ボックス 45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鹿児島県いちき串木野市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82791</xdr:rowOff>
    </xdr:from>
    <xdr:to>
      <xdr:col>4</xdr:col>
      <xdr:colOff>1117600</xdr:colOff>
      <xdr:row>17</xdr:row>
      <xdr:rowOff>144551</xdr:rowOff>
    </xdr:to>
    <xdr:cxnSp macro="">
      <xdr:nvCxnSpPr>
        <xdr:cNvPr id="50" name="直線コネクタ 49"/>
        <xdr:cNvCxnSpPr/>
      </xdr:nvCxnSpPr>
      <xdr:spPr bwMode="auto">
        <a:xfrm flipV="1">
          <a:off x="5003800" y="3045066"/>
          <a:ext cx="647700" cy="61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67568</xdr:rowOff>
    </xdr:from>
    <xdr:ext cx="762000" cy="259045"/>
    <xdr:sp macro="" textlink="">
      <xdr:nvSpPr>
        <xdr:cNvPr id="51" name="人口1人当たり決算額の推移平均値テキスト130"/>
        <xdr:cNvSpPr txBox="1"/>
      </xdr:nvSpPr>
      <xdr:spPr>
        <a:xfrm>
          <a:off x="5740400" y="3029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109195</xdr:rowOff>
    </xdr:from>
    <xdr:to>
      <xdr:col>4</xdr:col>
      <xdr:colOff>469900</xdr:colOff>
      <xdr:row>17</xdr:row>
      <xdr:rowOff>144551</xdr:rowOff>
    </xdr:to>
    <xdr:cxnSp macro="">
      <xdr:nvCxnSpPr>
        <xdr:cNvPr id="53" name="直線コネクタ 52"/>
        <xdr:cNvCxnSpPr/>
      </xdr:nvCxnSpPr>
      <xdr:spPr bwMode="auto">
        <a:xfrm>
          <a:off x="4305300" y="3071470"/>
          <a:ext cx="698500" cy="3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109195</xdr:rowOff>
    </xdr:from>
    <xdr:to>
      <xdr:col>3</xdr:col>
      <xdr:colOff>904875</xdr:colOff>
      <xdr:row>17</xdr:row>
      <xdr:rowOff>110947</xdr:rowOff>
    </xdr:to>
    <xdr:cxnSp macro="">
      <xdr:nvCxnSpPr>
        <xdr:cNvPr id="56" name="直線コネクタ 55"/>
        <xdr:cNvCxnSpPr/>
      </xdr:nvCxnSpPr>
      <xdr:spPr bwMode="auto">
        <a:xfrm flipV="1">
          <a:off x="3606800" y="3071470"/>
          <a:ext cx="698500" cy="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110947</xdr:rowOff>
    </xdr:from>
    <xdr:to>
      <xdr:col>3</xdr:col>
      <xdr:colOff>206375</xdr:colOff>
      <xdr:row>17</xdr:row>
      <xdr:rowOff>161099</xdr:rowOff>
    </xdr:to>
    <xdr:cxnSp macro="">
      <xdr:nvCxnSpPr>
        <xdr:cNvPr id="59" name="直線コネクタ 58"/>
        <xdr:cNvCxnSpPr/>
      </xdr:nvCxnSpPr>
      <xdr:spPr bwMode="auto">
        <a:xfrm flipV="1">
          <a:off x="2908300" y="3073222"/>
          <a:ext cx="698500" cy="50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31991</xdr:rowOff>
    </xdr:from>
    <xdr:to>
      <xdr:col>5</xdr:col>
      <xdr:colOff>34925</xdr:colOff>
      <xdr:row>17</xdr:row>
      <xdr:rowOff>133591</xdr:rowOff>
    </xdr:to>
    <xdr:sp macro="" textlink="">
      <xdr:nvSpPr>
        <xdr:cNvPr id="69" name="円/楕円 68"/>
        <xdr:cNvSpPr/>
      </xdr:nvSpPr>
      <xdr:spPr bwMode="auto">
        <a:xfrm>
          <a:off x="5600700" y="2994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48518</xdr:rowOff>
    </xdr:from>
    <xdr:ext cx="762000" cy="259045"/>
    <xdr:sp macro="" textlink="">
      <xdr:nvSpPr>
        <xdr:cNvPr id="70" name="人口1人当たり決算額の推移該当値テキスト130"/>
        <xdr:cNvSpPr txBox="1"/>
      </xdr:nvSpPr>
      <xdr:spPr>
        <a:xfrm>
          <a:off x="5740400" y="283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100,231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93751</xdr:rowOff>
    </xdr:from>
    <xdr:to>
      <xdr:col>4</xdr:col>
      <xdr:colOff>520700</xdr:colOff>
      <xdr:row>18</xdr:row>
      <xdr:rowOff>23901</xdr:rowOff>
    </xdr:to>
    <xdr:sp macro="" textlink="">
      <xdr:nvSpPr>
        <xdr:cNvPr id="71" name="円/楕円 70"/>
        <xdr:cNvSpPr/>
      </xdr:nvSpPr>
      <xdr:spPr bwMode="auto">
        <a:xfrm>
          <a:off x="4953000" y="3056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34078</xdr:rowOff>
    </xdr:from>
    <xdr:ext cx="736600" cy="259045"/>
    <xdr:sp macro="" textlink="">
      <xdr:nvSpPr>
        <xdr:cNvPr id="72" name="テキスト ボックス 71"/>
        <xdr:cNvSpPr txBox="1"/>
      </xdr:nvSpPr>
      <xdr:spPr>
        <a:xfrm>
          <a:off x="4622800" y="2824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58395</xdr:rowOff>
    </xdr:from>
    <xdr:to>
      <xdr:col>3</xdr:col>
      <xdr:colOff>955675</xdr:colOff>
      <xdr:row>17</xdr:row>
      <xdr:rowOff>159995</xdr:rowOff>
    </xdr:to>
    <xdr:sp macro="" textlink="">
      <xdr:nvSpPr>
        <xdr:cNvPr id="73" name="円/楕円 72"/>
        <xdr:cNvSpPr/>
      </xdr:nvSpPr>
      <xdr:spPr bwMode="auto">
        <a:xfrm>
          <a:off x="4254500" y="3020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170172</xdr:rowOff>
    </xdr:from>
    <xdr:ext cx="762000" cy="259045"/>
    <xdr:sp macro="" textlink="">
      <xdr:nvSpPr>
        <xdr:cNvPr id="74" name="テキスト ボックス 73"/>
        <xdr:cNvSpPr txBox="1"/>
      </xdr:nvSpPr>
      <xdr:spPr>
        <a:xfrm>
          <a:off x="3924300" y="278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98,152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60147</xdr:rowOff>
    </xdr:from>
    <xdr:to>
      <xdr:col>3</xdr:col>
      <xdr:colOff>257175</xdr:colOff>
      <xdr:row>17</xdr:row>
      <xdr:rowOff>161747</xdr:rowOff>
    </xdr:to>
    <xdr:sp macro="" textlink="">
      <xdr:nvSpPr>
        <xdr:cNvPr id="75" name="円/楕円 74"/>
        <xdr:cNvSpPr/>
      </xdr:nvSpPr>
      <xdr:spPr bwMode="auto">
        <a:xfrm>
          <a:off x="3556000" y="3022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146524</xdr:rowOff>
    </xdr:from>
    <xdr:ext cx="762000" cy="259045"/>
    <xdr:sp macro="" textlink="">
      <xdr:nvSpPr>
        <xdr:cNvPr id="76" name="テキスト ボックス 75"/>
        <xdr:cNvSpPr txBox="1"/>
      </xdr:nvSpPr>
      <xdr:spPr>
        <a:xfrm>
          <a:off x="3225800" y="31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110299</xdr:rowOff>
    </xdr:from>
    <xdr:to>
      <xdr:col>2</xdr:col>
      <xdr:colOff>692150</xdr:colOff>
      <xdr:row>18</xdr:row>
      <xdr:rowOff>40449</xdr:rowOff>
    </xdr:to>
    <xdr:sp macro="" textlink="">
      <xdr:nvSpPr>
        <xdr:cNvPr id="77" name="円/楕円 76"/>
        <xdr:cNvSpPr/>
      </xdr:nvSpPr>
      <xdr:spPr bwMode="auto">
        <a:xfrm>
          <a:off x="2857500" y="30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25226</xdr:rowOff>
    </xdr:from>
    <xdr:ext cx="762000" cy="259045"/>
    <xdr:sp macro="" textlink="">
      <xdr:nvSpPr>
        <xdr:cNvPr id="78" name="テキスト ボックス 77"/>
        <xdr:cNvSpPr txBox="1"/>
      </xdr:nvSpPr>
      <xdr:spPr>
        <a:xfrm>
          <a:off x="2527300" y="315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329444</xdr:rowOff>
    </xdr:from>
    <xdr:to>
      <xdr:col>4</xdr:col>
      <xdr:colOff>1117600</xdr:colOff>
      <xdr:row>38</xdr:row>
      <xdr:rowOff>6044</xdr:rowOff>
    </xdr:to>
    <xdr:cxnSp macro="">
      <xdr:nvCxnSpPr>
        <xdr:cNvPr id="112" name="直線コネクタ 111"/>
        <xdr:cNvCxnSpPr/>
      </xdr:nvCxnSpPr>
      <xdr:spPr bwMode="auto">
        <a:xfrm>
          <a:off x="5003800" y="7454144"/>
          <a:ext cx="647700" cy="19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314582</xdr:rowOff>
    </xdr:from>
    <xdr:to>
      <xdr:col>4</xdr:col>
      <xdr:colOff>469900</xdr:colOff>
      <xdr:row>37</xdr:row>
      <xdr:rowOff>329444</xdr:rowOff>
    </xdr:to>
    <xdr:cxnSp macro="">
      <xdr:nvCxnSpPr>
        <xdr:cNvPr id="115" name="直線コネクタ 114"/>
        <xdr:cNvCxnSpPr/>
      </xdr:nvCxnSpPr>
      <xdr:spPr bwMode="auto">
        <a:xfrm>
          <a:off x="4305300" y="7439282"/>
          <a:ext cx="698500" cy="1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314582</xdr:rowOff>
    </xdr:from>
    <xdr:to>
      <xdr:col>3</xdr:col>
      <xdr:colOff>904875</xdr:colOff>
      <xdr:row>37</xdr:row>
      <xdr:rowOff>319637</xdr:rowOff>
    </xdr:to>
    <xdr:cxnSp macro="">
      <xdr:nvCxnSpPr>
        <xdr:cNvPr id="118" name="直線コネクタ 117"/>
        <xdr:cNvCxnSpPr/>
      </xdr:nvCxnSpPr>
      <xdr:spPr bwMode="auto">
        <a:xfrm flipV="1">
          <a:off x="3606800" y="7439282"/>
          <a:ext cx="698500" cy="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319637</xdr:rowOff>
    </xdr:from>
    <xdr:to>
      <xdr:col>3</xdr:col>
      <xdr:colOff>206375</xdr:colOff>
      <xdr:row>37</xdr:row>
      <xdr:rowOff>322026</xdr:rowOff>
    </xdr:to>
    <xdr:cxnSp macro="">
      <xdr:nvCxnSpPr>
        <xdr:cNvPr id="121" name="直線コネクタ 120"/>
        <xdr:cNvCxnSpPr/>
      </xdr:nvCxnSpPr>
      <xdr:spPr bwMode="auto">
        <a:xfrm flipV="1">
          <a:off x="2908300" y="7444337"/>
          <a:ext cx="698500" cy="2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298144</xdr:rowOff>
    </xdr:from>
    <xdr:to>
      <xdr:col>5</xdr:col>
      <xdr:colOff>34925</xdr:colOff>
      <xdr:row>38</xdr:row>
      <xdr:rowOff>56844</xdr:rowOff>
    </xdr:to>
    <xdr:sp macro="" textlink="">
      <xdr:nvSpPr>
        <xdr:cNvPr id="131" name="円/楕円 130"/>
        <xdr:cNvSpPr/>
      </xdr:nvSpPr>
      <xdr:spPr bwMode="auto">
        <a:xfrm>
          <a:off x="5600700" y="742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278644</xdr:rowOff>
    </xdr:from>
    <xdr:to>
      <xdr:col>4</xdr:col>
      <xdr:colOff>520700</xdr:colOff>
      <xdr:row>38</xdr:row>
      <xdr:rowOff>37344</xdr:rowOff>
    </xdr:to>
    <xdr:sp macro="" textlink="">
      <xdr:nvSpPr>
        <xdr:cNvPr id="133" name="円/楕円 132"/>
        <xdr:cNvSpPr/>
      </xdr:nvSpPr>
      <xdr:spPr bwMode="auto">
        <a:xfrm>
          <a:off x="4953000" y="7403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22121</xdr:rowOff>
    </xdr:from>
    <xdr:ext cx="736600" cy="259045"/>
    <xdr:sp macro="" textlink="">
      <xdr:nvSpPr>
        <xdr:cNvPr id="134" name="テキスト ボックス 133"/>
        <xdr:cNvSpPr txBox="1"/>
      </xdr:nvSpPr>
      <xdr:spPr>
        <a:xfrm>
          <a:off x="4622800" y="7489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263782</xdr:rowOff>
    </xdr:from>
    <xdr:to>
      <xdr:col>3</xdr:col>
      <xdr:colOff>955675</xdr:colOff>
      <xdr:row>38</xdr:row>
      <xdr:rowOff>22482</xdr:rowOff>
    </xdr:to>
    <xdr:sp macro="" textlink="">
      <xdr:nvSpPr>
        <xdr:cNvPr id="135" name="円/楕円 134"/>
        <xdr:cNvSpPr/>
      </xdr:nvSpPr>
      <xdr:spPr bwMode="auto">
        <a:xfrm>
          <a:off x="4254500" y="738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7259</xdr:rowOff>
    </xdr:from>
    <xdr:ext cx="762000" cy="259045"/>
    <xdr:sp macro="" textlink="">
      <xdr:nvSpPr>
        <xdr:cNvPr id="136" name="テキスト ボックス 135"/>
        <xdr:cNvSpPr txBox="1"/>
      </xdr:nvSpPr>
      <xdr:spPr>
        <a:xfrm>
          <a:off x="3924300" y="747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30,766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268837</xdr:rowOff>
    </xdr:from>
    <xdr:to>
      <xdr:col>3</xdr:col>
      <xdr:colOff>257175</xdr:colOff>
      <xdr:row>38</xdr:row>
      <xdr:rowOff>27537</xdr:rowOff>
    </xdr:to>
    <xdr:sp macro="" textlink="">
      <xdr:nvSpPr>
        <xdr:cNvPr id="137" name="円/楕円 136"/>
        <xdr:cNvSpPr/>
      </xdr:nvSpPr>
      <xdr:spPr bwMode="auto">
        <a:xfrm>
          <a:off x="3556000" y="7393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12314</xdr:rowOff>
    </xdr:from>
    <xdr:ext cx="762000" cy="259045"/>
    <xdr:sp macro="" textlink="">
      <xdr:nvSpPr>
        <xdr:cNvPr id="138" name="テキスト ボックス 137"/>
        <xdr:cNvSpPr txBox="1"/>
      </xdr:nvSpPr>
      <xdr:spPr>
        <a:xfrm>
          <a:off x="3225800" y="747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29,439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271226</xdr:rowOff>
    </xdr:from>
    <xdr:to>
      <xdr:col>2</xdr:col>
      <xdr:colOff>692150</xdr:colOff>
      <xdr:row>38</xdr:row>
      <xdr:rowOff>29926</xdr:rowOff>
    </xdr:to>
    <xdr:sp macro="" textlink="">
      <xdr:nvSpPr>
        <xdr:cNvPr id="139" name="円/楕円 138"/>
        <xdr:cNvSpPr/>
      </xdr:nvSpPr>
      <xdr:spPr bwMode="auto">
        <a:xfrm>
          <a:off x="2857500" y="7395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14703</xdr:rowOff>
    </xdr:from>
    <xdr:ext cx="762000" cy="259045"/>
    <xdr:sp macro="" textlink="">
      <xdr:nvSpPr>
        <xdr:cNvPr id="140" name="テキスト ボックス 139"/>
        <xdr:cNvSpPr txBox="1"/>
      </xdr:nvSpPr>
      <xdr:spPr>
        <a:xfrm>
          <a:off x="2527300" y="748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実質単年度収支の減は、</a:t>
          </a:r>
          <a:r>
            <a:rPr kumimoji="1" lang="ja-JP" altLang="en-US" sz="1600">
              <a:solidFill>
                <a:schemeClr val="dk1"/>
              </a:solidFill>
              <a:effectLst/>
              <a:latin typeface="+mn-lt"/>
              <a:ea typeface="+mn-ea"/>
              <a:cs typeface="+mn-cs"/>
            </a:rPr>
            <a:t>財政調整基金を取り崩したことや、</a:t>
          </a:r>
          <a:r>
            <a:rPr kumimoji="1" lang="ja-JP" altLang="ja-JP" sz="1600">
              <a:solidFill>
                <a:schemeClr val="dk1"/>
              </a:solidFill>
              <a:effectLst/>
              <a:latin typeface="+mn-lt"/>
              <a:ea typeface="+mn-ea"/>
              <a:cs typeface="+mn-cs"/>
            </a:rPr>
            <a:t>平成</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年度の実質収支と平成</a:t>
          </a:r>
          <a:r>
            <a:rPr kumimoji="1" lang="en-US" altLang="ja-JP" sz="1600">
              <a:solidFill>
                <a:schemeClr val="dk1"/>
              </a:solidFill>
              <a:effectLst/>
              <a:latin typeface="+mn-lt"/>
              <a:ea typeface="+mn-ea"/>
              <a:cs typeface="+mn-cs"/>
            </a:rPr>
            <a:t>25</a:t>
          </a:r>
          <a:r>
            <a:rPr kumimoji="1" lang="ja-JP" altLang="ja-JP" sz="1600">
              <a:solidFill>
                <a:schemeClr val="dk1"/>
              </a:solidFill>
              <a:effectLst/>
              <a:latin typeface="+mn-lt"/>
              <a:ea typeface="+mn-ea"/>
              <a:cs typeface="+mn-cs"/>
            </a:rPr>
            <a:t>年度の実質収支の影響によるものと考えられる。平成</a:t>
          </a:r>
          <a:r>
            <a:rPr kumimoji="1" lang="en-US" altLang="ja-JP" sz="1600">
              <a:solidFill>
                <a:schemeClr val="dk1"/>
              </a:solidFill>
              <a:effectLst/>
              <a:latin typeface="+mn-lt"/>
              <a:ea typeface="+mn-ea"/>
              <a:cs typeface="+mn-cs"/>
            </a:rPr>
            <a:t>26</a:t>
          </a:r>
          <a:r>
            <a:rPr kumimoji="1" lang="ja-JP" altLang="ja-JP" sz="1600">
              <a:solidFill>
                <a:schemeClr val="dk1"/>
              </a:solidFill>
              <a:effectLst/>
              <a:latin typeface="+mn-lt"/>
              <a:ea typeface="+mn-ea"/>
              <a:cs typeface="+mn-cs"/>
            </a:rPr>
            <a:t>年度は</a:t>
          </a:r>
          <a:r>
            <a:rPr kumimoji="1" lang="en-US" altLang="ja-JP" sz="1600">
              <a:solidFill>
                <a:schemeClr val="dk1"/>
              </a:solidFill>
              <a:effectLst/>
              <a:latin typeface="+mn-lt"/>
              <a:ea typeface="+mn-ea"/>
              <a:cs typeface="+mn-cs"/>
            </a:rPr>
            <a:t>5.40%</a:t>
          </a:r>
          <a:r>
            <a:rPr kumimoji="1" lang="ja-JP" altLang="en-US" sz="1600">
              <a:solidFill>
                <a:schemeClr val="dk1"/>
              </a:solidFill>
              <a:effectLst/>
              <a:latin typeface="+mn-lt"/>
              <a:ea typeface="+mn-ea"/>
              <a:cs typeface="+mn-cs"/>
            </a:rPr>
            <a:t>となっており、</a:t>
          </a:r>
          <a:r>
            <a:rPr kumimoji="1" lang="ja-JP" altLang="ja-JP" sz="1600">
              <a:solidFill>
                <a:schemeClr val="dk1"/>
              </a:solidFill>
              <a:effectLst/>
              <a:latin typeface="+mn-lt"/>
              <a:ea typeface="+mn-ea"/>
              <a:cs typeface="+mn-cs"/>
            </a:rPr>
            <a:t>前年度比較すると</a:t>
          </a:r>
          <a:r>
            <a:rPr kumimoji="1" lang="en-US" altLang="ja-JP" sz="1600">
              <a:solidFill>
                <a:schemeClr val="dk1"/>
              </a:solidFill>
              <a:effectLst/>
              <a:latin typeface="+mn-lt"/>
              <a:ea typeface="+mn-ea"/>
              <a:cs typeface="+mn-cs"/>
            </a:rPr>
            <a:t>0.85</a:t>
          </a:r>
          <a:r>
            <a:rPr kumimoji="1" lang="ja-JP" altLang="ja-JP" sz="1600">
              <a:solidFill>
                <a:schemeClr val="dk1"/>
              </a:solidFill>
              <a:effectLst/>
              <a:latin typeface="+mn-lt"/>
              <a:ea typeface="+mn-ea"/>
              <a:cs typeface="+mn-cs"/>
            </a:rPr>
            <a:t>％減と実質収支は減少してきている</a:t>
          </a:r>
          <a:r>
            <a:rPr kumimoji="1" lang="ja-JP" altLang="en-US" sz="1600">
              <a:solidFill>
                <a:schemeClr val="dk1"/>
              </a:solidFill>
              <a:effectLst/>
              <a:latin typeface="+mn-lt"/>
              <a:ea typeface="+mn-ea"/>
              <a:cs typeface="+mn-cs"/>
            </a:rPr>
            <a:t>ため</a:t>
          </a:r>
          <a:r>
            <a:rPr kumimoji="1" lang="ja-JP" altLang="ja-JP" sz="1600">
              <a:solidFill>
                <a:schemeClr val="dk1"/>
              </a:solidFill>
              <a:effectLst/>
              <a:latin typeface="+mn-lt"/>
              <a:ea typeface="+mn-ea"/>
              <a:cs typeface="+mn-cs"/>
            </a:rPr>
            <a:t>、今後も適正な財政運営により、３～５％程度になるように努める。</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400">
              <a:solidFill>
                <a:schemeClr val="dk1"/>
              </a:solidFill>
              <a:effectLst/>
              <a:latin typeface="+mn-lt"/>
              <a:ea typeface="+mn-ea"/>
              <a:cs typeface="+mn-cs"/>
            </a:rPr>
            <a:t>連結実質赤字比率に係る黒字は、前年度と比較すると</a:t>
          </a:r>
          <a:r>
            <a:rPr kumimoji="1" lang="ja-JP" altLang="en-US" sz="1400">
              <a:solidFill>
                <a:schemeClr val="dk1"/>
              </a:solidFill>
              <a:effectLst/>
              <a:latin typeface="+mn-lt"/>
              <a:ea typeface="+mn-ea"/>
              <a:cs typeface="+mn-cs"/>
            </a:rPr>
            <a:t>若干減少している</a:t>
          </a:r>
          <a:r>
            <a:rPr kumimoji="1" lang="ja-JP" altLang="ja-JP" sz="1400">
              <a:solidFill>
                <a:schemeClr val="dk1"/>
              </a:solidFill>
              <a:effectLst/>
              <a:latin typeface="+mn-lt"/>
              <a:ea typeface="+mn-ea"/>
              <a:cs typeface="+mn-cs"/>
            </a:rPr>
            <a:t>。これは、</a:t>
          </a:r>
          <a:r>
            <a:rPr kumimoji="1" lang="ja-JP" altLang="en-US" sz="1400">
              <a:solidFill>
                <a:schemeClr val="dk1"/>
              </a:solidFill>
              <a:effectLst/>
              <a:latin typeface="+mn-lt"/>
              <a:ea typeface="+mn-ea"/>
              <a:cs typeface="+mn-cs"/>
            </a:rPr>
            <a:t>水道事業会計、介護保険特別会計等</a:t>
          </a:r>
          <a:r>
            <a:rPr kumimoji="1" lang="ja-JP" altLang="ja-JP" sz="1400">
              <a:solidFill>
                <a:schemeClr val="dk1"/>
              </a:solidFill>
              <a:effectLst/>
              <a:latin typeface="+mn-lt"/>
              <a:ea typeface="+mn-ea"/>
              <a:cs typeface="+mn-cs"/>
            </a:rPr>
            <a:t>の実質収支</a:t>
          </a:r>
          <a:r>
            <a:rPr kumimoji="1" lang="ja-JP" altLang="en-US" sz="1400">
              <a:solidFill>
                <a:schemeClr val="dk1"/>
              </a:solidFill>
              <a:effectLst/>
              <a:latin typeface="+mn-lt"/>
              <a:ea typeface="+mn-ea"/>
              <a:cs typeface="+mn-cs"/>
            </a:rPr>
            <a:t>が微増となっているものの、</a:t>
          </a:r>
          <a:r>
            <a:rPr kumimoji="1" lang="ja-JP" altLang="ja-JP" sz="1400">
              <a:solidFill>
                <a:schemeClr val="dk1"/>
              </a:solidFill>
              <a:effectLst/>
              <a:latin typeface="+mn-lt"/>
              <a:ea typeface="+mn-ea"/>
              <a:cs typeface="+mn-cs"/>
            </a:rPr>
            <a:t>一般会計</a:t>
          </a:r>
          <a:r>
            <a:rPr kumimoji="1" lang="ja-JP" altLang="ja-JP" sz="11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国民健康保険特別会計等の実質収支</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減となっていることによるものである。しかし、</a:t>
          </a:r>
          <a:r>
            <a:rPr lang="ja-JP" altLang="ja-JP" sz="1400" b="0" i="0" baseline="0">
              <a:solidFill>
                <a:schemeClr val="dk1"/>
              </a:solidFill>
              <a:effectLst/>
              <a:latin typeface="+mn-lt"/>
              <a:ea typeface="+mn-ea"/>
              <a:cs typeface="+mn-cs"/>
            </a:rPr>
            <a:t>いずれの特別会計も一般会計からの繰出が必要な状況であることから、今後の厳しい財政状況を踏まえ、一般会計同様、</a:t>
          </a:r>
          <a:r>
            <a:rPr lang="ja-JP" altLang="ja-JP" sz="1400" b="0">
              <a:solidFill>
                <a:schemeClr val="dk1"/>
              </a:solidFill>
              <a:effectLst/>
              <a:latin typeface="+mn-lt"/>
              <a:ea typeface="+mn-ea"/>
              <a:cs typeface="+mn-cs"/>
            </a:rPr>
            <a:t>歳入確保や徹底した歳出抑制に努め、</a:t>
          </a:r>
          <a:r>
            <a:rPr kumimoji="1" lang="ja-JP" altLang="ja-JP" sz="1400">
              <a:solidFill>
                <a:schemeClr val="dk1"/>
              </a:solidFill>
              <a:effectLst/>
              <a:latin typeface="+mn-lt"/>
              <a:ea typeface="+mn-ea"/>
              <a:cs typeface="+mn-cs"/>
            </a:rPr>
            <a:t>今後とも赤字にならないよう各会計が適正な処理をするように努める。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実質公債費比率（分子）は、元利償還金が減ったことにより，前年度より</a:t>
          </a:r>
          <a:r>
            <a:rPr kumimoji="1" lang="ja-JP" altLang="en-US" sz="1400">
              <a:solidFill>
                <a:schemeClr val="dk1"/>
              </a:solidFill>
              <a:effectLst/>
              <a:latin typeface="+mn-lt"/>
              <a:ea typeface="+mn-ea"/>
              <a:cs typeface="+mn-cs"/>
            </a:rPr>
            <a:t>大幅に</a:t>
          </a:r>
          <a:r>
            <a:rPr kumimoji="1" lang="ja-JP" altLang="ja-JP" sz="1400">
              <a:solidFill>
                <a:schemeClr val="dk1"/>
              </a:solidFill>
              <a:effectLst/>
              <a:latin typeface="+mn-lt"/>
              <a:ea typeface="+mn-ea"/>
              <a:cs typeface="+mn-cs"/>
            </a:rPr>
            <a:t>低くなっており、平成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年度頃と比較しても低くなっている。これは、平成</a:t>
          </a:r>
          <a:r>
            <a:rPr kumimoji="1" lang="en-US" altLang="ja-JP" sz="1400">
              <a:solidFill>
                <a:schemeClr val="dk1"/>
              </a:solidFill>
              <a:effectLst/>
              <a:latin typeface="+mn-lt"/>
              <a:ea typeface="+mn-ea"/>
              <a:cs typeface="+mn-cs"/>
            </a:rPr>
            <a:t>19</a:t>
          </a:r>
          <a:r>
            <a:rPr kumimoji="1" lang="ja-JP" altLang="ja-JP" sz="1400">
              <a:solidFill>
                <a:schemeClr val="dk1"/>
              </a:solidFill>
              <a:effectLst/>
              <a:latin typeface="+mn-lt"/>
              <a:ea typeface="+mn-ea"/>
              <a:cs typeface="+mn-cs"/>
            </a:rPr>
            <a:t>年度より補償金免除繰上償還を行うことで、後年度の公債費抑制を図っ</a:t>
          </a:r>
          <a:r>
            <a:rPr kumimoji="1" lang="ja-JP" altLang="en-US" sz="1400">
              <a:solidFill>
                <a:schemeClr val="dk1"/>
              </a:solidFill>
              <a:effectLst/>
              <a:latin typeface="+mn-lt"/>
              <a:ea typeface="+mn-ea"/>
              <a:cs typeface="+mn-cs"/>
            </a:rPr>
            <a:t>た。</a:t>
          </a:r>
          <a:r>
            <a:rPr kumimoji="1" lang="ja-JP" altLang="ja-JP" sz="1400">
              <a:solidFill>
                <a:schemeClr val="dk1"/>
              </a:solidFill>
              <a:effectLst/>
              <a:latin typeface="+mn-lt"/>
              <a:ea typeface="+mn-ea"/>
              <a:cs typeface="+mn-cs"/>
            </a:rPr>
            <a:t>今後も普通建設事業等の厳選並びに交付税措置の高い有利な起債の活用などにより実質公債費率（分子）が低くなるように努める。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鹿児島県いちき串木野市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将来負担比率（分子）は、</a:t>
          </a:r>
          <a:r>
            <a:rPr kumimoji="1" lang="ja-JP" altLang="en-US" sz="1400">
              <a:solidFill>
                <a:schemeClr val="dk1"/>
              </a:solidFill>
              <a:effectLst/>
              <a:latin typeface="+mn-lt"/>
              <a:ea typeface="+mn-ea"/>
              <a:cs typeface="+mn-cs"/>
            </a:rPr>
            <a:t>公営企業債等繰入見込額が増となったものの、</a:t>
          </a:r>
          <a:r>
            <a:rPr kumimoji="1" lang="ja-JP" altLang="ja-JP" sz="1400">
              <a:solidFill>
                <a:schemeClr val="dk1"/>
              </a:solidFill>
              <a:effectLst/>
              <a:latin typeface="+mn-lt"/>
              <a:ea typeface="+mn-ea"/>
              <a:cs typeface="+mn-cs"/>
            </a:rPr>
            <a:t>地方債残高が</a:t>
          </a:r>
          <a:r>
            <a:rPr kumimoji="1" lang="ja-JP" altLang="en-US" sz="1400">
              <a:solidFill>
                <a:schemeClr val="dk1"/>
              </a:solidFill>
              <a:effectLst/>
              <a:latin typeface="+mn-lt"/>
              <a:ea typeface="+mn-ea"/>
              <a:cs typeface="+mn-cs"/>
            </a:rPr>
            <a:t>微減</a:t>
          </a:r>
          <a:r>
            <a:rPr kumimoji="1" lang="ja-JP" altLang="ja-JP" sz="1400">
              <a:solidFill>
                <a:schemeClr val="dk1"/>
              </a:solidFill>
              <a:effectLst/>
              <a:latin typeface="+mn-lt"/>
              <a:ea typeface="+mn-ea"/>
              <a:cs typeface="+mn-cs"/>
            </a:rPr>
            <a:t>となっている</a:t>
          </a:r>
          <a:r>
            <a:rPr kumimoji="1" lang="ja-JP" altLang="en-US" sz="1400">
              <a:solidFill>
                <a:schemeClr val="dk1"/>
              </a:solidFill>
              <a:effectLst/>
              <a:latin typeface="+mn-lt"/>
              <a:ea typeface="+mn-ea"/>
              <a:cs typeface="+mn-cs"/>
            </a:rPr>
            <a:t>ことや</a:t>
          </a:r>
          <a:r>
            <a:rPr kumimoji="1" lang="ja-JP" altLang="ja-JP" sz="1400">
              <a:solidFill>
                <a:schemeClr val="dk1"/>
              </a:solidFill>
              <a:effectLst/>
              <a:latin typeface="+mn-lt"/>
              <a:ea typeface="+mn-ea"/>
              <a:cs typeface="+mn-cs"/>
            </a:rPr>
            <a:t>退職手当負担見込額が減となっていることから、前年度と比較すると</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になっており，平成</a:t>
          </a:r>
          <a:r>
            <a:rPr kumimoji="1" lang="en-US" altLang="ja-JP" sz="1400">
              <a:solidFill>
                <a:schemeClr val="dk1"/>
              </a:solidFill>
              <a:effectLst/>
              <a:latin typeface="+mn-lt"/>
              <a:ea typeface="+mn-ea"/>
              <a:cs typeface="+mn-cs"/>
            </a:rPr>
            <a:t>22</a:t>
          </a:r>
          <a:r>
            <a:rPr kumimoji="1" lang="ja-JP" altLang="ja-JP" sz="1400">
              <a:solidFill>
                <a:schemeClr val="dk1"/>
              </a:solidFill>
              <a:effectLst/>
              <a:latin typeface="+mn-lt"/>
              <a:ea typeface="+mn-ea"/>
              <a:cs typeface="+mn-cs"/>
            </a:rPr>
            <a:t>年度と比較すると低い状況である。今後も、計画的に市債管理基金や財政調整基金の充当可能基金を積立・増額し、交付税措置率の高い有利な起債を活用するなどにより将来負担比率（分子）の数値の改善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16183567</v>
      </c>
      <c r="BO4" s="349"/>
      <c r="BP4" s="349"/>
      <c r="BQ4" s="349"/>
      <c r="BR4" s="349"/>
      <c r="BS4" s="349"/>
      <c r="BT4" s="349"/>
      <c r="BU4" s="350"/>
      <c r="BV4" s="348">
        <v>17556548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6.3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15343278</v>
      </c>
      <c r="BO5" s="386"/>
      <c r="BP5" s="386"/>
      <c r="BQ5" s="386"/>
      <c r="BR5" s="386"/>
      <c r="BS5" s="386"/>
      <c r="BT5" s="386"/>
      <c r="BU5" s="387"/>
      <c r="BV5" s="385">
        <v>16793159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840289</v>
      </c>
      <c r="BO6" s="386"/>
      <c r="BP6" s="386"/>
      <c r="BQ6" s="386"/>
      <c r="BR6" s="386"/>
      <c r="BS6" s="386"/>
      <c r="BT6" s="386"/>
      <c r="BU6" s="387"/>
      <c r="BV6" s="385">
        <v>763389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100.6</v>
      </c>
      <c r="CU6" s="423"/>
      <c r="CV6" s="423"/>
      <c r="CW6" s="423"/>
      <c r="CX6" s="423"/>
      <c r="CY6" s="423"/>
      <c r="CZ6" s="423"/>
      <c r="DA6" s="424"/>
      <c r="DB6" s="422">
        <v>99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358575</v>
      </c>
      <c r="BO7" s="386"/>
      <c r="BP7" s="386"/>
      <c r="BQ7" s="386"/>
      <c r="BR7" s="386"/>
      <c r="BS7" s="386"/>
      <c r="BT7" s="386"/>
      <c r="BU7" s="387"/>
      <c r="BV7" s="385">
        <v>198981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8913706</v>
      </c>
      <c r="CU7" s="386"/>
      <c r="CV7" s="386"/>
      <c r="CW7" s="386"/>
      <c r="CX7" s="386"/>
      <c r="CY7" s="386"/>
      <c r="CZ7" s="386"/>
      <c r="DA7" s="387"/>
      <c r="DB7" s="385">
        <v>9025914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481714</v>
      </c>
      <c r="BO8" s="386"/>
      <c r="BP8" s="386"/>
      <c r="BQ8" s="386"/>
      <c r="BR8" s="386"/>
      <c r="BS8" s="386"/>
      <c r="BT8" s="386"/>
      <c r="BU8" s="387"/>
      <c r="BV8" s="385">
        <v>564408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v>
      </c>
      <c r="CU8" s="426"/>
      <c r="CV8" s="426"/>
      <c r="CW8" s="426"/>
      <c r="CX8" s="426"/>
      <c r="CY8" s="426"/>
      <c r="CZ8" s="426"/>
      <c r="DA8" s="427"/>
      <c r="DB8" s="425">
        <v>0.4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31144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-82694</v>
      </c>
      <c r="BO9" s="386"/>
      <c r="BP9" s="386"/>
      <c r="BQ9" s="386"/>
      <c r="BR9" s="386"/>
      <c r="BS9" s="386"/>
      <c r="BT9" s="386"/>
      <c r="BU9" s="387"/>
      <c r="BV9" s="385">
        <v>-77656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16.3</v>
      </c>
      <c r="CU9" s="383"/>
      <c r="CV9" s="383"/>
      <c r="CW9" s="383"/>
      <c r="CX9" s="383"/>
      <c r="CY9" s="383"/>
      <c r="CZ9" s="383"/>
      <c r="DA9" s="384"/>
      <c r="DB9" s="382">
        <v>17.7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32993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1311</v>
      </c>
      <c r="BO10" s="386"/>
      <c r="BP10" s="386"/>
      <c r="BQ10" s="386"/>
      <c r="BR10" s="386"/>
      <c r="BS10" s="386"/>
      <c r="BT10" s="386"/>
      <c r="BU10" s="387"/>
      <c r="BV10" s="385">
        <v>1575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20000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29836</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29750</v>
      </c>
      <c r="S13" s="467"/>
      <c r="T13" s="467"/>
      <c r="U13" s="467"/>
      <c r="V13" s="468"/>
      <c r="W13" s="401" t="s">
        <v>122</v>
      </c>
      <c r="X13" s="402"/>
      <c r="Y13" s="402"/>
      <c r="Z13" s="402"/>
      <c r="AA13" s="402"/>
      <c r="AB13" s="392"/>
      <c r="AC13" s="436">
        <v>863</v>
      </c>
      <c r="AD13" s="437"/>
      <c r="AE13" s="437"/>
      <c r="AF13" s="437"/>
      <c r="AG13" s="476"/>
      <c r="AH13" s="436">
        <v>1167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-361383</v>
      </c>
      <c r="BO13" s="386"/>
      <c r="BP13" s="386"/>
      <c r="BQ13" s="386"/>
      <c r="BR13" s="386"/>
      <c r="BS13" s="386"/>
      <c r="BT13" s="386"/>
      <c r="BU13" s="387"/>
      <c r="BV13" s="385">
        <v>-76081</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11.8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30220</v>
      </c>
      <c r="S14" s="467"/>
      <c r="T14" s="467"/>
      <c r="U14" s="467"/>
      <c r="V14" s="468"/>
      <c r="W14" s="375"/>
      <c r="X14" s="376"/>
      <c r="Y14" s="376"/>
      <c r="Z14" s="376"/>
      <c r="AA14" s="376"/>
      <c r="AB14" s="365"/>
      <c r="AC14" s="469">
        <v>6.3</v>
      </c>
      <c r="AD14" s="470"/>
      <c r="AE14" s="470"/>
      <c r="AF14" s="470"/>
      <c r="AG14" s="471"/>
      <c r="AH14" s="469">
        <v>7.8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70.7</v>
      </c>
      <c r="CU14" s="481"/>
      <c r="CV14" s="481"/>
      <c r="CW14" s="481"/>
      <c r="CX14" s="481"/>
      <c r="CY14" s="481"/>
      <c r="CZ14" s="481"/>
      <c r="DA14" s="482"/>
      <c r="DB14" s="480">
        <v>71.400000000000006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30164</v>
      </c>
      <c r="S15" s="467"/>
      <c r="T15" s="467"/>
      <c r="U15" s="467"/>
      <c r="V15" s="468"/>
      <c r="W15" s="401" t="s">
        <v>128</v>
      </c>
      <c r="X15" s="402"/>
      <c r="Y15" s="402"/>
      <c r="Z15" s="402"/>
      <c r="AA15" s="402"/>
      <c r="AB15" s="392"/>
      <c r="AC15" s="436">
        <v>4018</v>
      </c>
      <c r="AD15" s="437"/>
      <c r="AE15" s="437"/>
      <c r="AF15" s="437"/>
      <c r="AG15" s="476"/>
      <c r="AH15" s="436">
        <v>4519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2792985</v>
      </c>
      <c r="BO15" s="349"/>
      <c r="BP15" s="349"/>
      <c r="BQ15" s="349"/>
      <c r="BR15" s="349"/>
      <c r="BS15" s="349"/>
      <c r="BT15" s="349"/>
      <c r="BU15" s="350"/>
      <c r="BV15" s="348">
        <v>2780676</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29.4</v>
      </c>
      <c r="AD16" s="470"/>
      <c r="AE16" s="470"/>
      <c r="AF16" s="470"/>
      <c r="AG16" s="471"/>
      <c r="AH16" s="469">
        <v>30.1</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7016638</v>
      </c>
      <c r="BO16" s="386"/>
      <c r="BP16" s="386"/>
      <c r="BQ16" s="386"/>
      <c r="BR16" s="386"/>
      <c r="BS16" s="386"/>
      <c r="BT16" s="386"/>
      <c r="BU16" s="387"/>
      <c r="BV16" s="385">
        <v>7007225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8782</v>
      </c>
      <c r="AD17" s="437"/>
      <c r="AE17" s="437"/>
      <c r="AF17" s="437"/>
      <c r="AG17" s="476"/>
      <c r="AH17" s="436">
        <v>9325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3576995</v>
      </c>
      <c r="BO17" s="386"/>
      <c r="BP17" s="386"/>
      <c r="BQ17" s="386"/>
      <c r="BR17" s="386"/>
      <c r="BS17" s="386"/>
      <c r="BT17" s="386"/>
      <c r="BU17" s="387"/>
      <c r="BV17" s="385">
        <v>3576555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112.3</v>
      </c>
      <c r="M18" s="498"/>
      <c r="N18" s="498"/>
      <c r="O18" s="498"/>
      <c r="P18" s="498"/>
      <c r="Q18" s="498"/>
      <c r="R18" s="499"/>
      <c r="S18" s="499"/>
      <c r="T18" s="499"/>
      <c r="U18" s="499"/>
      <c r="V18" s="500"/>
      <c r="W18" s="403"/>
      <c r="X18" s="404"/>
      <c r="Y18" s="404"/>
      <c r="Z18" s="404"/>
      <c r="AA18" s="404"/>
      <c r="AB18" s="395"/>
      <c r="AC18" s="501">
        <v>64.3</v>
      </c>
      <c r="AD18" s="502"/>
      <c r="AE18" s="502"/>
      <c r="AF18" s="502"/>
      <c r="AG18" s="503"/>
      <c r="AH18" s="501">
        <v>62.1</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8442769</v>
      </c>
      <c r="BO18" s="386"/>
      <c r="BP18" s="386"/>
      <c r="BQ18" s="386"/>
      <c r="BR18" s="386"/>
      <c r="BS18" s="386"/>
      <c r="BT18" s="386"/>
      <c r="BU18" s="387"/>
      <c r="BV18" s="385">
        <v>8377447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277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11462784</v>
      </c>
      <c r="BO19" s="386"/>
      <c r="BP19" s="386"/>
      <c r="BQ19" s="386"/>
      <c r="BR19" s="386"/>
      <c r="BS19" s="386"/>
      <c r="BT19" s="386"/>
      <c r="BU19" s="387"/>
      <c r="BV19" s="385">
        <v>11624946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12315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20623008</v>
      </c>
      <c r="BO23" s="386"/>
      <c r="BP23" s="386"/>
      <c r="BQ23" s="386"/>
      <c r="BR23" s="386"/>
      <c r="BS23" s="386"/>
      <c r="BT23" s="386"/>
      <c r="BU23" s="387"/>
      <c r="BV23" s="385">
        <v>20663898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7272</v>
      </c>
      <c r="R24" s="437"/>
      <c r="S24" s="437"/>
      <c r="T24" s="437"/>
      <c r="U24" s="437"/>
      <c r="V24" s="476"/>
      <c r="W24" s="531"/>
      <c r="X24" s="519"/>
      <c r="Y24" s="520"/>
      <c r="Z24" s="435" t="s">
        <v>152</v>
      </c>
      <c r="AA24" s="415"/>
      <c r="AB24" s="415"/>
      <c r="AC24" s="415"/>
      <c r="AD24" s="415"/>
      <c r="AE24" s="415"/>
      <c r="AF24" s="415"/>
      <c r="AG24" s="416"/>
      <c r="AH24" s="436">
        <v>291</v>
      </c>
      <c r="AI24" s="437"/>
      <c r="AJ24" s="437"/>
      <c r="AK24" s="437"/>
      <c r="AL24" s="476"/>
      <c r="AM24" s="436">
        <v>996675</v>
      </c>
      <c r="AN24" s="437"/>
      <c r="AO24" s="437"/>
      <c r="AP24" s="437"/>
      <c r="AQ24" s="437"/>
      <c r="AR24" s="476"/>
      <c r="AS24" s="436">
        <v>3425</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14445915</v>
      </c>
      <c r="BO24" s="386"/>
      <c r="BP24" s="386"/>
      <c r="BQ24" s="386"/>
      <c r="BR24" s="386"/>
      <c r="BS24" s="386"/>
      <c r="BT24" s="386"/>
      <c r="BU24" s="387"/>
      <c r="BV24" s="385">
        <v>14653631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6061</v>
      </c>
      <c r="R25" s="437"/>
      <c r="S25" s="437"/>
      <c r="T25" s="437"/>
      <c r="U25" s="437"/>
      <c r="V25" s="476"/>
      <c r="W25" s="531"/>
      <c r="X25" s="519"/>
      <c r="Y25" s="520"/>
      <c r="Z25" s="435" t="s">
        <v>155</v>
      </c>
      <c r="AA25" s="415"/>
      <c r="AB25" s="415"/>
      <c r="AC25" s="415"/>
      <c r="AD25" s="415"/>
      <c r="AE25" s="415"/>
      <c r="AF25" s="415"/>
      <c r="AG25" s="416"/>
      <c r="AH25" s="436">
        <v>48</v>
      </c>
      <c r="AI25" s="437"/>
      <c r="AJ25" s="437"/>
      <c r="AK25" s="437"/>
      <c r="AL25" s="476"/>
      <c r="AM25" s="436">
        <v>160800</v>
      </c>
      <c r="AN25" s="437"/>
      <c r="AO25" s="437"/>
      <c r="AP25" s="437"/>
      <c r="AQ25" s="437"/>
      <c r="AR25" s="476"/>
      <c r="AS25" s="436">
        <v>3350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628531</v>
      </c>
      <c r="BO25" s="349"/>
      <c r="BP25" s="349"/>
      <c r="BQ25" s="349"/>
      <c r="BR25" s="349"/>
      <c r="BS25" s="349"/>
      <c r="BT25" s="349"/>
      <c r="BU25" s="350"/>
      <c r="BV25" s="348">
        <v>604339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5841</v>
      </c>
      <c r="R26" s="437"/>
      <c r="S26" s="437"/>
      <c r="T26" s="437"/>
      <c r="U26" s="437"/>
      <c r="V26" s="476"/>
      <c r="W26" s="531"/>
      <c r="X26" s="519"/>
      <c r="Y26" s="520"/>
      <c r="Z26" s="435" t="s">
        <v>158</v>
      </c>
      <c r="AA26" s="541"/>
      <c r="AB26" s="541"/>
      <c r="AC26" s="541"/>
      <c r="AD26" s="541"/>
      <c r="AE26" s="541"/>
      <c r="AF26" s="541"/>
      <c r="AG26" s="542"/>
      <c r="AH26" s="436">
        <v>23</v>
      </c>
      <c r="AI26" s="437"/>
      <c r="AJ26" s="437"/>
      <c r="AK26" s="437"/>
      <c r="AL26" s="476"/>
      <c r="AM26" s="436">
        <v>75877</v>
      </c>
      <c r="AN26" s="437"/>
      <c r="AO26" s="437"/>
      <c r="AP26" s="437"/>
      <c r="AQ26" s="437"/>
      <c r="AR26" s="476"/>
      <c r="AS26" s="436">
        <v>3299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3800</v>
      </c>
      <c r="R27" s="437"/>
      <c r="S27" s="437"/>
      <c r="T27" s="437"/>
      <c r="U27" s="437"/>
      <c r="V27" s="476"/>
      <c r="W27" s="531"/>
      <c r="X27" s="519"/>
      <c r="Y27" s="520"/>
      <c r="Z27" s="435" t="s">
        <v>161</v>
      </c>
      <c r="AA27" s="415"/>
      <c r="AB27" s="415"/>
      <c r="AC27" s="415"/>
      <c r="AD27" s="415"/>
      <c r="AE27" s="415"/>
      <c r="AF27" s="415"/>
      <c r="AG27" s="416"/>
      <c r="AH27" s="436">
        <v>12</v>
      </c>
      <c r="AI27" s="437"/>
      <c r="AJ27" s="437"/>
      <c r="AK27" s="437"/>
      <c r="AL27" s="476"/>
      <c r="AM27" s="436">
        <v>45518</v>
      </c>
      <c r="AN27" s="437"/>
      <c r="AO27" s="437"/>
      <c r="AP27" s="437"/>
      <c r="AQ27" s="437"/>
      <c r="AR27" s="476"/>
      <c r="AS27" s="436">
        <v>3793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126268</v>
      </c>
      <c r="BO27" s="555"/>
      <c r="BP27" s="555"/>
      <c r="BQ27" s="555"/>
      <c r="BR27" s="555"/>
      <c r="BS27" s="555"/>
      <c r="BT27" s="555"/>
      <c r="BU27" s="556"/>
      <c r="BV27" s="554">
        <v>126208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2983</v>
      </c>
      <c r="R28" s="437"/>
      <c r="S28" s="437"/>
      <c r="T28" s="437"/>
      <c r="U28" s="437"/>
      <c r="V28" s="476"/>
      <c r="W28" s="531"/>
      <c r="X28" s="519"/>
      <c r="Y28" s="520"/>
      <c r="Z28" s="435" t="s">
        <v>164</v>
      </c>
      <c r="AA28" s="415"/>
      <c r="AB28" s="415"/>
      <c r="AC28" s="415"/>
      <c r="AD28" s="415"/>
      <c r="AE28" s="415"/>
      <c r="AF28" s="415"/>
      <c r="AG28" s="416"/>
      <c r="AH28" s="436">
        <v>2</v>
      </c>
      <c r="AI28" s="437"/>
      <c r="AJ28" s="437"/>
      <c r="AK28" s="437"/>
      <c r="AL28" s="476"/>
      <c r="AM28" s="436" t="s">
        <v>165</v>
      </c>
      <c r="AN28" s="437"/>
      <c r="AO28" s="437"/>
      <c r="AP28" s="437"/>
      <c r="AQ28" s="437"/>
      <c r="AR28" s="476"/>
      <c r="AS28" s="436" t="s">
        <v>165</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1673887</v>
      </c>
      <c r="BO28" s="349"/>
      <c r="BP28" s="349"/>
      <c r="BQ28" s="349"/>
      <c r="BR28" s="349"/>
      <c r="BS28" s="349"/>
      <c r="BT28" s="349"/>
      <c r="BU28" s="350"/>
      <c r="BV28" s="348">
        <v>1972576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2755</v>
      </c>
      <c r="R29" s="437"/>
      <c r="S29" s="437"/>
      <c r="T29" s="437"/>
      <c r="U29" s="437"/>
      <c r="V29" s="476"/>
      <c r="W29" s="532"/>
      <c r="X29" s="533"/>
      <c r="Y29" s="534"/>
      <c r="Z29" s="435" t="s">
        <v>169</v>
      </c>
      <c r="AA29" s="415"/>
      <c r="AB29" s="415"/>
      <c r="AC29" s="415"/>
      <c r="AD29" s="415"/>
      <c r="AE29" s="415"/>
      <c r="AF29" s="415"/>
      <c r="AG29" s="416"/>
      <c r="AH29" s="436">
        <v>305</v>
      </c>
      <c r="AI29" s="437"/>
      <c r="AJ29" s="437"/>
      <c r="AK29" s="437"/>
      <c r="AL29" s="476"/>
      <c r="AM29" s="436">
        <v>1045363</v>
      </c>
      <c r="AN29" s="437"/>
      <c r="AO29" s="437"/>
      <c r="AP29" s="437"/>
      <c r="AQ29" s="437"/>
      <c r="AR29" s="476"/>
      <c r="AS29" s="436">
        <v>3427</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1625954</v>
      </c>
      <c r="BO29" s="386"/>
      <c r="BP29" s="386"/>
      <c r="BQ29" s="386"/>
      <c r="BR29" s="386"/>
      <c r="BS29" s="386"/>
      <c r="BT29" s="386"/>
      <c r="BU29" s="387"/>
      <c r="BV29" s="385">
        <v>1341930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1622081</v>
      </c>
      <c r="BO30" s="555"/>
      <c r="BP30" s="555"/>
      <c r="BQ30" s="555"/>
      <c r="BR30" s="555"/>
      <c r="BS30" s="555"/>
      <c r="BT30" s="555"/>
      <c r="BU30" s="556"/>
      <c r="BV30" s="554">
        <v>1804406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いちき串木野市土地開発公社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療育事業特別会計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いちき串木野市・日置市衛生処理組合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さつま自然エネルギー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9</v>
      </c>
      <c r="BF36" s="566"/>
      <c r="BG36" s="567" t="str">
        <f>IF('各会計、関係団体の財政状況及び健全化判断比率'!B34="","",'各会計、関係団体の財政状況及び健全化判断比率'!B34)</f>
        <v>公共下水道事業特別会計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鹿児島県後期高齢者医療広域連合（一般会計）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10</v>
      </c>
      <c r="BF37" s="566"/>
      <c r="BG37" s="567" t="str">
        <f>IF('各会計、関係団体の財政状況及び健全化判断比率'!B35="","",'各会計、関係団体の財政状況及び健全化判断比率'!B35)</f>
        <v>戸崎地区漁業集落排水事業特別会計</v>
      </c>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鹿児島県後期高齢者医療広域連合（特別会計）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11</v>
      </c>
      <c r="BF38" s="566"/>
      <c r="BG38" s="567" t="str">
        <f>IF('各会計、関係団体の財政状況及び健全化判断比率'!B36="","",'各会計、関係団体の財政状況及び健全化判断比率'!B36)</f>
        <v>国民宿舎特別会計</v>
      </c>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3092425</v>
      </c>
      <c r="S5" s="583"/>
      <c r="T5" s="583"/>
      <c r="U5" s="583"/>
      <c r="V5" s="583"/>
      <c r="W5" s="583"/>
      <c r="X5" s="583"/>
      <c r="Y5" s="584"/>
      <c r="Z5" s="585">
        <v>19.100000000000001</v>
      </c>
      <c r="AA5" s="585"/>
      <c r="AB5" s="585"/>
      <c r="AC5" s="585"/>
      <c r="AD5" s="586">
        <v>3092425</v>
      </c>
      <c r="AE5" s="586"/>
      <c r="AF5" s="586"/>
      <c r="AG5" s="586"/>
      <c r="AH5" s="586"/>
      <c r="AI5" s="586"/>
      <c r="AJ5" s="586"/>
      <c r="AK5" s="586"/>
      <c r="AL5" s="587">
        <v>36.9</v>
      </c>
      <c r="AM5" s="588"/>
      <c r="AN5" s="588"/>
      <c r="AO5" s="589"/>
      <c r="AP5" s="579" t="s">
        <v>207</v>
      </c>
      <c r="AQ5" s="580"/>
      <c r="AR5" s="580"/>
      <c r="AS5" s="580"/>
      <c r="AT5" s="580"/>
      <c r="AU5" s="580"/>
      <c r="AV5" s="580"/>
      <c r="AW5" s="580"/>
      <c r="AX5" s="580"/>
      <c r="AY5" s="580"/>
      <c r="AZ5" s="580"/>
      <c r="BA5" s="580"/>
      <c r="BB5" s="580"/>
      <c r="BC5" s="580"/>
      <c r="BD5" s="580"/>
      <c r="BE5" s="580"/>
      <c r="BF5" s="581"/>
      <c r="BG5" s="593">
        <v>3090745</v>
      </c>
      <c r="BH5" s="594"/>
      <c r="BI5" s="594"/>
      <c r="BJ5" s="594"/>
      <c r="BK5" s="594"/>
      <c r="BL5" s="594"/>
      <c r="BM5" s="594"/>
      <c r="BN5" s="595"/>
      <c r="BO5" s="596">
        <v>99.9</v>
      </c>
      <c r="BP5" s="596"/>
      <c r="BQ5" s="596"/>
      <c r="BR5" s="596"/>
      <c r="BS5" s="597">
        <v>25552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120833</v>
      </c>
      <c r="S6" s="594"/>
      <c r="T6" s="594"/>
      <c r="U6" s="594"/>
      <c r="V6" s="594"/>
      <c r="W6" s="594"/>
      <c r="X6" s="594"/>
      <c r="Y6" s="595"/>
      <c r="Z6" s="596">
        <v>0.7</v>
      </c>
      <c r="AA6" s="596"/>
      <c r="AB6" s="596"/>
      <c r="AC6" s="596"/>
      <c r="AD6" s="597">
        <v>120833</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3090745</v>
      </c>
      <c r="BH6" s="594"/>
      <c r="BI6" s="594"/>
      <c r="BJ6" s="594"/>
      <c r="BK6" s="594"/>
      <c r="BL6" s="594"/>
      <c r="BM6" s="594"/>
      <c r="BN6" s="595"/>
      <c r="BO6" s="596">
        <v>99.9</v>
      </c>
      <c r="BP6" s="596"/>
      <c r="BQ6" s="596"/>
      <c r="BR6" s="596"/>
      <c r="BS6" s="597">
        <v>25552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170970</v>
      </c>
      <c r="CS6" s="594"/>
      <c r="CT6" s="594"/>
      <c r="CU6" s="594"/>
      <c r="CV6" s="594"/>
      <c r="CW6" s="594"/>
      <c r="CX6" s="594"/>
      <c r="CY6" s="595"/>
      <c r="CZ6" s="596">
        <v>1.1000000000000001</v>
      </c>
      <c r="DA6" s="596"/>
      <c r="DB6" s="596"/>
      <c r="DC6" s="596"/>
      <c r="DD6" s="602">
        <v>3227</v>
      </c>
      <c r="DE6" s="594"/>
      <c r="DF6" s="594"/>
      <c r="DG6" s="594"/>
      <c r="DH6" s="594"/>
      <c r="DI6" s="594"/>
      <c r="DJ6" s="594"/>
      <c r="DK6" s="594"/>
      <c r="DL6" s="594"/>
      <c r="DM6" s="594"/>
      <c r="DN6" s="594"/>
      <c r="DO6" s="594"/>
      <c r="DP6" s="595"/>
      <c r="DQ6" s="602">
        <v>170970</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4249</v>
      </c>
      <c r="S7" s="594"/>
      <c r="T7" s="594"/>
      <c r="U7" s="594"/>
      <c r="V7" s="594"/>
      <c r="W7" s="594"/>
      <c r="X7" s="594"/>
      <c r="Y7" s="595"/>
      <c r="Z7" s="596">
        <v>0</v>
      </c>
      <c r="AA7" s="596"/>
      <c r="AB7" s="596"/>
      <c r="AC7" s="596"/>
      <c r="AD7" s="597">
        <v>4249</v>
      </c>
      <c r="AE7" s="597"/>
      <c r="AF7" s="597"/>
      <c r="AG7" s="597"/>
      <c r="AH7" s="597"/>
      <c r="AI7" s="597"/>
      <c r="AJ7" s="597"/>
      <c r="AK7" s="597"/>
      <c r="AL7" s="598">
        <v>0.1</v>
      </c>
      <c r="AM7" s="599"/>
      <c r="AN7" s="599"/>
      <c r="AO7" s="600"/>
      <c r="AP7" s="590" t="s">
        <v>215</v>
      </c>
      <c r="AQ7" s="591"/>
      <c r="AR7" s="591"/>
      <c r="AS7" s="591"/>
      <c r="AT7" s="591"/>
      <c r="AU7" s="591"/>
      <c r="AV7" s="591"/>
      <c r="AW7" s="591"/>
      <c r="AX7" s="591"/>
      <c r="AY7" s="591"/>
      <c r="AZ7" s="591"/>
      <c r="BA7" s="591"/>
      <c r="BB7" s="591"/>
      <c r="BC7" s="591"/>
      <c r="BD7" s="591"/>
      <c r="BE7" s="591"/>
      <c r="BF7" s="592"/>
      <c r="BG7" s="593">
        <v>1132857</v>
      </c>
      <c r="BH7" s="594"/>
      <c r="BI7" s="594"/>
      <c r="BJ7" s="594"/>
      <c r="BK7" s="594"/>
      <c r="BL7" s="594"/>
      <c r="BM7" s="594"/>
      <c r="BN7" s="595"/>
      <c r="BO7" s="596">
        <v>36.6</v>
      </c>
      <c r="BP7" s="596"/>
      <c r="BQ7" s="596"/>
      <c r="BR7" s="596"/>
      <c r="BS7" s="597">
        <v>25552</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2231478</v>
      </c>
      <c r="CS7" s="594"/>
      <c r="CT7" s="594"/>
      <c r="CU7" s="594"/>
      <c r="CV7" s="594"/>
      <c r="CW7" s="594"/>
      <c r="CX7" s="594"/>
      <c r="CY7" s="595"/>
      <c r="CZ7" s="596">
        <v>14.5</v>
      </c>
      <c r="DA7" s="596"/>
      <c r="DB7" s="596"/>
      <c r="DC7" s="596"/>
      <c r="DD7" s="602">
        <v>219201</v>
      </c>
      <c r="DE7" s="594"/>
      <c r="DF7" s="594"/>
      <c r="DG7" s="594"/>
      <c r="DH7" s="594"/>
      <c r="DI7" s="594"/>
      <c r="DJ7" s="594"/>
      <c r="DK7" s="594"/>
      <c r="DL7" s="594"/>
      <c r="DM7" s="594"/>
      <c r="DN7" s="594"/>
      <c r="DO7" s="594"/>
      <c r="DP7" s="595"/>
      <c r="DQ7" s="602">
        <v>1824245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12114</v>
      </c>
      <c r="S8" s="594"/>
      <c r="T8" s="594"/>
      <c r="U8" s="594"/>
      <c r="V8" s="594"/>
      <c r="W8" s="594"/>
      <c r="X8" s="594"/>
      <c r="Y8" s="595"/>
      <c r="Z8" s="596">
        <v>0.1</v>
      </c>
      <c r="AA8" s="596"/>
      <c r="AB8" s="596"/>
      <c r="AC8" s="596"/>
      <c r="AD8" s="597">
        <v>12114</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45416</v>
      </c>
      <c r="BH8" s="594"/>
      <c r="BI8" s="594"/>
      <c r="BJ8" s="594"/>
      <c r="BK8" s="594"/>
      <c r="BL8" s="594"/>
      <c r="BM8" s="594"/>
      <c r="BN8" s="595"/>
      <c r="BO8" s="596">
        <v>1.5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4871998</v>
      </c>
      <c r="CS8" s="594"/>
      <c r="CT8" s="594"/>
      <c r="CU8" s="594"/>
      <c r="CV8" s="594"/>
      <c r="CW8" s="594"/>
      <c r="CX8" s="594"/>
      <c r="CY8" s="595"/>
      <c r="CZ8" s="596">
        <v>31.8</v>
      </c>
      <c r="DA8" s="596"/>
      <c r="DB8" s="596"/>
      <c r="DC8" s="596"/>
      <c r="DD8" s="602">
        <v>147896</v>
      </c>
      <c r="DE8" s="594"/>
      <c r="DF8" s="594"/>
      <c r="DG8" s="594"/>
      <c r="DH8" s="594"/>
      <c r="DI8" s="594"/>
      <c r="DJ8" s="594"/>
      <c r="DK8" s="594"/>
      <c r="DL8" s="594"/>
      <c r="DM8" s="594"/>
      <c r="DN8" s="594"/>
      <c r="DO8" s="594"/>
      <c r="DP8" s="595"/>
      <c r="DQ8" s="602">
        <v>2398139</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8276</v>
      </c>
      <c r="S9" s="594"/>
      <c r="T9" s="594"/>
      <c r="U9" s="594"/>
      <c r="V9" s="594"/>
      <c r="W9" s="594"/>
      <c r="X9" s="594"/>
      <c r="Y9" s="595"/>
      <c r="Z9" s="596">
        <v>0.1</v>
      </c>
      <c r="AA9" s="596"/>
      <c r="AB9" s="596"/>
      <c r="AC9" s="596"/>
      <c r="AD9" s="597">
        <v>8276</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873560</v>
      </c>
      <c r="BH9" s="594"/>
      <c r="BI9" s="594"/>
      <c r="BJ9" s="594"/>
      <c r="BK9" s="594"/>
      <c r="BL9" s="594"/>
      <c r="BM9" s="594"/>
      <c r="BN9" s="595"/>
      <c r="BO9" s="596">
        <v>28.2</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1009399</v>
      </c>
      <c r="CS9" s="594"/>
      <c r="CT9" s="594"/>
      <c r="CU9" s="594"/>
      <c r="CV9" s="594"/>
      <c r="CW9" s="594"/>
      <c r="CX9" s="594"/>
      <c r="CY9" s="595"/>
      <c r="CZ9" s="596">
        <v>6.6</v>
      </c>
      <c r="DA9" s="596"/>
      <c r="DB9" s="596"/>
      <c r="DC9" s="596"/>
      <c r="DD9" s="602">
        <v>163050</v>
      </c>
      <c r="DE9" s="594"/>
      <c r="DF9" s="594"/>
      <c r="DG9" s="594"/>
      <c r="DH9" s="594"/>
      <c r="DI9" s="594"/>
      <c r="DJ9" s="594"/>
      <c r="DK9" s="594"/>
      <c r="DL9" s="594"/>
      <c r="DM9" s="594"/>
      <c r="DN9" s="594"/>
      <c r="DO9" s="594"/>
      <c r="DP9" s="595"/>
      <c r="DQ9" s="602">
        <v>881745</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319637</v>
      </c>
      <c r="S10" s="594"/>
      <c r="T10" s="594"/>
      <c r="U10" s="594"/>
      <c r="V10" s="594"/>
      <c r="W10" s="594"/>
      <c r="X10" s="594"/>
      <c r="Y10" s="595"/>
      <c r="Z10" s="596">
        <v>2</v>
      </c>
      <c r="AA10" s="596"/>
      <c r="AB10" s="596"/>
      <c r="AC10" s="596"/>
      <c r="AD10" s="597">
        <v>319637</v>
      </c>
      <c r="AE10" s="597"/>
      <c r="AF10" s="597"/>
      <c r="AG10" s="597"/>
      <c r="AH10" s="597"/>
      <c r="AI10" s="597"/>
      <c r="AJ10" s="597"/>
      <c r="AK10" s="597"/>
      <c r="AL10" s="598">
        <v>3.8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57344</v>
      </c>
      <c r="BH10" s="594"/>
      <c r="BI10" s="594"/>
      <c r="BJ10" s="594"/>
      <c r="BK10" s="594"/>
      <c r="BL10" s="594"/>
      <c r="BM10" s="594"/>
      <c r="BN10" s="595"/>
      <c r="BO10" s="596">
        <v>1.9</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13106</v>
      </c>
      <c r="CS10" s="594"/>
      <c r="CT10" s="594"/>
      <c r="CU10" s="594"/>
      <c r="CV10" s="594"/>
      <c r="CW10" s="594"/>
      <c r="CX10" s="594"/>
      <c r="CY10" s="595"/>
      <c r="CZ10" s="596">
        <v>0.1</v>
      </c>
      <c r="DA10" s="596"/>
      <c r="DB10" s="596"/>
      <c r="DC10" s="596"/>
      <c r="DD10" s="602" t="s">
        <v>219</v>
      </c>
      <c r="DE10" s="594"/>
      <c r="DF10" s="594"/>
      <c r="DG10" s="594"/>
      <c r="DH10" s="594"/>
      <c r="DI10" s="594"/>
      <c r="DJ10" s="594"/>
      <c r="DK10" s="594"/>
      <c r="DL10" s="594"/>
      <c r="DM10" s="594"/>
      <c r="DN10" s="594"/>
      <c r="DO10" s="594"/>
      <c r="DP10" s="595"/>
      <c r="DQ10" s="602">
        <v>6996</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156537</v>
      </c>
      <c r="BH11" s="594"/>
      <c r="BI11" s="594"/>
      <c r="BJ11" s="594"/>
      <c r="BK11" s="594"/>
      <c r="BL11" s="594"/>
      <c r="BM11" s="594"/>
      <c r="BN11" s="595"/>
      <c r="BO11" s="596">
        <v>5.0999999999999996</v>
      </c>
      <c r="BP11" s="596"/>
      <c r="BQ11" s="596"/>
      <c r="BR11" s="596"/>
      <c r="BS11" s="602">
        <v>25552</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638109</v>
      </c>
      <c r="CS11" s="594"/>
      <c r="CT11" s="594"/>
      <c r="CU11" s="594"/>
      <c r="CV11" s="594"/>
      <c r="CW11" s="594"/>
      <c r="CX11" s="594"/>
      <c r="CY11" s="595"/>
      <c r="CZ11" s="596">
        <v>4.2</v>
      </c>
      <c r="DA11" s="596"/>
      <c r="DB11" s="596"/>
      <c r="DC11" s="596"/>
      <c r="DD11" s="602">
        <v>232432</v>
      </c>
      <c r="DE11" s="594"/>
      <c r="DF11" s="594"/>
      <c r="DG11" s="594"/>
      <c r="DH11" s="594"/>
      <c r="DI11" s="594"/>
      <c r="DJ11" s="594"/>
      <c r="DK11" s="594"/>
      <c r="DL11" s="594"/>
      <c r="DM11" s="594"/>
      <c r="DN11" s="594"/>
      <c r="DO11" s="594"/>
      <c r="DP11" s="595"/>
      <c r="DQ11" s="602">
        <v>407335</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1710010</v>
      </c>
      <c r="BH12" s="594"/>
      <c r="BI12" s="594"/>
      <c r="BJ12" s="594"/>
      <c r="BK12" s="594"/>
      <c r="BL12" s="594"/>
      <c r="BM12" s="594"/>
      <c r="BN12" s="595"/>
      <c r="BO12" s="596">
        <v>55.3</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416364</v>
      </c>
      <c r="CS12" s="594"/>
      <c r="CT12" s="594"/>
      <c r="CU12" s="594"/>
      <c r="CV12" s="594"/>
      <c r="CW12" s="594"/>
      <c r="CX12" s="594"/>
      <c r="CY12" s="595"/>
      <c r="CZ12" s="596">
        <v>2.7</v>
      </c>
      <c r="DA12" s="596"/>
      <c r="DB12" s="596"/>
      <c r="DC12" s="596"/>
      <c r="DD12" s="602">
        <v>128290</v>
      </c>
      <c r="DE12" s="594"/>
      <c r="DF12" s="594"/>
      <c r="DG12" s="594"/>
      <c r="DH12" s="594"/>
      <c r="DI12" s="594"/>
      <c r="DJ12" s="594"/>
      <c r="DK12" s="594"/>
      <c r="DL12" s="594"/>
      <c r="DM12" s="594"/>
      <c r="DN12" s="594"/>
      <c r="DO12" s="594"/>
      <c r="DP12" s="595"/>
      <c r="DQ12" s="602">
        <v>348067</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8099</v>
      </c>
      <c r="S13" s="594"/>
      <c r="T13" s="594"/>
      <c r="U13" s="594"/>
      <c r="V13" s="594"/>
      <c r="W13" s="594"/>
      <c r="X13" s="594"/>
      <c r="Y13" s="595"/>
      <c r="Z13" s="596">
        <v>0.1</v>
      </c>
      <c r="AA13" s="596"/>
      <c r="AB13" s="596"/>
      <c r="AC13" s="596"/>
      <c r="AD13" s="597">
        <v>8099</v>
      </c>
      <c r="AE13" s="597"/>
      <c r="AF13" s="597"/>
      <c r="AG13" s="597"/>
      <c r="AH13" s="597"/>
      <c r="AI13" s="597"/>
      <c r="AJ13" s="597"/>
      <c r="AK13" s="597"/>
      <c r="AL13" s="598">
        <v>0.1</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1356414</v>
      </c>
      <c r="BH13" s="594"/>
      <c r="BI13" s="594"/>
      <c r="BJ13" s="594"/>
      <c r="BK13" s="594"/>
      <c r="BL13" s="594"/>
      <c r="BM13" s="594"/>
      <c r="BN13" s="595"/>
      <c r="BO13" s="596">
        <v>43.9</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2145106</v>
      </c>
      <c r="CS13" s="594"/>
      <c r="CT13" s="594"/>
      <c r="CU13" s="594"/>
      <c r="CV13" s="594"/>
      <c r="CW13" s="594"/>
      <c r="CX13" s="594"/>
      <c r="CY13" s="595"/>
      <c r="CZ13" s="596">
        <v>14</v>
      </c>
      <c r="DA13" s="596"/>
      <c r="DB13" s="596"/>
      <c r="DC13" s="596"/>
      <c r="DD13" s="602">
        <v>1560033</v>
      </c>
      <c r="DE13" s="594"/>
      <c r="DF13" s="594"/>
      <c r="DG13" s="594"/>
      <c r="DH13" s="594"/>
      <c r="DI13" s="594"/>
      <c r="DJ13" s="594"/>
      <c r="DK13" s="594"/>
      <c r="DL13" s="594"/>
      <c r="DM13" s="594"/>
      <c r="DN13" s="594"/>
      <c r="DO13" s="594"/>
      <c r="DP13" s="595"/>
      <c r="DQ13" s="602">
        <v>1134810</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78912</v>
      </c>
      <c r="BH14" s="594"/>
      <c r="BI14" s="594"/>
      <c r="BJ14" s="594"/>
      <c r="BK14" s="594"/>
      <c r="BL14" s="594"/>
      <c r="BM14" s="594"/>
      <c r="BN14" s="595"/>
      <c r="BO14" s="596">
        <v>2.6</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576476</v>
      </c>
      <c r="CS14" s="594"/>
      <c r="CT14" s="594"/>
      <c r="CU14" s="594"/>
      <c r="CV14" s="594"/>
      <c r="CW14" s="594"/>
      <c r="CX14" s="594"/>
      <c r="CY14" s="595"/>
      <c r="CZ14" s="596">
        <v>3.8</v>
      </c>
      <c r="DA14" s="596"/>
      <c r="DB14" s="596"/>
      <c r="DC14" s="596"/>
      <c r="DD14" s="602">
        <v>89199</v>
      </c>
      <c r="DE14" s="594"/>
      <c r="DF14" s="594"/>
      <c r="DG14" s="594"/>
      <c r="DH14" s="594"/>
      <c r="DI14" s="594"/>
      <c r="DJ14" s="594"/>
      <c r="DK14" s="594"/>
      <c r="DL14" s="594"/>
      <c r="DM14" s="594"/>
      <c r="DN14" s="594"/>
      <c r="DO14" s="594"/>
      <c r="DP14" s="595"/>
      <c r="DQ14" s="602">
        <v>558087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12727</v>
      </c>
      <c r="S15" s="594"/>
      <c r="T15" s="594"/>
      <c r="U15" s="594"/>
      <c r="V15" s="594"/>
      <c r="W15" s="594"/>
      <c r="X15" s="594"/>
      <c r="Y15" s="595"/>
      <c r="Z15" s="596">
        <v>0.1</v>
      </c>
      <c r="AA15" s="596"/>
      <c r="AB15" s="596"/>
      <c r="AC15" s="596"/>
      <c r="AD15" s="597">
        <v>12727</v>
      </c>
      <c r="AE15" s="597"/>
      <c r="AF15" s="597"/>
      <c r="AG15" s="597"/>
      <c r="AH15" s="597"/>
      <c r="AI15" s="597"/>
      <c r="AJ15" s="597"/>
      <c r="AK15" s="597"/>
      <c r="AL15" s="598">
        <v>0.2</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168966</v>
      </c>
      <c r="BH15" s="594"/>
      <c r="BI15" s="594"/>
      <c r="BJ15" s="594"/>
      <c r="BK15" s="594"/>
      <c r="BL15" s="594"/>
      <c r="BM15" s="594"/>
      <c r="BN15" s="595"/>
      <c r="BO15" s="596">
        <v>5.5</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1242741</v>
      </c>
      <c r="CS15" s="594"/>
      <c r="CT15" s="594"/>
      <c r="CU15" s="594"/>
      <c r="CV15" s="594"/>
      <c r="CW15" s="594"/>
      <c r="CX15" s="594"/>
      <c r="CY15" s="595"/>
      <c r="CZ15" s="596">
        <v>8.1</v>
      </c>
      <c r="DA15" s="596"/>
      <c r="DB15" s="596"/>
      <c r="DC15" s="596"/>
      <c r="DD15" s="602">
        <v>358555</v>
      </c>
      <c r="DE15" s="594"/>
      <c r="DF15" s="594"/>
      <c r="DG15" s="594"/>
      <c r="DH15" s="594"/>
      <c r="DI15" s="594"/>
      <c r="DJ15" s="594"/>
      <c r="DK15" s="594"/>
      <c r="DL15" s="594"/>
      <c r="DM15" s="594"/>
      <c r="DN15" s="594"/>
      <c r="DO15" s="594"/>
      <c r="DP15" s="595"/>
      <c r="DQ15" s="602">
        <v>1013504</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5737455</v>
      </c>
      <c r="S16" s="594"/>
      <c r="T16" s="594"/>
      <c r="U16" s="594"/>
      <c r="V16" s="594"/>
      <c r="W16" s="594"/>
      <c r="X16" s="594"/>
      <c r="Y16" s="595"/>
      <c r="Z16" s="596">
        <v>35.5</v>
      </c>
      <c r="AA16" s="596"/>
      <c r="AB16" s="596"/>
      <c r="AC16" s="596"/>
      <c r="AD16" s="597">
        <v>4759382</v>
      </c>
      <c r="AE16" s="597"/>
      <c r="AF16" s="597"/>
      <c r="AG16" s="597"/>
      <c r="AH16" s="597"/>
      <c r="AI16" s="597"/>
      <c r="AJ16" s="597"/>
      <c r="AK16" s="597"/>
      <c r="AL16" s="598">
        <v>56.7</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9858</v>
      </c>
      <c r="CS16" s="594"/>
      <c r="CT16" s="594"/>
      <c r="CU16" s="594"/>
      <c r="CV16" s="594"/>
      <c r="CW16" s="594"/>
      <c r="CX16" s="594"/>
      <c r="CY16" s="595"/>
      <c r="CZ16" s="596">
        <v>0.1</v>
      </c>
      <c r="DA16" s="596"/>
      <c r="DB16" s="596"/>
      <c r="DC16" s="596"/>
      <c r="DD16" s="602" t="s">
        <v>219</v>
      </c>
      <c r="DE16" s="594"/>
      <c r="DF16" s="594"/>
      <c r="DG16" s="594"/>
      <c r="DH16" s="594"/>
      <c r="DI16" s="594"/>
      <c r="DJ16" s="594"/>
      <c r="DK16" s="594"/>
      <c r="DL16" s="594"/>
      <c r="DM16" s="594"/>
      <c r="DN16" s="594"/>
      <c r="DO16" s="594"/>
      <c r="DP16" s="595"/>
      <c r="DQ16" s="602">
        <v>9858</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4759382</v>
      </c>
      <c r="S17" s="594"/>
      <c r="T17" s="594"/>
      <c r="U17" s="594"/>
      <c r="V17" s="594"/>
      <c r="W17" s="594"/>
      <c r="X17" s="594"/>
      <c r="Y17" s="595"/>
      <c r="Z17" s="596">
        <v>29.4</v>
      </c>
      <c r="AA17" s="596"/>
      <c r="AB17" s="596"/>
      <c r="AC17" s="596"/>
      <c r="AD17" s="597">
        <v>4759382</v>
      </c>
      <c r="AE17" s="597"/>
      <c r="AF17" s="597"/>
      <c r="AG17" s="597"/>
      <c r="AH17" s="597"/>
      <c r="AI17" s="597"/>
      <c r="AJ17" s="597"/>
      <c r="AK17" s="597"/>
      <c r="AL17" s="598">
        <v>56.7</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2017673</v>
      </c>
      <c r="CS17" s="594"/>
      <c r="CT17" s="594"/>
      <c r="CU17" s="594"/>
      <c r="CV17" s="594"/>
      <c r="CW17" s="594"/>
      <c r="CX17" s="594"/>
      <c r="CY17" s="595"/>
      <c r="CZ17" s="596">
        <v>13.2</v>
      </c>
      <c r="DA17" s="596"/>
      <c r="DB17" s="596"/>
      <c r="DC17" s="596"/>
      <c r="DD17" s="602" t="s">
        <v>219</v>
      </c>
      <c r="DE17" s="594"/>
      <c r="DF17" s="594"/>
      <c r="DG17" s="594"/>
      <c r="DH17" s="594"/>
      <c r="DI17" s="594"/>
      <c r="DJ17" s="594"/>
      <c r="DK17" s="594"/>
      <c r="DL17" s="594"/>
      <c r="DM17" s="594"/>
      <c r="DN17" s="594"/>
      <c r="DO17" s="594"/>
      <c r="DP17" s="595"/>
      <c r="DQ17" s="602">
        <v>1868739</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978054</v>
      </c>
      <c r="S18" s="594"/>
      <c r="T18" s="594"/>
      <c r="U18" s="594"/>
      <c r="V18" s="594"/>
      <c r="W18" s="594"/>
      <c r="X18" s="594"/>
      <c r="Y18" s="595"/>
      <c r="Z18" s="596">
        <v>6</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19</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1680</v>
      </c>
      <c r="BH19" s="594"/>
      <c r="BI19" s="594"/>
      <c r="BJ19" s="594"/>
      <c r="BK19" s="594"/>
      <c r="BL19" s="594"/>
      <c r="BM19" s="594"/>
      <c r="BN19" s="595"/>
      <c r="BO19" s="596">
        <v>0.1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9315815</v>
      </c>
      <c r="S20" s="594"/>
      <c r="T20" s="594"/>
      <c r="U20" s="594"/>
      <c r="V20" s="594"/>
      <c r="W20" s="594"/>
      <c r="X20" s="594"/>
      <c r="Y20" s="595"/>
      <c r="Z20" s="596">
        <v>57.6</v>
      </c>
      <c r="AA20" s="596"/>
      <c r="AB20" s="596"/>
      <c r="AC20" s="596"/>
      <c r="AD20" s="597">
        <v>8337742</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1680</v>
      </c>
      <c r="BH20" s="594"/>
      <c r="BI20" s="594"/>
      <c r="BJ20" s="594"/>
      <c r="BK20" s="594"/>
      <c r="BL20" s="594"/>
      <c r="BM20" s="594"/>
      <c r="BN20" s="595"/>
      <c r="BO20" s="596">
        <v>0.1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15343278</v>
      </c>
      <c r="CS20" s="594"/>
      <c r="CT20" s="594"/>
      <c r="CU20" s="594"/>
      <c r="CV20" s="594"/>
      <c r="CW20" s="594"/>
      <c r="CX20" s="594"/>
      <c r="CY20" s="595"/>
      <c r="CZ20" s="596">
        <v>100</v>
      </c>
      <c r="DA20" s="596"/>
      <c r="DB20" s="596"/>
      <c r="DC20" s="596"/>
      <c r="DD20" s="602">
        <v>2901883</v>
      </c>
      <c r="DE20" s="594"/>
      <c r="DF20" s="594"/>
      <c r="DG20" s="594"/>
      <c r="DH20" s="594"/>
      <c r="DI20" s="594"/>
      <c r="DJ20" s="594"/>
      <c r="DK20" s="594"/>
      <c r="DL20" s="594"/>
      <c r="DM20" s="594"/>
      <c r="DN20" s="594"/>
      <c r="DO20" s="594"/>
      <c r="DP20" s="595"/>
      <c r="DQ20" s="602">
        <v>10622495</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4777</v>
      </c>
      <c r="S21" s="594"/>
      <c r="T21" s="594"/>
      <c r="U21" s="594"/>
      <c r="V21" s="594"/>
      <c r="W21" s="594"/>
      <c r="X21" s="594"/>
      <c r="Y21" s="595"/>
      <c r="Z21" s="596">
        <v>0</v>
      </c>
      <c r="AA21" s="596"/>
      <c r="AB21" s="596"/>
      <c r="AC21" s="596"/>
      <c r="AD21" s="597">
        <v>4777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1680</v>
      </c>
      <c r="BH21" s="594"/>
      <c r="BI21" s="594"/>
      <c r="BJ21" s="594"/>
      <c r="BK21" s="594"/>
      <c r="BL21" s="594"/>
      <c r="BM21" s="594"/>
      <c r="BN21" s="595"/>
      <c r="BO21" s="596">
        <v>0.1</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190661</v>
      </c>
      <c r="S22" s="594"/>
      <c r="T22" s="594"/>
      <c r="U22" s="594"/>
      <c r="V22" s="594"/>
      <c r="W22" s="594"/>
      <c r="X22" s="594"/>
      <c r="Y22" s="595"/>
      <c r="Z22" s="596">
        <v>1.2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171040</v>
      </c>
      <c r="S23" s="594"/>
      <c r="T23" s="594"/>
      <c r="U23" s="594"/>
      <c r="V23" s="594"/>
      <c r="W23" s="594"/>
      <c r="X23" s="594"/>
      <c r="Y23" s="595"/>
      <c r="Z23" s="596">
        <v>1.1000000000000001</v>
      </c>
      <c r="AA23" s="596"/>
      <c r="AB23" s="596"/>
      <c r="AC23" s="596"/>
      <c r="AD23" s="597">
        <v>17446</v>
      </c>
      <c r="AE23" s="597"/>
      <c r="AF23" s="597"/>
      <c r="AG23" s="597"/>
      <c r="AH23" s="597"/>
      <c r="AI23" s="597"/>
      <c r="AJ23" s="597"/>
      <c r="AK23" s="597"/>
      <c r="AL23" s="598">
        <v>0.2</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32616</v>
      </c>
      <c r="S24" s="594"/>
      <c r="T24" s="594"/>
      <c r="U24" s="594"/>
      <c r="V24" s="594"/>
      <c r="W24" s="594"/>
      <c r="X24" s="594"/>
      <c r="Y24" s="595"/>
      <c r="Z24" s="596">
        <v>0.2</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7838797</v>
      </c>
      <c r="CS24" s="583"/>
      <c r="CT24" s="583"/>
      <c r="CU24" s="583"/>
      <c r="CV24" s="583"/>
      <c r="CW24" s="583"/>
      <c r="CX24" s="583"/>
      <c r="CY24" s="584"/>
      <c r="CZ24" s="622">
        <v>51.1</v>
      </c>
      <c r="DA24" s="623"/>
      <c r="DB24" s="623"/>
      <c r="DC24" s="624"/>
      <c r="DD24" s="621">
        <v>5549582</v>
      </c>
      <c r="DE24" s="583"/>
      <c r="DF24" s="583"/>
      <c r="DG24" s="583"/>
      <c r="DH24" s="583"/>
      <c r="DI24" s="583"/>
      <c r="DJ24" s="583"/>
      <c r="DK24" s="584"/>
      <c r="DL24" s="621">
        <v>5530215</v>
      </c>
      <c r="DM24" s="583"/>
      <c r="DN24" s="583"/>
      <c r="DO24" s="583"/>
      <c r="DP24" s="583"/>
      <c r="DQ24" s="583"/>
      <c r="DR24" s="583"/>
      <c r="DS24" s="583"/>
      <c r="DT24" s="583"/>
      <c r="DU24" s="583"/>
      <c r="DV24" s="584"/>
      <c r="DW24" s="587">
        <v>61.7</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1789083</v>
      </c>
      <c r="S25" s="594"/>
      <c r="T25" s="594"/>
      <c r="U25" s="594"/>
      <c r="V25" s="594"/>
      <c r="W25" s="594"/>
      <c r="X25" s="594"/>
      <c r="Y25" s="595"/>
      <c r="Z25" s="596">
        <v>11.1</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2901909</v>
      </c>
      <c r="CS25" s="625"/>
      <c r="CT25" s="625"/>
      <c r="CU25" s="625"/>
      <c r="CV25" s="625"/>
      <c r="CW25" s="625"/>
      <c r="CX25" s="625"/>
      <c r="CY25" s="626"/>
      <c r="CZ25" s="627">
        <v>18.899999999999999</v>
      </c>
      <c r="DA25" s="628"/>
      <c r="DB25" s="628"/>
      <c r="DC25" s="629"/>
      <c r="DD25" s="602">
        <v>2783314</v>
      </c>
      <c r="DE25" s="625"/>
      <c r="DF25" s="625"/>
      <c r="DG25" s="625"/>
      <c r="DH25" s="625"/>
      <c r="DI25" s="625"/>
      <c r="DJ25" s="625"/>
      <c r="DK25" s="626"/>
      <c r="DL25" s="602">
        <v>2767412</v>
      </c>
      <c r="DM25" s="625"/>
      <c r="DN25" s="625"/>
      <c r="DO25" s="625"/>
      <c r="DP25" s="625"/>
      <c r="DQ25" s="625"/>
      <c r="DR25" s="625"/>
      <c r="DS25" s="625"/>
      <c r="DT25" s="625"/>
      <c r="DU25" s="625"/>
      <c r="DV25" s="626"/>
      <c r="DW25" s="598">
        <v>30.9</v>
      </c>
      <c r="DX25" s="619"/>
      <c r="DY25" s="619"/>
      <c r="DZ25" s="619"/>
      <c r="EA25" s="619"/>
      <c r="EB25" s="619"/>
      <c r="EC25" s="620"/>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1933065</v>
      </c>
      <c r="CS26" s="594"/>
      <c r="CT26" s="594"/>
      <c r="CU26" s="594"/>
      <c r="CV26" s="594"/>
      <c r="CW26" s="594"/>
      <c r="CX26" s="594"/>
      <c r="CY26" s="595"/>
      <c r="CZ26" s="627">
        <v>12.6</v>
      </c>
      <c r="DA26" s="628"/>
      <c r="DB26" s="628"/>
      <c r="DC26" s="629"/>
      <c r="DD26" s="602">
        <v>1835726</v>
      </c>
      <c r="DE26" s="594"/>
      <c r="DF26" s="594"/>
      <c r="DG26" s="594"/>
      <c r="DH26" s="594"/>
      <c r="DI26" s="594"/>
      <c r="DJ26" s="594"/>
      <c r="DK26" s="595"/>
      <c r="DL26" s="602" t="s">
        <v>278</v>
      </c>
      <c r="DM26" s="594"/>
      <c r="DN26" s="594"/>
      <c r="DO26" s="594"/>
      <c r="DP26" s="594"/>
      <c r="DQ26" s="594"/>
      <c r="DR26" s="594"/>
      <c r="DS26" s="594"/>
      <c r="DT26" s="594"/>
      <c r="DU26" s="594"/>
      <c r="DV26" s="595"/>
      <c r="DW26" s="598" t="s">
        <v>278</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1258975</v>
      </c>
      <c r="S27" s="594"/>
      <c r="T27" s="594"/>
      <c r="U27" s="594"/>
      <c r="V27" s="594"/>
      <c r="W27" s="594"/>
      <c r="X27" s="594"/>
      <c r="Y27" s="595"/>
      <c r="Z27" s="596">
        <v>7.8</v>
      </c>
      <c r="AA27" s="596"/>
      <c r="AB27" s="596"/>
      <c r="AC27" s="596"/>
      <c r="AD27" s="597" t="s">
        <v>219</v>
      </c>
      <c r="AE27" s="597"/>
      <c r="AF27" s="597"/>
      <c r="AG27" s="597"/>
      <c r="AH27" s="597"/>
      <c r="AI27" s="597"/>
      <c r="AJ27" s="597"/>
      <c r="AK27" s="597"/>
      <c r="AL27" s="598" t="s">
        <v>219</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3092425</v>
      </c>
      <c r="BH27" s="594"/>
      <c r="BI27" s="594"/>
      <c r="BJ27" s="594"/>
      <c r="BK27" s="594"/>
      <c r="BL27" s="594"/>
      <c r="BM27" s="594"/>
      <c r="BN27" s="595"/>
      <c r="BO27" s="596">
        <v>100</v>
      </c>
      <c r="BP27" s="596"/>
      <c r="BQ27" s="596"/>
      <c r="BR27" s="596"/>
      <c r="BS27" s="602">
        <v>25552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2919215</v>
      </c>
      <c r="CS27" s="625"/>
      <c r="CT27" s="625"/>
      <c r="CU27" s="625"/>
      <c r="CV27" s="625"/>
      <c r="CW27" s="625"/>
      <c r="CX27" s="625"/>
      <c r="CY27" s="626"/>
      <c r="CZ27" s="627">
        <v>19</v>
      </c>
      <c r="DA27" s="628"/>
      <c r="DB27" s="628"/>
      <c r="DC27" s="629"/>
      <c r="DD27" s="602">
        <v>897529</v>
      </c>
      <c r="DE27" s="625"/>
      <c r="DF27" s="625"/>
      <c r="DG27" s="625"/>
      <c r="DH27" s="625"/>
      <c r="DI27" s="625"/>
      <c r="DJ27" s="625"/>
      <c r="DK27" s="626"/>
      <c r="DL27" s="602">
        <v>894064</v>
      </c>
      <c r="DM27" s="625"/>
      <c r="DN27" s="625"/>
      <c r="DO27" s="625"/>
      <c r="DP27" s="625"/>
      <c r="DQ27" s="625"/>
      <c r="DR27" s="625"/>
      <c r="DS27" s="625"/>
      <c r="DT27" s="625"/>
      <c r="DU27" s="625"/>
      <c r="DV27" s="626"/>
      <c r="DW27" s="598">
        <v>10</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39552</v>
      </c>
      <c r="S28" s="594"/>
      <c r="T28" s="594"/>
      <c r="U28" s="594"/>
      <c r="V28" s="594"/>
      <c r="W28" s="594"/>
      <c r="X28" s="594"/>
      <c r="Y28" s="595"/>
      <c r="Z28" s="596">
        <v>0.2</v>
      </c>
      <c r="AA28" s="596"/>
      <c r="AB28" s="596"/>
      <c r="AC28" s="596"/>
      <c r="AD28" s="597">
        <v>29808</v>
      </c>
      <c r="AE28" s="597"/>
      <c r="AF28" s="597"/>
      <c r="AG28" s="597"/>
      <c r="AH28" s="597"/>
      <c r="AI28" s="597"/>
      <c r="AJ28" s="597"/>
      <c r="AK28" s="597"/>
      <c r="AL28" s="598">
        <v>0.4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2017673</v>
      </c>
      <c r="CS28" s="594"/>
      <c r="CT28" s="594"/>
      <c r="CU28" s="594"/>
      <c r="CV28" s="594"/>
      <c r="CW28" s="594"/>
      <c r="CX28" s="594"/>
      <c r="CY28" s="595"/>
      <c r="CZ28" s="627">
        <v>13.2</v>
      </c>
      <c r="DA28" s="628"/>
      <c r="DB28" s="628"/>
      <c r="DC28" s="629"/>
      <c r="DD28" s="602">
        <v>1868739</v>
      </c>
      <c r="DE28" s="594"/>
      <c r="DF28" s="594"/>
      <c r="DG28" s="594"/>
      <c r="DH28" s="594"/>
      <c r="DI28" s="594"/>
      <c r="DJ28" s="594"/>
      <c r="DK28" s="595"/>
      <c r="DL28" s="602">
        <v>1868739</v>
      </c>
      <c r="DM28" s="594"/>
      <c r="DN28" s="594"/>
      <c r="DO28" s="594"/>
      <c r="DP28" s="594"/>
      <c r="DQ28" s="594"/>
      <c r="DR28" s="594"/>
      <c r="DS28" s="594"/>
      <c r="DT28" s="594"/>
      <c r="DU28" s="594"/>
      <c r="DV28" s="595"/>
      <c r="DW28" s="598">
        <v>20.8</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2680</v>
      </c>
      <c r="S29" s="594"/>
      <c r="T29" s="594"/>
      <c r="U29" s="594"/>
      <c r="V29" s="594"/>
      <c r="W29" s="594"/>
      <c r="X29" s="594"/>
      <c r="Y29" s="595"/>
      <c r="Z29" s="596">
        <v>0</v>
      </c>
      <c r="AA29" s="596"/>
      <c r="AB29" s="596"/>
      <c r="AC29" s="596"/>
      <c r="AD29" s="597" t="s">
        <v>219</v>
      </c>
      <c r="AE29" s="597"/>
      <c r="AF29" s="597"/>
      <c r="AG29" s="597"/>
      <c r="AH29" s="597"/>
      <c r="AI29" s="597"/>
      <c r="AJ29" s="597"/>
      <c r="AK29" s="597"/>
      <c r="AL29" s="598" t="s">
        <v>219</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2017592</v>
      </c>
      <c r="CS29" s="625"/>
      <c r="CT29" s="625"/>
      <c r="CU29" s="625"/>
      <c r="CV29" s="625"/>
      <c r="CW29" s="625"/>
      <c r="CX29" s="625"/>
      <c r="CY29" s="626"/>
      <c r="CZ29" s="627">
        <v>13.1</v>
      </c>
      <c r="DA29" s="628"/>
      <c r="DB29" s="628"/>
      <c r="DC29" s="629"/>
      <c r="DD29" s="602">
        <v>1868658</v>
      </c>
      <c r="DE29" s="625"/>
      <c r="DF29" s="625"/>
      <c r="DG29" s="625"/>
      <c r="DH29" s="625"/>
      <c r="DI29" s="625"/>
      <c r="DJ29" s="625"/>
      <c r="DK29" s="626"/>
      <c r="DL29" s="602">
        <v>1868658</v>
      </c>
      <c r="DM29" s="625"/>
      <c r="DN29" s="625"/>
      <c r="DO29" s="625"/>
      <c r="DP29" s="625"/>
      <c r="DQ29" s="625"/>
      <c r="DR29" s="625"/>
      <c r="DS29" s="625"/>
      <c r="DT29" s="625"/>
      <c r="DU29" s="625"/>
      <c r="DV29" s="626"/>
      <c r="DW29" s="598">
        <v>20.8</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713526</v>
      </c>
      <c r="S30" s="594"/>
      <c r="T30" s="594"/>
      <c r="U30" s="594"/>
      <c r="V30" s="594"/>
      <c r="W30" s="594"/>
      <c r="X30" s="594"/>
      <c r="Y30" s="595"/>
      <c r="Z30" s="596">
        <v>4.4000000000000004</v>
      </c>
      <c r="AA30" s="596"/>
      <c r="AB30" s="596"/>
      <c r="AC30" s="596"/>
      <c r="AD30" s="597" t="s">
        <v>219</v>
      </c>
      <c r="AE30" s="597"/>
      <c r="AF30" s="597"/>
      <c r="AG30" s="597"/>
      <c r="AH30" s="597"/>
      <c r="AI30" s="597"/>
      <c r="AJ30" s="597"/>
      <c r="AK30" s="597"/>
      <c r="AL30" s="598" t="s">
        <v>219</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98.8</v>
      </c>
      <c r="BH30" s="652"/>
      <c r="BI30" s="652"/>
      <c r="BJ30" s="652"/>
      <c r="BK30" s="652"/>
      <c r="BL30" s="652"/>
      <c r="BM30" s="588">
        <v>93.6</v>
      </c>
      <c r="BN30" s="652"/>
      <c r="BO30" s="652"/>
      <c r="BP30" s="652"/>
      <c r="BQ30" s="653"/>
      <c r="BR30" s="651">
        <v>98.9</v>
      </c>
      <c r="BS30" s="652"/>
      <c r="BT30" s="652"/>
      <c r="BU30" s="652"/>
      <c r="BV30" s="652"/>
      <c r="BW30" s="652"/>
      <c r="BX30" s="588">
        <v>93.6</v>
      </c>
      <c r="BY30" s="652"/>
      <c r="BZ30" s="652"/>
      <c r="CA30" s="652"/>
      <c r="CB30" s="653"/>
      <c r="CD30" s="656"/>
      <c r="CE30" s="657"/>
      <c r="CF30" s="607" t="s">
        <v>292</v>
      </c>
      <c r="CG30" s="608"/>
      <c r="CH30" s="608"/>
      <c r="CI30" s="608"/>
      <c r="CJ30" s="608"/>
      <c r="CK30" s="608"/>
      <c r="CL30" s="608"/>
      <c r="CM30" s="608"/>
      <c r="CN30" s="608"/>
      <c r="CO30" s="608"/>
      <c r="CP30" s="608"/>
      <c r="CQ30" s="609"/>
      <c r="CR30" s="593">
        <v>1759819</v>
      </c>
      <c r="CS30" s="594"/>
      <c r="CT30" s="594"/>
      <c r="CU30" s="594"/>
      <c r="CV30" s="594"/>
      <c r="CW30" s="594"/>
      <c r="CX30" s="594"/>
      <c r="CY30" s="595"/>
      <c r="CZ30" s="627">
        <v>11.5</v>
      </c>
      <c r="DA30" s="628"/>
      <c r="DB30" s="628"/>
      <c r="DC30" s="629"/>
      <c r="DD30" s="602">
        <v>1610885</v>
      </c>
      <c r="DE30" s="594"/>
      <c r="DF30" s="594"/>
      <c r="DG30" s="594"/>
      <c r="DH30" s="594"/>
      <c r="DI30" s="594"/>
      <c r="DJ30" s="594"/>
      <c r="DK30" s="595"/>
      <c r="DL30" s="602">
        <v>1610885</v>
      </c>
      <c r="DM30" s="594"/>
      <c r="DN30" s="594"/>
      <c r="DO30" s="594"/>
      <c r="DP30" s="594"/>
      <c r="DQ30" s="594"/>
      <c r="DR30" s="594"/>
      <c r="DS30" s="594"/>
      <c r="DT30" s="594"/>
      <c r="DU30" s="594"/>
      <c r="DV30" s="595"/>
      <c r="DW30" s="598">
        <v>18</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763389</v>
      </c>
      <c r="S31" s="594"/>
      <c r="T31" s="594"/>
      <c r="U31" s="594"/>
      <c r="V31" s="594"/>
      <c r="W31" s="594"/>
      <c r="X31" s="594"/>
      <c r="Y31" s="595"/>
      <c r="Z31" s="596">
        <v>4.7</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94.5</v>
      </c>
      <c r="BN31" s="649"/>
      <c r="BO31" s="649"/>
      <c r="BP31" s="649"/>
      <c r="BQ31" s="650"/>
      <c r="BR31" s="648">
        <v>98.9</v>
      </c>
      <c r="BS31" s="625"/>
      <c r="BT31" s="625"/>
      <c r="BU31" s="625"/>
      <c r="BV31" s="625"/>
      <c r="BW31" s="625"/>
      <c r="BX31" s="599">
        <v>94.4</v>
      </c>
      <c r="BY31" s="649"/>
      <c r="BZ31" s="649"/>
      <c r="CA31" s="649"/>
      <c r="CB31" s="650"/>
      <c r="CD31" s="656"/>
      <c r="CE31" s="657"/>
      <c r="CF31" s="607" t="s">
        <v>296</v>
      </c>
      <c r="CG31" s="608"/>
      <c r="CH31" s="608"/>
      <c r="CI31" s="608"/>
      <c r="CJ31" s="608"/>
      <c r="CK31" s="608"/>
      <c r="CL31" s="608"/>
      <c r="CM31" s="608"/>
      <c r="CN31" s="608"/>
      <c r="CO31" s="608"/>
      <c r="CP31" s="608"/>
      <c r="CQ31" s="609"/>
      <c r="CR31" s="593">
        <v>257773</v>
      </c>
      <c r="CS31" s="625"/>
      <c r="CT31" s="625"/>
      <c r="CU31" s="625"/>
      <c r="CV31" s="625"/>
      <c r="CW31" s="625"/>
      <c r="CX31" s="625"/>
      <c r="CY31" s="626"/>
      <c r="CZ31" s="627">
        <v>1.7</v>
      </c>
      <c r="DA31" s="628"/>
      <c r="DB31" s="628"/>
      <c r="DC31" s="629"/>
      <c r="DD31" s="602">
        <v>257773</v>
      </c>
      <c r="DE31" s="625"/>
      <c r="DF31" s="625"/>
      <c r="DG31" s="625"/>
      <c r="DH31" s="625"/>
      <c r="DI31" s="625"/>
      <c r="DJ31" s="625"/>
      <c r="DK31" s="626"/>
      <c r="DL31" s="602">
        <v>257773</v>
      </c>
      <c r="DM31" s="625"/>
      <c r="DN31" s="625"/>
      <c r="DO31" s="625"/>
      <c r="DP31" s="625"/>
      <c r="DQ31" s="625"/>
      <c r="DR31" s="625"/>
      <c r="DS31" s="625"/>
      <c r="DT31" s="625"/>
      <c r="DU31" s="625"/>
      <c r="DV31" s="626"/>
      <c r="DW31" s="598">
        <v>2.9</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182524</v>
      </c>
      <c r="S32" s="594"/>
      <c r="T32" s="594"/>
      <c r="U32" s="594"/>
      <c r="V32" s="594"/>
      <c r="W32" s="594"/>
      <c r="X32" s="594"/>
      <c r="Y32" s="595"/>
      <c r="Z32" s="596">
        <v>1.1000000000000001</v>
      </c>
      <c r="AA32" s="596"/>
      <c r="AB32" s="596"/>
      <c r="AC32" s="596"/>
      <c r="AD32" s="597" t="s">
        <v>219</v>
      </c>
      <c r="AE32" s="597"/>
      <c r="AF32" s="597"/>
      <c r="AG32" s="597"/>
      <c r="AH32" s="597"/>
      <c r="AI32" s="597"/>
      <c r="AJ32" s="597"/>
      <c r="AK32" s="597"/>
      <c r="AL32" s="598" t="s">
        <v>219</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98.4</v>
      </c>
      <c r="BH32" s="661"/>
      <c r="BI32" s="661"/>
      <c r="BJ32" s="661"/>
      <c r="BK32" s="661"/>
      <c r="BL32" s="661"/>
      <c r="BM32" s="662">
        <v>90.6</v>
      </c>
      <c r="BN32" s="661"/>
      <c r="BO32" s="661"/>
      <c r="BP32" s="661"/>
      <c r="BQ32" s="663"/>
      <c r="BR32" s="660">
        <v>98.4</v>
      </c>
      <c r="BS32" s="661"/>
      <c r="BT32" s="661"/>
      <c r="BU32" s="661"/>
      <c r="BV32" s="661"/>
      <c r="BW32" s="661"/>
      <c r="BX32" s="662">
        <v>90.5</v>
      </c>
      <c r="BY32" s="661"/>
      <c r="BZ32" s="661"/>
      <c r="CA32" s="661"/>
      <c r="CB32" s="663"/>
      <c r="CD32" s="658"/>
      <c r="CE32" s="659"/>
      <c r="CF32" s="607" t="s">
        <v>299</v>
      </c>
      <c r="CG32" s="608"/>
      <c r="CH32" s="608"/>
      <c r="CI32" s="608"/>
      <c r="CJ32" s="608"/>
      <c r="CK32" s="608"/>
      <c r="CL32" s="608"/>
      <c r="CM32" s="608"/>
      <c r="CN32" s="608"/>
      <c r="CO32" s="608"/>
      <c r="CP32" s="608"/>
      <c r="CQ32" s="609"/>
      <c r="CR32" s="593">
        <v>81</v>
      </c>
      <c r="CS32" s="594"/>
      <c r="CT32" s="594"/>
      <c r="CU32" s="594"/>
      <c r="CV32" s="594"/>
      <c r="CW32" s="594"/>
      <c r="CX32" s="594"/>
      <c r="CY32" s="595"/>
      <c r="CZ32" s="627">
        <v>0</v>
      </c>
      <c r="DA32" s="628"/>
      <c r="DB32" s="628"/>
      <c r="DC32" s="629"/>
      <c r="DD32" s="602">
        <v>81</v>
      </c>
      <c r="DE32" s="594"/>
      <c r="DF32" s="594"/>
      <c r="DG32" s="594"/>
      <c r="DH32" s="594"/>
      <c r="DI32" s="594"/>
      <c r="DJ32" s="594"/>
      <c r="DK32" s="595"/>
      <c r="DL32" s="602">
        <v>81</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1718929</v>
      </c>
      <c r="S33" s="594"/>
      <c r="T33" s="594"/>
      <c r="U33" s="594"/>
      <c r="V33" s="594"/>
      <c r="W33" s="594"/>
      <c r="X33" s="594"/>
      <c r="Y33" s="595"/>
      <c r="Z33" s="596">
        <v>10.6</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4592740</v>
      </c>
      <c r="CS33" s="625"/>
      <c r="CT33" s="625"/>
      <c r="CU33" s="625"/>
      <c r="CV33" s="625"/>
      <c r="CW33" s="625"/>
      <c r="CX33" s="625"/>
      <c r="CY33" s="626"/>
      <c r="CZ33" s="627">
        <v>29.9</v>
      </c>
      <c r="DA33" s="628"/>
      <c r="DB33" s="628"/>
      <c r="DC33" s="629"/>
      <c r="DD33" s="602">
        <v>3837017</v>
      </c>
      <c r="DE33" s="625"/>
      <c r="DF33" s="625"/>
      <c r="DG33" s="625"/>
      <c r="DH33" s="625"/>
      <c r="DI33" s="625"/>
      <c r="DJ33" s="625"/>
      <c r="DK33" s="626"/>
      <c r="DL33" s="602">
        <v>2912554</v>
      </c>
      <c r="DM33" s="625"/>
      <c r="DN33" s="625"/>
      <c r="DO33" s="625"/>
      <c r="DP33" s="625"/>
      <c r="DQ33" s="625"/>
      <c r="DR33" s="625"/>
      <c r="DS33" s="625"/>
      <c r="DT33" s="625"/>
      <c r="DU33" s="625"/>
      <c r="DV33" s="626"/>
      <c r="DW33" s="598">
        <v>32.5</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1324886</v>
      </c>
      <c r="CS34" s="594"/>
      <c r="CT34" s="594"/>
      <c r="CU34" s="594"/>
      <c r="CV34" s="594"/>
      <c r="CW34" s="594"/>
      <c r="CX34" s="594"/>
      <c r="CY34" s="595"/>
      <c r="CZ34" s="627">
        <v>8.6</v>
      </c>
      <c r="DA34" s="628"/>
      <c r="DB34" s="628"/>
      <c r="DC34" s="629"/>
      <c r="DD34" s="602">
        <v>1075790</v>
      </c>
      <c r="DE34" s="594"/>
      <c r="DF34" s="594"/>
      <c r="DG34" s="594"/>
      <c r="DH34" s="594"/>
      <c r="DI34" s="594"/>
      <c r="DJ34" s="594"/>
      <c r="DK34" s="595"/>
      <c r="DL34" s="602">
        <v>858849</v>
      </c>
      <c r="DM34" s="594"/>
      <c r="DN34" s="594"/>
      <c r="DO34" s="594"/>
      <c r="DP34" s="594"/>
      <c r="DQ34" s="594"/>
      <c r="DR34" s="594"/>
      <c r="DS34" s="594"/>
      <c r="DT34" s="594"/>
      <c r="DU34" s="594"/>
      <c r="DV34" s="595"/>
      <c r="DW34" s="598">
        <v>9.6</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577329</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307</v>
      </c>
      <c r="AR35" s="605"/>
      <c r="AS35" s="605"/>
      <c r="AT35" s="605"/>
      <c r="AU35" s="605"/>
      <c r="AV35" s="605"/>
      <c r="AW35" s="605"/>
      <c r="AX35" s="605"/>
      <c r="AY35" s="606"/>
      <c r="AZ35" s="582">
        <v>1759682</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11606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126336</v>
      </c>
      <c r="CS35" s="625"/>
      <c r="CT35" s="625"/>
      <c r="CU35" s="625"/>
      <c r="CV35" s="625"/>
      <c r="CW35" s="625"/>
      <c r="CX35" s="625"/>
      <c r="CY35" s="626"/>
      <c r="CZ35" s="627">
        <v>0.8</v>
      </c>
      <c r="DA35" s="628"/>
      <c r="DB35" s="628"/>
      <c r="DC35" s="629"/>
      <c r="DD35" s="602">
        <v>115188</v>
      </c>
      <c r="DE35" s="625"/>
      <c r="DF35" s="625"/>
      <c r="DG35" s="625"/>
      <c r="DH35" s="625"/>
      <c r="DI35" s="625"/>
      <c r="DJ35" s="625"/>
      <c r="DK35" s="626"/>
      <c r="DL35" s="602">
        <v>115188</v>
      </c>
      <c r="DM35" s="625"/>
      <c r="DN35" s="625"/>
      <c r="DO35" s="625"/>
      <c r="DP35" s="625"/>
      <c r="DQ35" s="625"/>
      <c r="DR35" s="625"/>
      <c r="DS35" s="625"/>
      <c r="DT35" s="625"/>
      <c r="DU35" s="625"/>
      <c r="DV35" s="626"/>
      <c r="DW35" s="598">
        <v>1.3</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16183567</v>
      </c>
      <c r="S36" s="666"/>
      <c r="T36" s="666"/>
      <c r="U36" s="666"/>
      <c r="V36" s="666"/>
      <c r="W36" s="666"/>
      <c r="X36" s="666"/>
      <c r="Y36" s="667"/>
      <c r="Z36" s="668">
        <v>100</v>
      </c>
      <c r="AA36" s="668"/>
      <c r="AB36" s="668"/>
      <c r="AC36" s="668"/>
      <c r="AD36" s="669">
        <v>8389773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313967</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-85574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865517</v>
      </c>
      <c r="CS36" s="594"/>
      <c r="CT36" s="594"/>
      <c r="CU36" s="594"/>
      <c r="CV36" s="594"/>
      <c r="CW36" s="594"/>
      <c r="CX36" s="594"/>
      <c r="CY36" s="595"/>
      <c r="CZ36" s="627">
        <v>5.6</v>
      </c>
      <c r="DA36" s="628"/>
      <c r="DB36" s="628"/>
      <c r="DC36" s="629"/>
      <c r="DD36" s="602">
        <v>757597</v>
      </c>
      <c r="DE36" s="594"/>
      <c r="DF36" s="594"/>
      <c r="DG36" s="594"/>
      <c r="DH36" s="594"/>
      <c r="DI36" s="594"/>
      <c r="DJ36" s="594"/>
      <c r="DK36" s="595"/>
      <c r="DL36" s="602">
        <v>531619</v>
      </c>
      <c r="DM36" s="594"/>
      <c r="DN36" s="594"/>
      <c r="DO36" s="594"/>
      <c r="DP36" s="594"/>
      <c r="DQ36" s="594"/>
      <c r="DR36" s="594"/>
      <c r="DS36" s="594"/>
      <c r="DT36" s="594"/>
      <c r="DU36" s="594"/>
      <c r="DV36" s="595"/>
      <c r="DW36" s="598">
        <v>5.9</v>
      </c>
      <c r="DX36" s="619"/>
      <c r="DY36" s="619"/>
      <c r="DZ36" s="619"/>
      <c r="EA36" s="619"/>
      <c r="EB36" s="619"/>
      <c r="EC36" s="620"/>
    </row>
    <row r="37" spans="2:133" ht="11.25" customHeight="1">
      <c r="AQ37" s="672" t="s">
        <v>314</v>
      </c>
      <c r="AR37" s="673"/>
      <c r="AS37" s="673"/>
      <c r="AT37" s="673"/>
      <c r="AU37" s="673"/>
      <c r="AV37" s="673"/>
      <c r="AW37" s="673"/>
      <c r="AX37" s="673"/>
      <c r="AY37" s="674"/>
      <c r="AZ37" s="593">
        <v>59566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4600</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129675</v>
      </c>
      <c r="CS37" s="625"/>
      <c r="CT37" s="625"/>
      <c r="CU37" s="625"/>
      <c r="CV37" s="625"/>
      <c r="CW37" s="625"/>
      <c r="CX37" s="625"/>
      <c r="CY37" s="626"/>
      <c r="CZ37" s="627">
        <v>0.8</v>
      </c>
      <c r="DA37" s="628"/>
      <c r="DB37" s="628"/>
      <c r="DC37" s="629"/>
      <c r="DD37" s="602">
        <v>129675</v>
      </c>
      <c r="DE37" s="625"/>
      <c r="DF37" s="625"/>
      <c r="DG37" s="625"/>
      <c r="DH37" s="625"/>
      <c r="DI37" s="625"/>
      <c r="DJ37" s="625"/>
      <c r="DK37" s="626"/>
      <c r="DL37" s="602">
        <v>101332</v>
      </c>
      <c r="DM37" s="625"/>
      <c r="DN37" s="625"/>
      <c r="DO37" s="625"/>
      <c r="DP37" s="625"/>
      <c r="DQ37" s="625"/>
      <c r="DR37" s="625"/>
      <c r="DS37" s="625"/>
      <c r="DT37" s="625"/>
      <c r="DU37" s="625"/>
      <c r="DV37" s="626"/>
      <c r="DW37" s="598">
        <v>1.1000000000000001</v>
      </c>
      <c r="DX37" s="619"/>
      <c r="DY37" s="619"/>
      <c r="DZ37" s="619"/>
      <c r="EA37" s="619"/>
      <c r="EB37" s="619"/>
      <c r="EC37" s="620"/>
    </row>
    <row r="38" spans="2:133" ht="11.25" customHeight="1">
      <c r="AQ38" s="672" t="s">
        <v>317</v>
      </c>
      <c r="AR38" s="673"/>
      <c r="AS38" s="673"/>
      <c r="AT38" s="673"/>
      <c r="AU38" s="673"/>
      <c r="AV38" s="673"/>
      <c r="AW38" s="673"/>
      <c r="AX38" s="673"/>
      <c r="AY38" s="674"/>
      <c r="AZ38" s="593">
        <v>36559</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7397</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1759415</v>
      </c>
      <c r="CS38" s="594"/>
      <c r="CT38" s="594"/>
      <c r="CU38" s="594"/>
      <c r="CV38" s="594"/>
      <c r="CW38" s="594"/>
      <c r="CX38" s="594"/>
      <c r="CY38" s="595"/>
      <c r="CZ38" s="627">
        <v>11.5</v>
      </c>
      <c r="DA38" s="628"/>
      <c r="DB38" s="628"/>
      <c r="DC38" s="629"/>
      <c r="DD38" s="602">
        <v>1568392</v>
      </c>
      <c r="DE38" s="594"/>
      <c r="DF38" s="594"/>
      <c r="DG38" s="594"/>
      <c r="DH38" s="594"/>
      <c r="DI38" s="594"/>
      <c r="DJ38" s="594"/>
      <c r="DK38" s="595"/>
      <c r="DL38" s="602">
        <v>1406898</v>
      </c>
      <c r="DM38" s="594"/>
      <c r="DN38" s="594"/>
      <c r="DO38" s="594"/>
      <c r="DP38" s="594"/>
      <c r="DQ38" s="594"/>
      <c r="DR38" s="594"/>
      <c r="DS38" s="594"/>
      <c r="DT38" s="594"/>
      <c r="DU38" s="594"/>
      <c r="DV38" s="595"/>
      <c r="DW38" s="598">
        <v>15.7</v>
      </c>
      <c r="DX38" s="619"/>
      <c r="DY38" s="619"/>
      <c r="DZ38" s="619"/>
      <c r="EA38" s="619"/>
      <c r="EB38" s="619"/>
      <c r="EC38" s="620"/>
    </row>
    <row r="39" spans="2:133" ht="11.25" customHeight="1">
      <c r="AQ39" s="672" t="s">
        <v>320</v>
      </c>
      <c r="AR39" s="673"/>
      <c r="AS39" s="673"/>
      <c r="AT39" s="673"/>
      <c r="AU39" s="673"/>
      <c r="AV39" s="673"/>
      <c r="AW39" s="673"/>
      <c r="AX39" s="673"/>
      <c r="AY39" s="674"/>
      <c r="AZ39" s="593">
        <v>10558</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78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516536</v>
      </c>
      <c r="CS39" s="625"/>
      <c r="CT39" s="625"/>
      <c r="CU39" s="625"/>
      <c r="CV39" s="625"/>
      <c r="CW39" s="625"/>
      <c r="CX39" s="625"/>
      <c r="CY39" s="626"/>
      <c r="CZ39" s="627">
        <v>3.4</v>
      </c>
      <c r="DA39" s="628"/>
      <c r="DB39" s="628"/>
      <c r="DC39" s="629"/>
      <c r="DD39" s="602">
        <v>320000</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273389</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142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50</v>
      </c>
      <c r="CS40" s="594"/>
      <c r="CT40" s="594"/>
      <c r="CU40" s="594"/>
      <c r="CV40" s="594"/>
      <c r="CW40" s="594"/>
      <c r="CX40" s="594"/>
      <c r="CY40" s="595"/>
      <c r="CZ40" s="627">
        <v>0</v>
      </c>
      <c r="DA40" s="628"/>
      <c r="DB40" s="628"/>
      <c r="DC40" s="629"/>
      <c r="DD40" s="602">
        <v>50</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1065643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425</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278</v>
      </c>
      <c r="CS41" s="625"/>
      <c r="CT41" s="625"/>
      <c r="CU41" s="625"/>
      <c r="CV41" s="625"/>
      <c r="CW41" s="625"/>
      <c r="CX41" s="625"/>
      <c r="CY41" s="626"/>
      <c r="CZ41" s="627" t="s">
        <v>278</v>
      </c>
      <c r="DA41" s="628"/>
      <c r="DB41" s="628"/>
      <c r="DC41" s="629"/>
      <c r="DD41" s="602" t="s">
        <v>278</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2911741</v>
      </c>
      <c r="CS42" s="594"/>
      <c r="CT42" s="594"/>
      <c r="CU42" s="594"/>
      <c r="CV42" s="594"/>
      <c r="CW42" s="594"/>
      <c r="CX42" s="594"/>
      <c r="CY42" s="595"/>
      <c r="CZ42" s="627">
        <v>19</v>
      </c>
      <c r="DA42" s="676"/>
      <c r="DB42" s="676"/>
      <c r="DC42" s="677"/>
      <c r="DD42" s="602">
        <v>1235896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45661</v>
      </c>
      <c r="CS43" s="625"/>
      <c r="CT43" s="625"/>
      <c r="CU43" s="625"/>
      <c r="CV43" s="625"/>
      <c r="CW43" s="625"/>
      <c r="CX43" s="625"/>
      <c r="CY43" s="626"/>
      <c r="CZ43" s="627">
        <v>0.3</v>
      </c>
      <c r="DA43" s="628"/>
      <c r="DB43" s="628"/>
      <c r="DC43" s="629"/>
      <c r="DD43" s="602">
        <v>45661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2901883</v>
      </c>
      <c r="CS44" s="594"/>
      <c r="CT44" s="594"/>
      <c r="CU44" s="594"/>
      <c r="CV44" s="594"/>
      <c r="CW44" s="594"/>
      <c r="CX44" s="594"/>
      <c r="CY44" s="595"/>
      <c r="CZ44" s="627">
        <v>18.899999999999999</v>
      </c>
      <c r="DA44" s="676"/>
      <c r="DB44" s="676"/>
      <c r="DC44" s="677"/>
      <c r="DD44" s="602">
        <v>1226038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738001</v>
      </c>
      <c r="CS45" s="625"/>
      <c r="CT45" s="625"/>
      <c r="CU45" s="625"/>
      <c r="CV45" s="625"/>
      <c r="CW45" s="625"/>
      <c r="CX45" s="625"/>
      <c r="CY45" s="626"/>
      <c r="CZ45" s="627">
        <v>4.8</v>
      </c>
      <c r="DA45" s="628"/>
      <c r="DB45" s="628"/>
      <c r="DC45" s="629"/>
      <c r="DD45" s="602">
        <v>58144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2084341</v>
      </c>
      <c r="CS46" s="594"/>
      <c r="CT46" s="594"/>
      <c r="CU46" s="594"/>
      <c r="CV46" s="594"/>
      <c r="CW46" s="594"/>
      <c r="CX46" s="594"/>
      <c r="CY46" s="595"/>
      <c r="CZ46" s="627">
        <v>13.6</v>
      </c>
      <c r="DA46" s="676"/>
      <c r="DB46" s="676"/>
      <c r="DC46" s="677"/>
      <c r="DD46" s="602">
        <v>1140853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9858</v>
      </c>
      <c r="CS47" s="625"/>
      <c r="CT47" s="625"/>
      <c r="CU47" s="625"/>
      <c r="CV47" s="625"/>
      <c r="CW47" s="625"/>
      <c r="CX47" s="625"/>
      <c r="CY47" s="626"/>
      <c r="CZ47" s="627">
        <v>0.1</v>
      </c>
      <c r="DA47" s="628"/>
      <c r="DB47" s="628"/>
      <c r="DC47" s="629"/>
      <c r="DD47" s="602">
        <v>9858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15343278</v>
      </c>
      <c r="CS49" s="661"/>
      <c r="CT49" s="661"/>
      <c r="CU49" s="661"/>
      <c r="CV49" s="661"/>
      <c r="CW49" s="661"/>
      <c r="CX49" s="661"/>
      <c r="CY49" s="688"/>
      <c r="CZ49" s="689">
        <v>100</v>
      </c>
      <c r="DA49" s="690"/>
      <c r="DB49" s="690"/>
      <c r="DC49" s="691"/>
      <c r="DD49" s="692">
        <v>10622495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16191</v>
      </c>
      <c r="R7" s="723"/>
      <c r="S7" s="723"/>
      <c r="T7" s="723"/>
      <c r="U7" s="723"/>
      <c r="V7" s="723">
        <v>15351</v>
      </c>
      <c r="W7" s="723"/>
      <c r="X7" s="723"/>
      <c r="Y7" s="723"/>
      <c r="Z7" s="723"/>
      <c r="AA7" s="723">
        <v>840</v>
      </c>
      <c r="AB7" s="723"/>
      <c r="AC7" s="723"/>
      <c r="AD7" s="723"/>
      <c r="AE7" s="724"/>
      <c r="AF7" s="725">
        <v>482</v>
      </c>
      <c r="AG7" s="726"/>
      <c r="AH7" s="726"/>
      <c r="AI7" s="726"/>
      <c r="AJ7" s="727"/>
      <c r="AK7" s="762">
        <v>0</v>
      </c>
      <c r="AL7" s="763"/>
      <c r="AM7" s="763"/>
      <c r="AN7" s="763"/>
      <c r="AO7" s="763"/>
      <c r="AP7" s="763">
        <v>20623</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537</v>
      </c>
      <c r="BT7" s="767"/>
      <c r="BU7" s="767"/>
      <c r="BV7" s="767"/>
      <c r="BW7" s="767"/>
      <c r="BX7" s="767"/>
      <c r="BY7" s="767"/>
      <c r="BZ7" s="767"/>
      <c r="CA7" s="767"/>
      <c r="CB7" s="767"/>
      <c r="CC7" s="767"/>
      <c r="CD7" s="767"/>
      <c r="CE7" s="767"/>
      <c r="CF7" s="767"/>
      <c r="CG7" s="768"/>
      <c r="CH7" s="759">
        <v>-1</v>
      </c>
      <c r="CI7" s="760"/>
      <c r="CJ7" s="760"/>
      <c r="CK7" s="760"/>
      <c r="CL7" s="761"/>
      <c r="CM7" s="759">
        <v>106</v>
      </c>
      <c r="CN7" s="760"/>
      <c r="CO7" s="760"/>
      <c r="CP7" s="760"/>
      <c r="CQ7" s="761"/>
      <c r="CR7" s="759">
        <v>5</v>
      </c>
      <c r="CS7" s="760"/>
      <c r="CT7" s="760"/>
      <c r="CU7" s="760"/>
      <c r="CV7" s="761"/>
      <c r="CW7" s="759" t="s">
        <v>544</v>
      </c>
      <c r="CX7" s="760"/>
      <c r="CY7" s="760"/>
      <c r="CZ7" s="760"/>
      <c r="DA7" s="761"/>
      <c r="DB7" s="759" t="s">
        <v>543</v>
      </c>
      <c r="DC7" s="760"/>
      <c r="DD7" s="760"/>
      <c r="DE7" s="760"/>
      <c r="DF7" s="761"/>
      <c r="DG7" s="759">
        <v>584</v>
      </c>
      <c r="DH7" s="760"/>
      <c r="DI7" s="760"/>
      <c r="DJ7" s="760"/>
      <c r="DK7" s="761"/>
      <c r="DL7" s="759" t="s">
        <v>544</v>
      </c>
      <c r="DM7" s="760"/>
      <c r="DN7" s="760"/>
      <c r="DO7" s="760"/>
      <c r="DP7" s="761"/>
      <c r="DQ7" s="759">
        <v>95</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21</v>
      </c>
      <c r="R8" s="747"/>
      <c r="S8" s="747"/>
      <c r="T8" s="747"/>
      <c r="U8" s="747"/>
      <c r="V8" s="747">
        <v>21</v>
      </c>
      <c r="W8" s="747"/>
      <c r="X8" s="747"/>
      <c r="Y8" s="747"/>
      <c r="Z8" s="747"/>
      <c r="AA8" s="747" t="s">
        <v>543</v>
      </c>
      <c r="AB8" s="747"/>
      <c r="AC8" s="747"/>
      <c r="AD8" s="747"/>
      <c r="AE8" s="748"/>
      <c r="AF8" s="749" t="s">
        <v>365</v>
      </c>
      <c r="AG8" s="750"/>
      <c r="AH8" s="750"/>
      <c r="AI8" s="750"/>
      <c r="AJ8" s="751"/>
      <c r="AK8" s="752">
        <v>5</v>
      </c>
      <c r="AL8" s="753"/>
      <c r="AM8" s="753"/>
      <c r="AN8" s="753"/>
      <c r="AO8" s="753"/>
      <c r="AP8" s="753" t="s">
        <v>543</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538</v>
      </c>
      <c r="BT8" s="757"/>
      <c r="BU8" s="757"/>
      <c r="BV8" s="757"/>
      <c r="BW8" s="757"/>
      <c r="BX8" s="757"/>
      <c r="BY8" s="757"/>
      <c r="BZ8" s="757"/>
      <c r="CA8" s="757"/>
      <c r="CB8" s="757"/>
      <c r="CC8" s="757"/>
      <c r="CD8" s="757"/>
      <c r="CE8" s="757"/>
      <c r="CF8" s="757"/>
      <c r="CG8" s="758"/>
      <c r="CH8" s="769" t="s">
        <v>544</v>
      </c>
      <c r="CI8" s="770"/>
      <c r="CJ8" s="770"/>
      <c r="CK8" s="770"/>
      <c r="CL8" s="771"/>
      <c r="CM8" s="769" t="s">
        <v>544</v>
      </c>
      <c r="CN8" s="770"/>
      <c r="CO8" s="770"/>
      <c r="CP8" s="770"/>
      <c r="CQ8" s="771"/>
      <c r="CR8" s="769">
        <v>10</v>
      </c>
      <c r="CS8" s="770"/>
      <c r="CT8" s="770"/>
      <c r="CU8" s="770"/>
      <c r="CV8" s="771"/>
      <c r="CW8" s="769" t="s">
        <v>544</v>
      </c>
      <c r="CX8" s="770"/>
      <c r="CY8" s="770"/>
      <c r="CZ8" s="770"/>
      <c r="DA8" s="771"/>
      <c r="DB8" s="769" t="s">
        <v>544</v>
      </c>
      <c r="DC8" s="770"/>
      <c r="DD8" s="770"/>
      <c r="DE8" s="770"/>
      <c r="DF8" s="771"/>
      <c r="DG8" s="769" t="s">
        <v>544</v>
      </c>
      <c r="DH8" s="770"/>
      <c r="DI8" s="770"/>
      <c r="DJ8" s="770"/>
      <c r="DK8" s="771"/>
      <c r="DL8" s="769" t="s">
        <v>544</v>
      </c>
      <c r="DM8" s="770"/>
      <c r="DN8" s="770"/>
      <c r="DO8" s="770"/>
      <c r="DP8" s="771"/>
      <c r="DQ8" s="769" t="s">
        <v>544</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16207</v>
      </c>
      <c r="R23" s="782"/>
      <c r="S23" s="782"/>
      <c r="T23" s="782"/>
      <c r="U23" s="782"/>
      <c r="V23" s="782">
        <v>15367</v>
      </c>
      <c r="W23" s="782"/>
      <c r="X23" s="782"/>
      <c r="Y23" s="782"/>
      <c r="Z23" s="782"/>
      <c r="AA23" s="782">
        <v>840</v>
      </c>
      <c r="AB23" s="782"/>
      <c r="AC23" s="782"/>
      <c r="AD23" s="782"/>
      <c r="AE23" s="783"/>
      <c r="AF23" s="784">
        <v>482</v>
      </c>
      <c r="AG23" s="782"/>
      <c r="AH23" s="782"/>
      <c r="AI23" s="782"/>
      <c r="AJ23" s="785"/>
      <c r="AK23" s="786"/>
      <c r="AL23" s="787"/>
      <c r="AM23" s="787"/>
      <c r="AN23" s="787"/>
      <c r="AO23" s="787"/>
      <c r="AP23" s="782">
        <v>20623</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4416</v>
      </c>
      <c r="R28" s="811"/>
      <c r="S28" s="811"/>
      <c r="T28" s="811"/>
      <c r="U28" s="811"/>
      <c r="V28" s="811">
        <v>4404</v>
      </c>
      <c r="W28" s="811"/>
      <c r="X28" s="811"/>
      <c r="Y28" s="811"/>
      <c r="Z28" s="811"/>
      <c r="AA28" s="811">
        <v>12</v>
      </c>
      <c r="AB28" s="811"/>
      <c r="AC28" s="811"/>
      <c r="AD28" s="811"/>
      <c r="AE28" s="812"/>
      <c r="AF28" s="813">
        <v>12</v>
      </c>
      <c r="AG28" s="811"/>
      <c r="AH28" s="811"/>
      <c r="AI28" s="811"/>
      <c r="AJ28" s="814"/>
      <c r="AK28" s="815">
        <v>273</v>
      </c>
      <c r="AL28" s="806"/>
      <c r="AM28" s="806"/>
      <c r="AN28" s="806"/>
      <c r="AO28" s="806"/>
      <c r="AP28" s="806" t="s">
        <v>544</v>
      </c>
      <c r="AQ28" s="806"/>
      <c r="AR28" s="806"/>
      <c r="AS28" s="806"/>
      <c r="AT28" s="806"/>
      <c r="AU28" s="806" t="s">
        <v>544</v>
      </c>
      <c r="AV28" s="806"/>
      <c r="AW28" s="806"/>
      <c r="AX28" s="806"/>
      <c r="AY28" s="806"/>
      <c r="AZ28" s="807" t="s">
        <v>544</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3400</v>
      </c>
      <c r="R29" s="747"/>
      <c r="S29" s="747"/>
      <c r="T29" s="747"/>
      <c r="U29" s="747"/>
      <c r="V29" s="747">
        <v>3317</v>
      </c>
      <c r="W29" s="747"/>
      <c r="X29" s="747"/>
      <c r="Y29" s="747"/>
      <c r="Z29" s="747"/>
      <c r="AA29" s="747">
        <v>83</v>
      </c>
      <c r="AB29" s="747"/>
      <c r="AC29" s="747"/>
      <c r="AD29" s="747"/>
      <c r="AE29" s="748"/>
      <c r="AF29" s="749">
        <v>83</v>
      </c>
      <c r="AG29" s="750"/>
      <c r="AH29" s="750"/>
      <c r="AI29" s="750"/>
      <c r="AJ29" s="751"/>
      <c r="AK29" s="818">
        <v>507</v>
      </c>
      <c r="AL29" s="819"/>
      <c r="AM29" s="819"/>
      <c r="AN29" s="819"/>
      <c r="AO29" s="819"/>
      <c r="AP29" s="819" t="s">
        <v>544</v>
      </c>
      <c r="AQ29" s="819"/>
      <c r="AR29" s="819"/>
      <c r="AS29" s="819"/>
      <c r="AT29" s="819"/>
      <c r="AU29" s="819" t="s">
        <v>544</v>
      </c>
      <c r="AV29" s="819"/>
      <c r="AW29" s="819"/>
      <c r="AX29" s="819"/>
      <c r="AY29" s="819"/>
      <c r="AZ29" s="820" t="s">
        <v>544</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405</v>
      </c>
      <c r="R30" s="747"/>
      <c r="S30" s="747"/>
      <c r="T30" s="747"/>
      <c r="U30" s="747"/>
      <c r="V30" s="747">
        <v>401</v>
      </c>
      <c r="W30" s="747"/>
      <c r="X30" s="747"/>
      <c r="Y30" s="747"/>
      <c r="Z30" s="747"/>
      <c r="AA30" s="747">
        <v>4</v>
      </c>
      <c r="AB30" s="747"/>
      <c r="AC30" s="747"/>
      <c r="AD30" s="747"/>
      <c r="AE30" s="748"/>
      <c r="AF30" s="749">
        <v>4</v>
      </c>
      <c r="AG30" s="750"/>
      <c r="AH30" s="750"/>
      <c r="AI30" s="750"/>
      <c r="AJ30" s="751"/>
      <c r="AK30" s="818">
        <v>130</v>
      </c>
      <c r="AL30" s="819"/>
      <c r="AM30" s="819"/>
      <c r="AN30" s="819"/>
      <c r="AO30" s="819"/>
      <c r="AP30" s="819" t="s">
        <v>544</v>
      </c>
      <c r="AQ30" s="819"/>
      <c r="AR30" s="819"/>
      <c r="AS30" s="819"/>
      <c r="AT30" s="819"/>
      <c r="AU30" s="819" t="s">
        <v>544</v>
      </c>
      <c r="AV30" s="819"/>
      <c r="AW30" s="819"/>
      <c r="AX30" s="819"/>
      <c r="AY30" s="819"/>
      <c r="AZ30" s="820" t="s">
        <v>544</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401</v>
      </c>
      <c r="R31" s="747"/>
      <c r="S31" s="747"/>
      <c r="T31" s="747"/>
      <c r="U31" s="747"/>
      <c r="V31" s="747">
        <v>391</v>
      </c>
      <c r="W31" s="747"/>
      <c r="X31" s="747"/>
      <c r="Y31" s="747"/>
      <c r="Z31" s="747"/>
      <c r="AA31" s="747">
        <v>10</v>
      </c>
      <c r="AB31" s="747"/>
      <c r="AC31" s="747"/>
      <c r="AD31" s="747"/>
      <c r="AE31" s="748"/>
      <c r="AF31" s="749">
        <v>628</v>
      </c>
      <c r="AG31" s="750"/>
      <c r="AH31" s="750"/>
      <c r="AI31" s="750"/>
      <c r="AJ31" s="751"/>
      <c r="AK31" s="818" t="s">
        <v>543</v>
      </c>
      <c r="AL31" s="819"/>
      <c r="AM31" s="819"/>
      <c r="AN31" s="819"/>
      <c r="AO31" s="819"/>
      <c r="AP31" s="819">
        <v>2606</v>
      </c>
      <c r="AQ31" s="819"/>
      <c r="AR31" s="819"/>
      <c r="AS31" s="819"/>
      <c r="AT31" s="819"/>
      <c r="AU31" s="819">
        <v>3</v>
      </c>
      <c r="AV31" s="819"/>
      <c r="AW31" s="819"/>
      <c r="AX31" s="819"/>
      <c r="AY31" s="819"/>
      <c r="AZ31" s="820" t="s">
        <v>544</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475</v>
      </c>
      <c r="R32" s="747"/>
      <c r="S32" s="747"/>
      <c r="T32" s="747"/>
      <c r="U32" s="747"/>
      <c r="V32" s="747">
        <v>475</v>
      </c>
      <c r="W32" s="747"/>
      <c r="X32" s="747"/>
      <c r="Y32" s="747"/>
      <c r="Z32" s="747"/>
      <c r="AA32" s="747" t="s">
        <v>544</v>
      </c>
      <c r="AB32" s="747"/>
      <c r="AC32" s="747"/>
      <c r="AD32" s="747"/>
      <c r="AE32" s="748"/>
      <c r="AF32" s="749" t="s">
        <v>110</v>
      </c>
      <c r="AG32" s="750"/>
      <c r="AH32" s="750"/>
      <c r="AI32" s="750"/>
      <c r="AJ32" s="751"/>
      <c r="AK32" s="818">
        <v>37</v>
      </c>
      <c r="AL32" s="819"/>
      <c r="AM32" s="819"/>
      <c r="AN32" s="819"/>
      <c r="AO32" s="819"/>
      <c r="AP32" s="819">
        <v>1391</v>
      </c>
      <c r="AQ32" s="819"/>
      <c r="AR32" s="819"/>
      <c r="AS32" s="819"/>
      <c r="AT32" s="819"/>
      <c r="AU32" s="819">
        <v>531</v>
      </c>
      <c r="AV32" s="819"/>
      <c r="AW32" s="819"/>
      <c r="AX32" s="819"/>
      <c r="AY32" s="819"/>
      <c r="AZ32" s="820" t="s">
        <v>544</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11</v>
      </c>
      <c r="R33" s="747"/>
      <c r="S33" s="747"/>
      <c r="T33" s="747"/>
      <c r="U33" s="747"/>
      <c r="V33" s="747">
        <v>11</v>
      </c>
      <c r="W33" s="747"/>
      <c r="X33" s="747"/>
      <c r="Y33" s="747"/>
      <c r="Z33" s="747"/>
      <c r="AA33" s="747" t="s">
        <v>544</v>
      </c>
      <c r="AB33" s="747"/>
      <c r="AC33" s="747"/>
      <c r="AD33" s="747"/>
      <c r="AE33" s="748"/>
      <c r="AF33" s="749" t="s">
        <v>110</v>
      </c>
      <c r="AG33" s="750"/>
      <c r="AH33" s="750"/>
      <c r="AI33" s="750"/>
      <c r="AJ33" s="751"/>
      <c r="AK33" s="818">
        <v>11</v>
      </c>
      <c r="AL33" s="819"/>
      <c r="AM33" s="819"/>
      <c r="AN33" s="819"/>
      <c r="AO33" s="819"/>
      <c r="AP33" s="819">
        <v>10</v>
      </c>
      <c r="AQ33" s="819"/>
      <c r="AR33" s="819"/>
      <c r="AS33" s="819"/>
      <c r="AT33" s="819"/>
      <c r="AU33" s="819">
        <v>8</v>
      </c>
      <c r="AV33" s="819"/>
      <c r="AW33" s="819"/>
      <c r="AX33" s="819"/>
      <c r="AY33" s="819"/>
      <c r="AZ33" s="820" t="s">
        <v>544</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665</v>
      </c>
      <c r="R34" s="747"/>
      <c r="S34" s="747"/>
      <c r="T34" s="747"/>
      <c r="U34" s="747"/>
      <c r="V34" s="747">
        <v>665</v>
      </c>
      <c r="W34" s="747"/>
      <c r="X34" s="747"/>
      <c r="Y34" s="747"/>
      <c r="Z34" s="747"/>
      <c r="AA34" s="747" t="s">
        <v>544</v>
      </c>
      <c r="AB34" s="747"/>
      <c r="AC34" s="747"/>
      <c r="AD34" s="747"/>
      <c r="AE34" s="748"/>
      <c r="AF34" s="749" t="s">
        <v>110</v>
      </c>
      <c r="AG34" s="750"/>
      <c r="AH34" s="750"/>
      <c r="AI34" s="750"/>
      <c r="AJ34" s="751"/>
      <c r="AK34" s="818">
        <v>304</v>
      </c>
      <c r="AL34" s="819"/>
      <c r="AM34" s="819"/>
      <c r="AN34" s="819"/>
      <c r="AO34" s="819"/>
      <c r="AP34" s="819">
        <v>4692</v>
      </c>
      <c r="AQ34" s="819"/>
      <c r="AR34" s="819"/>
      <c r="AS34" s="819"/>
      <c r="AT34" s="819"/>
      <c r="AU34" s="819">
        <v>3364</v>
      </c>
      <c r="AV34" s="819"/>
      <c r="AW34" s="819"/>
      <c r="AX34" s="819"/>
      <c r="AY34" s="819"/>
      <c r="AZ34" s="820" t="s">
        <v>544</v>
      </c>
      <c r="BA34" s="820"/>
      <c r="BB34" s="820"/>
      <c r="BC34" s="820"/>
      <c r="BD34" s="820"/>
      <c r="BE34" s="816" t="s">
        <v>385</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388</v>
      </c>
      <c r="C35" s="744"/>
      <c r="D35" s="744"/>
      <c r="E35" s="744"/>
      <c r="F35" s="744"/>
      <c r="G35" s="744"/>
      <c r="H35" s="744"/>
      <c r="I35" s="744"/>
      <c r="J35" s="744"/>
      <c r="K35" s="744"/>
      <c r="L35" s="744"/>
      <c r="M35" s="744"/>
      <c r="N35" s="744"/>
      <c r="O35" s="744"/>
      <c r="P35" s="745"/>
      <c r="Q35" s="746">
        <v>15</v>
      </c>
      <c r="R35" s="747"/>
      <c r="S35" s="747"/>
      <c r="T35" s="747"/>
      <c r="U35" s="747"/>
      <c r="V35" s="747">
        <v>15</v>
      </c>
      <c r="W35" s="747"/>
      <c r="X35" s="747"/>
      <c r="Y35" s="747"/>
      <c r="Z35" s="747"/>
      <c r="AA35" s="747" t="s">
        <v>544</v>
      </c>
      <c r="AB35" s="747"/>
      <c r="AC35" s="747"/>
      <c r="AD35" s="747"/>
      <c r="AE35" s="748"/>
      <c r="AF35" s="749" t="s">
        <v>110</v>
      </c>
      <c r="AG35" s="750"/>
      <c r="AH35" s="750"/>
      <c r="AI35" s="750"/>
      <c r="AJ35" s="751"/>
      <c r="AK35" s="818">
        <v>10</v>
      </c>
      <c r="AL35" s="819"/>
      <c r="AM35" s="819"/>
      <c r="AN35" s="819"/>
      <c r="AO35" s="819"/>
      <c r="AP35" s="819">
        <v>141</v>
      </c>
      <c r="AQ35" s="819"/>
      <c r="AR35" s="819"/>
      <c r="AS35" s="819"/>
      <c r="AT35" s="819"/>
      <c r="AU35" s="819">
        <v>135</v>
      </c>
      <c r="AV35" s="819"/>
      <c r="AW35" s="819"/>
      <c r="AX35" s="819"/>
      <c r="AY35" s="819"/>
      <c r="AZ35" s="820" t="s">
        <v>544</v>
      </c>
      <c r="BA35" s="820"/>
      <c r="BB35" s="820"/>
      <c r="BC35" s="820"/>
      <c r="BD35" s="820"/>
      <c r="BE35" s="816" t="s">
        <v>385</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64</v>
      </c>
      <c r="R36" s="747"/>
      <c r="S36" s="747"/>
      <c r="T36" s="747"/>
      <c r="U36" s="747"/>
      <c r="V36" s="747">
        <v>64</v>
      </c>
      <c r="W36" s="747"/>
      <c r="X36" s="747"/>
      <c r="Y36" s="747"/>
      <c r="Z36" s="747"/>
      <c r="AA36" s="747" t="s">
        <v>544</v>
      </c>
      <c r="AB36" s="747"/>
      <c r="AC36" s="747"/>
      <c r="AD36" s="747"/>
      <c r="AE36" s="748"/>
      <c r="AF36" s="749" t="s">
        <v>110</v>
      </c>
      <c r="AG36" s="750"/>
      <c r="AH36" s="750"/>
      <c r="AI36" s="750"/>
      <c r="AJ36" s="751"/>
      <c r="AK36" s="818">
        <v>60</v>
      </c>
      <c r="AL36" s="819"/>
      <c r="AM36" s="819"/>
      <c r="AN36" s="819"/>
      <c r="AO36" s="819"/>
      <c r="AP36" s="819">
        <v>139</v>
      </c>
      <c r="AQ36" s="819"/>
      <c r="AR36" s="819"/>
      <c r="AS36" s="819"/>
      <c r="AT36" s="819"/>
      <c r="AU36" s="819">
        <v>67</v>
      </c>
      <c r="AV36" s="819"/>
      <c r="AW36" s="819"/>
      <c r="AX36" s="819"/>
      <c r="AY36" s="819"/>
      <c r="AZ36" s="820" t="s">
        <v>544</v>
      </c>
      <c r="BA36" s="820"/>
      <c r="BB36" s="820"/>
      <c r="BC36" s="820"/>
      <c r="BD36" s="820"/>
      <c r="BE36" s="816" t="s">
        <v>385</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726</v>
      </c>
      <c r="AG63" s="830"/>
      <c r="AH63" s="830"/>
      <c r="AI63" s="830"/>
      <c r="AJ63" s="831"/>
      <c r="AK63" s="832"/>
      <c r="AL63" s="827"/>
      <c r="AM63" s="827"/>
      <c r="AN63" s="827"/>
      <c r="AO63" s="827"/>
      <c r="AP63" s="830">
        <v>8979</v>
      </c>
      <c r="AQ63" s="830"/>
      <c r="AR63" s="830"/>
      <c r="AS63" s="830"/>
      <c r="AT63" s="830"/>
      <c r="AU63" s="830">
        <v>4108</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394</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544</v>
      </c>
      <c r="AQ68" s="854"/>
      <c r="AR68" s="854"/>
      <c r="AS68" s="854"/>
      <c r="AT68" s="854"/>
      <c r="AU68" s="854" t="s">
        <v>544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383</v>
      </c>
      <c r="R69" s="819"/>
      <c r="S69" s="819"/>
      <c r="T69" s="819"/>
      <c r="U69" s="819"/>
      <c r="V69" s="819">
        <v>363</v>
      </c>
      <c r="W69" s="819"/>
      <c r="X69" s="819"/>
      <c r="Y69" s="819"/>
      <c r="Z69" s="819"/>
      <c r="AA69" s="819">
        <v>20</v>
      </c>
      <c r="AB69" s="819"/>
      <c r="AC69" s="819"/>
      <c r="AD69" s="819"/>
      <c r="AE69" s="819"/>
      <c r="AF69" s="819">
        <v>20</v>
      </c>
      <c r="AG69" s="819"/>
      <c r="AH69" s="819"/>
      <c r="AI69" s="819"/>
      <c r="AJ69" s="819"/>
      <c r="AK69" s="819" t="s">
        <v>544</v>
      </c>
      <c r="AL69" s="819"/>
      <c r="AM69" s="819"/>
      <c r="AN69" s="819"/>
      <c r="AO69" s="819"/>
      <c r="AP69" s="819" t="s">
        <v>544</v>
      </c>
      <c r="AQ69" s="819"/>
      <c r="AR69" s="819"/>
      <c r="AS69" s="819"/>
      <c r="AT69" s="819"/>
      <c r="AU69" s="819" t="s">
        <v>544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2162</v>
      </c>
      <c r="R70" s="819"/>
      <c r="S70" s="819"/>
      <c r="T70" s="819"/>
      <c r="U70" s="819"/>
      <c r="V70" s="819">
        <v>2158</v>
      </c>
      <c r="W70" s="819"/>
      <c r="X70" s="819"/>
      <c r="Y70" s="819"/>
      <c r="Z70" s="819"/>
      <c r="AA70" s="819">
        <v>3</v>
      </c>
      <c r="AB70" s="819"/>
      <c r="AC70" s="819"/>
      <c r="AD70" s="819"/>
      <c r="AE70" s="819"/>
      <c r="AF70" s="819">
        <v>3</v>
      </c>
      <c r="AG70" s="819"/>
      <c r="AH70" s="819"/>
      <c r="AI70" s="819"/>
      <c r="AJ70" s="819"/>
      <c r="AK70" s="819">
        <v>3</v>
      </c>
      <c r="AL70" s="819"/>
      <c r="AM70" s="819"/>
      <c r="AN70" s="819"/>
      <c r="AO70" s="819"/>
      <c r="AP70" s="819" t="s">
        <v>544</v>
      </c>
      <c r="AQ70" s="819"/>
      <c r="AR70" s="819"/>
      <c r="AS70" s="819"/>
      <c r="AT70" s="819"/>
      <c r="AU70" s="819" t="s">
        <v>544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270300</v>
      </c>
      <c r="R71" s="819"/>
      <c r="S71" s="819"/>
      <c r="T71" s="819"/>
      <c r="U71" s="819"/>
      <c r="V71" s="819">
        <v>259535</v>
      </c>
      <c r="W71" s="819"/>
      <c r="X71" s="819"/>
      <c r="Y71" s="819"/>
      <c r="Z71" s="819"/>
      <c r="AA71" s="819">
        <v>10765</v>
      </c>
      <c r="AB71" s="819"/>
      <c r="AC71" s="819"/>
      <c r="AD71" s="819"/>
      <c r="AE71" s="819"/>
      <c r="AF71" s="819">
        <v>10765</v>
      </c>
      <c r="AG71" s="819"/>
      <c r="AH71" s="819"/>
      <c r="AI71" s="819"/>
      <c r="AJ71" s="819"/>
      <c r="AK71" s="819">
        <v>3923</v>
      </c>
      <c r="AL71" s="819"/>
      <c r="AM71" s="819"/>
      <c r="AN71" s="819"/>
      <c r="AO71" s="819"/>
      <c r="AP71" s="819" t="s">
        <v>544</v>
      </c>
      <c r="AQ71" s="819"/>
      <c r="AR71" s="819"/>
      <c r="AS71" s="819"/>
      <c r="AT71" s="819"/>
      <c r="AU71" s="819" t="s">
        <v>544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11214</v>
      </c>
      <c r="AG88" s="830"/>
      <c r="AH88" s="830"/>
      <c r="AI88" s="830"/>
      <c r="AJ88" s="830"/>
      <c r="AK88" s="827"/>
      <c r="AL88" s="827"/>
      <c r="AM88" s="827"/>
      <c r="AN88" s="827"/>
      <c r="AO88" s="827"/>
      <c r="AP88" s="830" t="s">
        <v>544</v>
      </c>
      <c r="AQ88" s="830"/>
      <c r="AR88" s="830"/>
      <c r="AS88" s="830"/>
      <c r="AT88" s="830"/>
      <c r="AU88" s="830" t="s">
        <v>544</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286</v>
      </c>
      <c r="AG109" s="883"/>
      <c r="AH109" s="883"/>
      <c r="AI109" s="883"/>
      <c r="AJ109" s="884"/>
      <c r="AK109" s="882" t="s">
        <v>285</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286</v>
      </c>
      <c r="BW109" s="883"/>
      <c r="BX109" s="883"/>
      <c r="BY109" s="883"/>
      <c r="BZ109" s="884"/>
      <c r="CA109" s="882" t="s">
        <v>285</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286</v>
      </c>
      <c r="DM109" s="883"/>
      <c r="DN109" s="883"/>
      <c r="DO109" s="883"/>
      <c r="DP109" s="884"/>
      <c r="DQ109" s="882" t="s">
        <v>285</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2331103</v>
      </c>
      <c r="AB110" s="890"/>
      <c r="AC110" s="890"/>
      <c r="AD110" s="890"/>
      <c r="AE110" s="891"/>
      <c r="AF110" s="892">
        <v>2189995</v>
      </c>
      <c r="AG110" s="890"/>
      <c r="AH110" s="890"/>
      <c r="AI110" s="890"/>
      <c r="AJ110" s="891"/>
      <c r="AK110" s="892">
        <v>1997592</v>
      </c>
      <c r="AL110" s="890"/>
      <c r="AM110" s="890"/>
      <c r="AN110" s="890"/>
      <c r="AO110" s="891"/>
      <c r="AP110" s="893">
        <v>27.5</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19699472</v>
      </c>
      <c r="BR110" s="927"/>
      <c r="BS110" s="927"/>
      <c r="BT110" s="927"/>
      <c r="BU110" s="927"/>
      <c r="BV110" s="927">
        <v>20663898</v>
      </c>
      <c r="BW110" s="927"/>
      <c r="BX110" s="927"/>
      <c r="BY110" s="927"/>
      <c r="BZ110" s="927"/>
      <c r="CA110" s="927">
        <v>20623008</v>
      </c>
      <c r="CB110" s="927"/>
      <c r="CC110" s="927"/>
      <c r="CD110" s="927"/>
      <c r="CE110" s="927"/>
      <c r="CF110" s="941">
        <v>283.89999999999998</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v>50599</v>
      </c>
      <c r="BR111" s="920"/>
      <c r="BS111" s="920"/>
      <c r="BT111" s="920"/>
      <c r="BU111" s="920"/>
      <c r="BV111" s="920">
        <v>244919</v>
      </c>
      <c r="BW111" s="920"/>
      <c r="BX111" s="920"/>
      <c r="BY111" s="920"/>
      <c r="BZ111" s="920"/>
      <c r="CA111" s="920">
        <v>203043</v>
      </c>
      <c r="CB111" s="920"/>
      <c r="CC111" s="920"/>
      <c r="CD111" s="920"/>
      <c r="CE111" s="920"/>
      <c r="CF111" s="914">
        <v>2.8</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4002264</v>
      </c>
      <c r="BR112" s="920"/>
      <c r="BS112" s="920"/>
      <c r="BT112" s="920"/>
      <c r="BU112" s="920"/>
      <c r="BV112" s="920">
        <v>4057553</v>
      </c>
      <c r="BW112" s="920"/>
      <c r="BX112" s="920"/>
      <c r="BY112" s="920"/>
      <c r="BZ112" s="920"/>
      <c r="CA112" s="920">
        <v>4108874</v>
      </c>
      <c r="CB112" s="920"/>
      <c r="CC112" s="920"/>
      <c r="CD112" s="920"/>
      <c r="CE112" s="920"/>
      <c r="CF112" s="914">
        <v>56.6</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345621</v>
      </c>
      <c r="AB113" s="934"/>
      <c r="AC113" s="934"/>
      <c r="AD113" s="934"/>
      <c r="AE113" s="935"/>
      <c r="AF113" s="936">
        <v>349667</v>
      </c>
      <c r="AG113" s="934"/>
      <c r="AH113" s="934"/>
      <c r="AI113" s="934"/>
      <c r="AJ113" s="935"/>
      <c r="AK113" s="936">
        <v>389716</v>
      </c>
      <c r="AL113" s="934"/>
      <c r="AM113" s="934"/>
      <c r="AN113" s="934"/>
      <c r="AO113" s="935"/>
      <c r="AP113" s="937">
        <v>5.4</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v>58307</v>
      </c>
      <c r="BR113" s="920"/>
      <c r="BS113" s="920"/>
      <c r="BT113" s="920"/>
      <c r="BU113" s="920"/>
      <c r="BV113" s="920" t="s">
        <v>110</v>
      </c>
      <c r="BW113" s="920"/>
      <c r="BX113" s="920"/>
      <c r="BY113" s="920"/>
      <c r="BZ113" s="920"/>
      <c r="CA113" s="920" t="s">
        <v>110</v>
      </c>
      <c r="CB113" s="920"/>
      <c r="CC113" s="920"/>
      <c r="CD113" s="920"/>
      <c r="CE113" s="920"/>
      <c r="CF113" s="914" t="s">
        <v>110</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77674</v>
      </c>
      <c r="AB114" s="959"/>
      <c r="AC114" s="959"/>
      <c r="AD114" s="959"/>
      <c r="AE114" s="960"/>
      <c r="AF114" s="961">
        <v>27949</v>
      </c>
      <c r="AG114" s="959"/>
      <c r="AH114" s="959"/>
      <c r="AI114" s="959"/>
      <c r="AJ114" s="960"/>
      <c r="AK114" s="961" t="s">
        <v>110</v>
      </c>
      <c r="AL114" s="959"/>
      <c r="AM114" s="959"/>
      <c r="AN114" s="959"/>
      <c r="AO114" s="960"/>
      <c r="AP114" s="962" t="s">
        <v>110</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3657347</v>
      </c>
      <c r="BR114" s="920"/>
      <c r="BS114" s="920"/>
      <c r="BT114" s="920"/>
      <c r="BU114" s="920"/>
      <c r="BV114" s="920">
        <v>3537503</v>
      </c>
      <c r="BW114" s="920"/>
      <c r="BX114" s="920"/>
      <c r="BY114" s="920"/>
      <c r="BZ114" s="920"/>
      <c r="CA114" s="920">
        <v>3239418</v>
      </c>
      <c r="CB114" s="920"/>
      <c r="CC114" s="920"/>
      <c r="CD114" s="920"/>
      <c r="CE114" s="920"/>
      <c r="CF114" s="914">
        <v>44.6</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36906</v>
      </c>
      <c r="DH114" s="959"/>
      <c r="DI114" s="959"/>
      <c r="DJ114" s="959"/>
      <c r="DK114" s="960"/>
      <c r="DL114" s="961">
        <v>29770</v>
      </c>
      <c r="DM114" s="959"/>
      <c r="DN114" s="959"/>
      <c r="DO114" s="959"/>
      <c r="DP114" s="960"/>
      <c r="DQ114" s="961">
        <v>21308</v>
      </c>
      <c r="DR114" s="959"/>
      <c r="DS114" s="959"/>
      <c r="DT114" s="959"/>
      <c r="DU114" s="960"/>
      <c r="DV114" s="962">
        <v>0.3</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11162</v>
      </c>
      <c r="AB115" s="934"/>
      <c r="AC115" s="934"/>
      <c r="AD115" s="934"/>
      <c r="AE115" s="935"/>
      <c r="AF115" s="936">
        <v>10590</v>
      </c>
      <c r="AG115" s="934"/>
      <c r="AH115" s="934"/>
      <c r="AI115" s="934"/>
      <c r="AJ115" s="935"/>
      <c r="AK115" s="936">
        <v>40470</v>
      </c>
      <c r="AL115" s="934"/>
      <c r="AM115" s="934"/>
      <c r="AN115" s="934"/>
      <c r="AO115" s="935"/>
      <c r="AP115" s="937">
        <v>0.6</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55930</v>
      </c>
      <c r="BR115" s="920"/>
      <c r="BS115" s="920"/>
      <c r="BT115" s="920"/>
      <c r="BU115" s="920"/>
      <c r="BV115" s="920">
        <v>73062</v>
      </c>
      <c r="BW115" s="920"/>
      <c r="BX115" s="920"/>
      <c r="BY115" s="920"/>
      <c r="BZ115" s="920"/>
      <c r="CA115" s="920">
        <v>94869</v>
      </c>
      <c r="CB115" s="920"/>
      <c r="CC115" s="920"/>
      <c r="CD115" s="920"/>
      <c r="CE115" s="920"/>
      <c r="CF115" s="914">
        <v>1.3</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430</v>
      </c>
      <c r="Z117" s="884"/>
      <c r="AA117" s="996">
        <v>2765560</v>
      </c>
      <c r="AB117" s="966"/>
      <c r="AC117" s="966"/>
      <c r="AD117" s="966"/>
      <c r="AE117" s="967"/>
      <c r="AF117" s="965">
        <v>2578201</v>
      </c>
      <c r="AG117" s="966"/>
      <c r="AH117" s="966"/>
      <c r="AI117" s="966"/>
      <c r="AJ117" s="967"/>
      <c r="AK117" s="965">
        <v>2427778</v>
      </c>
      <c r="AL117" s="966"/>
      <c r="AM117" s="966"/>
      <c r="AN117" s="966"/>
      <c r="AO117" s="967"/>
      <c r="AP117" s="968"/>
      <c r="AQ117" s="969"/>
      <c r="AR117" s="969"/>
      <c r="AS117" s="969"/>
      <c r="AT117" s="970"/>
      <c r="AU117" s="899"/>
      <c r="AV117" s="900"/>
      <c r="AW117" s="900"/>
      <c r="AX117" s="900"/>
      <c r="AY117" s="901"/>
      <c r="AZ117" s="995" t="s">
        <v>431</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286</v>
      </c>
      <c r="AG118" s="883"/>
      <c r="AH118" s="883"/>
      <c r="AI118" s="883"/>
      <c r="AJ118" s="884"/>
      <c r="AK118" s="882" t="s">
        <v>285</v>
      </c>
      <c r="AL118" s="883"/>
      <c r="AM118" s="883"/>
      <c r="AN118" s="883"/>
      <c r="AO118" s="884"/>
      <c r="AP118" s="990" t="s">
        <v>405</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433</v>
      </c>
      <c r="BP118" s="994"/>
      <c r="BQ118" s="985">
        <v>27523919</v>
      </c>
      <c r="BR118" s="986"/>
      <c r="BS118" s="986"/>
      <c r="BT118" s="986"/>
      <c r="BU118" s="986"/>
      <c r="BV118" s="986">
        <v>28576935</v>
      </c>
      <c r="BW118" s="986"/>
      <c r="BX118" s="986"/>
      <c r="BY118" s="986"/>
      <c r="BZ118" s="986"/>
      <c r="CA118" s="986">
        <v>28269212</v>
      </c>
      <c r="CB118" s="986"/>
      <c r="CC118" s="986"/>
      <c r="CD118" s="986"/>
      <c r="CE118" s="986"/>
      <c r="CF118" s="987"/>
      <c r="CG118" s="988"/>
      <c r="CH118" s="988"/>
      <c r="CI118" s="988"/>
      <c r="CJ118" s="989"/>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435</v>
      </c>
      <c r="DH118" s="959"/>
      <c r="DI118" s="959"/>
      <c r="DJ118" s="959"/>
      <c r="DK118" s="960"/>
      <c r="DL118" s="961" t="s">
        <v>435</v>
      </c>
      <c r="DM118" s="959"/>
      <c r="DN118" s="959"/>
      <c r="DO118" s="959"/>
      <c r="DP118" s="960"/>
      <c r="DQ118" s="961" t="s">
        <v>435</v>
      </c>
      <c r="DR118" s="959"/>
      <c r="DS118" s="959"/>
      <c r="DT118" s="959"/>
      <c r="DU118" s="960"/>
      <c r="DV118" s="962" t="s">
        <v>435</v>
      </c>
      <c r="DW118" s="963"/>
      <c r="DX118" s="963"/>
      <c r="DY118" s="963"/>
      <c r="DZ118" s="964"/>
    </row>
    <row r="119" spans="1:130" s="197" customFormat="1" ht="26.25" customHeight="1">
      <c r="A119" s="974"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435</v>
      </c>
      <c r="AB119" s="890"/>
      <c r="AC119" s="890"/>
      <c r="AD119" s="890"/>
      <c r="AE119" s="891"/>
      <c r="AF119" s="892" t="s">
        <v>435</v>
      </c>
      <c r="AG119" s="890"/>
      <c r="AH119" s="890"/>
      <c r="AI119" s="890"/>
      <c r="AJ119" s="891"/>
      <c r="AK119" s="892" t="s">
        <v>435</v>
      </c>
      <c r="AL119" s="890"/>
      <c r="AM119" s="890"/>
      <c r="AN119" s="890"/>
      <c r="AO119" s="891"/>
      <c r="AP119" s="893" t="s">
        <v>435</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5245886</v>
      </c>
      <c r="BR119" s="927"/>
      <c r="BS119" s="927"/>
      <c r="BT119" s="927"/>
      <c r="BU119" s="927"/>
      <c r="BV119" s="927">
        <v>5790459</v>
      </c>
      <c r="BW119" s="927"/>
      <c r="BX119" s="927"/>
      <c r="BY119" s="927"/>
      <c r="BZ119" s="927"/>
      <c r="CA119" s="927">
        <v>5960306</v>
      </c>
      <c r="CB119" s="927"/>
      <c r="CC119" s="927"/>
      <c r="CD119" s="927"/>
      <c r="CE119" s="927"/>
      <c r="CF119" s="941">
        <v>82.1</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13693</v>
      </c>
      <c r="DH119" s="998"/>
      <c r="DI119" s="998"/>
      <c r="DJ119" s="998"/>
      <c r="DK119" s="999"/>
      <c r="DL119" s="1000">
        <v>215149</v>
      </c>
      <c r="DM119" s="998"/>
      <c r="DN119" s="998"/>
      <c r="DO119" s="998"/>
      <c r="DP119" s="999"/>
      <c r="DQ119" s="1000">
        <v>181735</v>
      </c>
      <c r="DR119" s="998"/>
      <c r="DS119" s="998"/>
      <c r="DT119" s="998"/>
      <c r="DU119" s="999"/>
      <c r="DV119" s="1001">
        <v>2.5</v>
      </c>
      <c r="DW119" s="1002"/>
      <c r="DX119" s="1002"/>
      <c r="DY119" s="1002"/>
      <c r="DZ119" s="1003"/>
    </row>
    <row r="120" spans="1:130" s="197" customFormat="1" ht="26.25" customHeight="1">
      <c r="A120" s="975"/>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435</v>
      </c>
      <c r="AB120" s="959"/>
      <c r="AC120" s="959"/>
      <c r="AD120" s="959"/>
      <c r="AE120" s="960"/>
      <c r="AF120" s="961" t="s">
        <v>435</v>
      </c>
      <c r="AG120" s="959"/>
      <c r="AH120" s="959"/>
      <c r="AI120" s="959"/>
      <c r="AJ120" s="960"/>
      <c r="AK120" s="961" t="s">
        <v>435</v>
      </c>
      <c r="AL120" s="959"/>
      <c r="AM120" s="959"/>
      <c r="AN120" s="959"/>
      <c r="AO120" s="960"/>
      <c r="AP120" s="962" t="s">
        <v>435</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1142172</v>
      </c>
      <c r="BR120" s="920"/>
      <c r="BS120" s="920"/>
      <c r="BT120" s="920"/>
      <c r="BU120" s="920"/>
      <c r="BV120" s="920">
        <v>1079765</v>
      </c>
      <c r="BW120" s="920"/>
      <c r="BX120" s="920"/>
      <c r="BY120" s="920"/>
      <c r="BZ120" s="920"/>
      <c r="CA120" s="920">
        <v>908101</v>
      </c>
      <c r="CB120" s="920"/>
      <c r="CC120" s="920"/>
      <c r="CD120" s="920"/>
      <c r="CE120" s="920"/>
      <c r="CF120" s="914">
        <v>12.5</v>
      </c>
      <c r="CG120" s="915"/>
      <c r="CH120" s="915"/>
      <c r="CI120" s="915"/>
      <c r="CJ120" s="915"/>
      <c r="CK120" s="1013" t="s">
        <v>440</v>
      </c>
      <c r="CL120" s="1014"/>
      <c r="CM120" s="1014"/>
      <c r="CN120" s="1014"/>
      <c r="CO120" s="1015"/>
      <c r="CP120" s="1021" t="s">
        <v>441</v>
      </c>
      <c r="CQ120" s="1022"/>
      <c r="CR120" s="1022"/>
      <c r="CS120" s="1022"/>
      <c r="CT120" s="1022"/>
      <c r="CU120" s="1022"/>
      <c r="CV120" s="1022"/>
      <c r="CW120" s="1022"/>
      <c r="CX120" s="1022"/>
      <c r="CY120" s="1022"/>
      <c r="CZ120" s="1022"/>
      <c r="DA120" s="1022"/>
      <c r="DB120" s="1022"/>
      <c r="DC120" s="1022"/>
      <c r="DD120" s="1022"/>
      <c r="DE120" s="1022"/>
      <c r="DF120" s="1023"/>
      <c r="DG120" s="926">
        <v>3557859</v>
      </c>
      <c r="DH120" s="927"/>
      <c r="DI120" s="927"/>
      <c r="DJ120" s="927"/>
      <c r="DK120" s="927"/>
      <c r="DL120" s="927">
        <v>3500985</v>
      </c>
      <c r="DM120" s="927"/>
      <c r="DN120" s="927"/>
      <c r="DO120" s="927"/>
      <c r="DP120" s="927"/>
      <c r="DQ120" s="927">
        <v>3364438</v>
      </c>
      <c r="DR120" s="927"/>
      <c r="DS120" s="927"/>
      <c r="DT120" s="927"/>
      <c r="DU120" s="927"/>
      <c r="DV120" s="928">
        <v>46.3</v>
      </c>
      <c r="DW120" s="928"/>
      <c r="DX120" s="928"/>
      <c r="DY120" s="928"/>
      <c r="DZ120" s="929"/>
    </row>
    <row r="121" spans="1:130" s="197" customFormat="1" ht="26.25" customHeight="1">
      <c r="A121" s="975"/>
      <c r="B121" s="946"/>
      <c r="C121" s="1010" t="s">
        <v>442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435</v>
      </c>
      <c r="AB121" s="959"/>
      <c r="AC121" s="959"/>
      <c r="AD121" s="959"/>
      <c r="AE121" s="960"/>
      <c r="AF121" s="961" t="s">
        <v>435</v>
      </c>
      <c r="AG121" s="959"/>
      <c r="AH121" s="959"/>
      <c r="AI121" s="959"/>
      <c r="AJ121" s="960"/>
      <c r="AK121" s="961" t="s">
        <v>435</v>
      </c>
      <c r="AL121" s="959"/>
      <c r="AM121" s="959"/>
      <c r="AN121" s="959"/>
      <c r="AO121" s="960"/>
      <c r="AP121" s="962" t="s">
        <v>435</v>
      </c>
      <c r="AQ121" s="963"/>
      <c r="AR121" s="963"/>
      <c r="AS121" s="963"/>
      <c r="AT121" s="964"/>
      <c r="AU121" s="980"/>
      <c r="AV121" s="981"/>
      <c r="AW121" s="981"/>
      <c r="AX121" s="981"/>
      <c r="AY121" s="982"/>
      <c r="AZ121" s="995" t="s">
        <v>443</v>
      </c>
      <c r="BA121" s="971"/>
      <c r="BB121" s="971"/>
      <c r="BC121" s="971"/>
      <c r="BD121" s="971"/>
      <c r="BE121" s="971"/>
      <c r="BF121" s="971"/>
      <c r="BG121" s="971"/>
      <c r="BH121" s="971"/>
      <c r="BI121" s="971"/>
      <c r="BJ121" s="971"/>
      <c r="BK121" s="971"/>
      <c r="BL121" s="971"/>
      <c r="BM121" s="971"/>
      <c r="BN121" s="971"/>
      <c r="BO121" s="971"/>
      <c r="BP121" s="972"/>
      <c r="BQ121" s="985">
        <v>15866134</v>
      </c>
      <c r="BR121" s="986"/>
      <c r="BS121" s="986"/>
      <c r="BT121" s="986"/>
      <c r="BU121" s="986"/>
      <c r="BV121" s="986">
        <v>16422841</v>
      </c>
      <c r="BW121" s="986"/>
      <c r="BX121" s="986"/>
      <c r="BY121" s="986"/>
      <c r="BZ121" s="986"/>
      <c r="CA121" s="986">
        <v>16260576</v>
      </c>
      <c r="CB121" s="986"/>
      <c r="CC121" s="986"/>
      <c r="CD121" s="986"/>
      <c r="CE121" s="986"/>
      <c r="CF121" s="1024">
        <v>223.9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221871</v>
      </c>
      <c r="DH121" s="920"/>
      <c r="DI121" s="920"/>
      <c r="DJ121" s="920"/>
      <c r="DK121" s="920"/>
      <c r="DL121" s="920">
        <v>359316</v>
      </c>
      <c r="DM121" s="920"/>
      <c r="DN121" s="920"/>
      <c r="DO121" s="920"/>
      <c r="DP121" s="920"/>
      <c r="DQ121" s="920">
        <v>531321</v>
      </c>
      <c r="DR121" s="920"/>
      <c r="DS121" s="920"/>
      <c r="DT121" s="920"/>
      <c r="DU121" s="920"/>
      <c r="DV121" s="921">
        <v>7.3</v>
      </c>
      <c r="DW121" s="921"/>
      <c r="DX121" s="921"/>
      <c r="DY121" s="921"/>
      <c r="DZ121" s="922"/>
    </row>
    <row r="122" spans="1:130" s="197" customFormat="1" ht="26.25" customHeight="1">
      <c r="A122" s="975"/>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7127</v>
      </c>
      <c r="AB122" s="959"/>
      <c r="AC122" s="959"/>
      <c r="AD122" s="959"/>
      <c r="AE122" s="960"/>
      <c r="AF122" s="961">
        <v>7133</v>
      </c>
      <c r="AG122" s="959"/>
      <c r="AH122" s="959"/>
      <c r="AI122" s="959"/>
      <c r="AJ122" s="960"/>
      <c r="AK122" s="961">
        <v>7140</v>
      </c>
      <c r="AL122" s="959"/>
      <c r="AM122" s="959"/>
      <c r="AN122" s="959"/>
      <c r="AO122" s="960"/>
      <c r="AP122" s="962">
        <v>0.1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444</v>
      </c>
      <c r="BP122" s="994"/>
      <c r="BQ122" s="1034">
        <v>22254192</v>
      </c>
      <c r="BR122" s="1035"/>
      <c r="BS122" s="1035"/>
      <c r="BT122" s="1035"/>
      <c r="BU122" s="1035"/>
      <c r="BV122" s="1035">
        <v>23293065</v>
      </c>
      <c r="BW122" s="1035"/>
      <c r="BX122" s="1035"/>
      <c r="BY122" s="1035"/>
      <c r="BZ122" s="1035"/>
      <c r="CA122" s="1035">
        <v>23128983</v>
      </c>
      <c r="CB122" s="1035"/>
      <c r="CC122" s="1035"/>
      <c r="CD122" s="1035"/>
      <c r="CE122" s="1035"/>
      <c r="CF122" s="987"/>
      <c r="CG122" s="988"/>
      <c r="CH122" s="988"/>
      <c r="CI122" s="988"/>
      <c r="CJ122" s="989"/>
      <c r="CK122" s="1016"/>
      <c r="CL122" s="1017"/>
      <c r="CM122" s="1017"/>
      <c r="CN122" s="1017"/>
      <c r="CO122" s="1018"/>
      <c r="CP122" s="1007" t="s">
        <v>388</v>
      </c>
      <c r="CQ122" s="1008"/>
      <c r="CR122" s="1008"/>
      <c r="CS122" s="1008"/>
      <c r="CT122" s="1008"/>
      <c r="CU122" s="1008"/>
      <c r="CV122" s="1008"/>
      <c r="CW122" s="1008"/>
      <c r="CX122" s="1008"/>
      <c r="CY122" s="1008"/>
      <c r="CZ122" s="1008"/>
      <c r="DA122" s="1008"/>
      <c r="DB122" s="1008"/>
      <c r="DC122" s="1008"/>
      <c r="DD122" s="1008"/>
      <c r="DE122" s="1008"/>
      <c r="DF122" s="1009"/>
      <c r="DG122" s="919">
        <v>136702</v>
      </c>
      <c r="DH122" s="920"/>
      <c r="DI122" s="920"/>
      <c r="DJ122" s="920"/>
      <c r="DK122" s="920"/>
      <c r="DL122" s="920">
        <v>141422</v>
      </c>
      <c r="DM122" s="920"/>
      <c r="DN122" s="920"/>
      <c r="DO122" s="920"/>
      <c r="DP122" s="920"/>
      <c r="DQ122" s="920">
        <v>135039</v>
      </c>
      <c r="DR122" s="920"/>
      <c r="DS122" s="920"/>
      <c r="DT122" s="920"/>
      <c r="DU122" s="920"/>
      <c r="DV122" s="921">
        <v>1.9</v>
      </c>
      <c r="DW122" s="921"/>
      <c r="DX122" s="921"/>
      <c r="DY122" s="921"/>
      <c r="DZ122" s="922"/>
    </row>
    <row r="123" spans="1:130" s="197" customFormat="1" ht="26.25" customHeight="1" thickBot="1">
      <c r="A123" s="975"/>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445</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71.8</v>
      </c>
      <c r="BR123" s="1027"/>
      <c r="BS123" s="1027"/>
      <c r="BT123" s="1027"/>
      <c r="BU123" s="1027"/>
      <c r="BV123" s="1027">
        <v>71.400000000000006</v>
      </c>
      <c r="BW123" s="1027"/>
      <c r="BX123" s="1027"/>
      <c r="BY123" s="1027"/>
      <c r="BZ123" s="1027"/>
      <c r="CA123" s="1027">
        <v>70.7</v>
      </c>
      <c r="CB123" s="1027"/>
      <c r="CC123" s="1027"/>
      <c r="CD123" s="1027"/>
      <c r="CE123" s="1027"/>
      <c r="CF123" s="1028"/>
      <c r="CG123" s="1029"/>
      <c r="CH123" s="1029"/>
      <c r="CI123" s="1029"/>
      <c r="CJ123" s="1030"/>
      <c r="CK123" s="1016"/>
      <c r="CL123" s="1017"/>
      <c r="CM123" s="1017"/>
      <c r="CN123" s="1017"/>
      <c r="CO123" s="1018"/>
      <c r="CP123" s="1007" t="s">
        <v>389</v>
      </c>
      <c r="CQ123" s="1008"/>
      <c r="CR123" s="1008"/>
      <c r="CS123" s="1008"/>
      <c r="CT123" s="1008"/>
      <c r="CU123" s="1008"/>
      <c r="CV123" s="1008"/>
      <c r="CW123" s="1008"/>
      <c r="CX123" s="1008"/>
      <c r="CY123" s="1008"/>
      <c r="CZ123" s="1008"/>
      <c r="DA123" s="1008"/>
      <c r="DB123" s="1008"/>
      <c r="DC123" s="1008"/>
      <c r="DD123" s="1008"/>
      <c r="DE123" s="1008"/>
      <c r="DF123" s="1009"/>
      <c r="DG123" s="958">
        <v>61451</v>
      </c>
      <c r="DH123" s="959"/>
      <c r="DI123" s="959"/>
      <c r="DJ123" s="959"/>
      <c r="DK123" s="960"/>
      <c r="DL123" s="961">
        <v>38978</v>
      </c>
      <c r="DM123" s="959"/>
      <c r="DN123" s="959"/>
      <c r="DO123" s="959"/>
      <c r="DP123" s="960"/>
      <c r="DQ123" s="961">
        <v>67446</v>
      </c>
      <c r="DR123" s="959"/>
      <c r="DS123" s="959"/>
      <c r="DT123" s="959"/>
      <c r="DU123" s="960"/>
      <c r="DV123" s="962">
        <v>0.9</v>
      </c>
      <c r="DW123" s="963"/>
      <c r="DX123" s="963"/>
      <c r="DY123" s="963"/>
      <c r="DZ123" s="964"/>
    </row>
    <row r="124" spans="1:130" s="197" customFormat="1" ht="26.25" customHeight="1">
      <c r="A124" s="975"/>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446</v>
      </c>
      <c r="CQ124" s="1008"/>
      <c r="CR124" s="1008"/>
      <c r="CS124" s="1008"/>
      <c r="CT124" s="1008"/>
      <c r="CU124" s="1008"/>
      <c r="CV124" s="1008"/>
      <c r="CW124" s="1008"/>
      <c r="CX124" s="1008"/>
      <c r="CY124" s="1008"/>
      <c r="CZ124" s="1008"/>
      <c r="DA124" s="1008"/>
      <c r="DB124" s="1008"/>
      <c r="DC124" s="1008"/>
      <c r="DD124" s="1008"/>
      <c r="DE124" s="1008"/>
      <c r="DF124" s="1009"/>
      <c r="DG124" s="997">
        <v>24381</v>
      </c>
      <c r="DH124" s="998"/>
      <c r="DI124" s="998"/>
      <c r="DJ124" s="998"/>
      <c r="DK124" s="999"/>
      <c r="DL124" s="1000">
        <v>16852</v>
      </c>
      <c r="DM124" s="998"/>
      <c r="DN124" s="998"/>
      <c r="DO124" s="998"/>
      <c r="DP124" s="999"/>
      <c r="DQ124" s="1000">
        <v>10630</v>
      </c>
      <c r="DR124" s="998"/>
      <c r="DS124" s="998"/>
      <c r="DT124" s="998"/>
      <c r="DU124" s="999"/>
      <c r="DV124" s="1001">
        <v>0.1</v>
      </c>
      <c r="DW124" s="1002"/>
      <c r="DX124" s="1002"/>
      <c r="DY124" s="1002"/>
      <c r="DZ124" s="1003"/>
    </row>
    <row r="125" spans="1:130" s="197" customFormat="1" ht="26.25" customHeight="1" thickBot="1">
      <c r="A125" s="975"/>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447</v>
      </c>
      <c r="CL125" s="1014"/>
      <c r="CM125" s="1014"/>
      <c r="CN125" s="1014"/>
      <c r="CO125" s="1015"/>
      <c r="CP125" s="940" t="s">
        <v>448</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3130</v>
      </c>
      <c r="AB126" s="959"/>
      <c r="AC126" s="959"/>
      <c r="AD126" s="959"/>
      <c r="AE126" s="960"/>
      <c r="AF126" s="961">
        <v>2627</v>
      </c>
      <c r="AG126" s="959"/>
      <c r="AH126" s="959"/>
      <c r="AI126" s="959"/>
      <c r="AJ126" s="960"/>
      <c r="AK126" s="961">
        <v>32965</v>
      </c>
      <c r="AL126" s="959"/>
      <c r="AM126" s="959"/>
      <c r="AN126" s="959"/>
      <c r="AO126" s="960"/>
      <c r="AP126" s="962">
        <v>0.5</v>
      </c>
      <c r="AQ126" s="963"/>
      <c r="AR126" s="963"/>
      <c r="AS126" s="963"/>
      <c r="AT126" s="964"/>
      <c r="AU126" s="233"/>
      <c r="AV126" s="233"/>
      <c r="AW126" s="233"/>
      <c r="AX126" s="1036" t="s">
        <v>449</v>
      </c>
      <c r="AY126" s="1037"/>
      <c r="AZ126" s="1037"/>
      <c r="BA126" s="1037"/>
      <c r="BB126" s="1037"/>
      <c r="BC126" s="1037"/>
      <c r="BD126" s="1037"/>
      <c r="BE126" s="1038"/>
      <c r="BF126" s="1052" t="s">
        <v>450</v>
      </c>
      <c r="BG126" s="1037"/>
      <c r="BH126" s="1037"/>
      <c r="BI126" s="1037"/>
      <c r="BJ126" s="1037"/>
      <c r="BK126" s="1037"/>
      <c r="BL126" s="1038"/>
      <c r="BM126" s="1052" t="s">
        <v>451</v>
      </c>
      <c r="BN126" s="1037"/>
      <c r="BO126" s="1037"/>
      <c r="BP126" s="1037"/>
      <c r="BQ126" s="1037"/>
      <c r="BR126" s="1037"/>
      <c r="BS126" s="1038"/>
      <c r="BT126" s="1052" t="s">
        <v>452</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453</v>
      </c>
      <c r="CQ126" s="950"/>
      <c r="CR126" s="950"/>
      <c r="CS126" s="950"/>
      <c r="CT126" s="950"/>
      <c r="CU126" s="950"/>
      <c r="CV126" s="950"/>
      <c r="CW126" s="950"/>
      <c r="CX126" s="950"/>
      <c r="CY126" s="950"/>
      <c r="CZ126" s="950"/>
      <c r="DA126" s="950"/>
      <c r="DB126" s="950"/>
      <c r="DC126" s="950"/>
      <c r="DD126" s="950"/>
      <c r="DE126" s="950"/>
      <c r="DF126" s="951"/>
      <c r="DG126" s="919">
        <v>55930</v>
      </c>
      <c r="DH126" s="920"/>
      <c r="DI126" s="920"/>
      <c r="DJ126" s="920"/>
      <c r="DK126" s="920"/>
      <c r="DL126" s="920">
        <v>73062</v>
      </c>
      <c r="DM126" s="920"/>
      <c r="DN126" s="920"/>
      <c r="DO126" s="920"/>
      <c r="DP126" s="920"/>
      <c r="DQ126" s="920">
        <v>94869</v>
      </c>
      <c r="DR126" s="920"/>
      <c r="DS126" s="920"/>
      <c r="DT126" s="920"/>
      <c r="DU126" s="920"/>
      <c r="DV126" s="921">
        <v>1.3</v>
      </c>
      <c r="DW126" s="921"/>
      <c r="DX126" s="921"/>
      <c r="DY126" s="921"/>
      <c r="DZ126" s="922"/>
    </row>
    <row r="127" spans="1:130" s="197" customFormat="1" ht="26.25" customHeight="1" thickBot="1">
      <c r="A127" s="976"/>
      <c r="B127" s="948"/>
      <c r="C127" s="1004" t="s">
        <v>454</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905</v>
      </c>
      <c r="AB127" s="959"/>
      <c r="AC127" s="959"/>
      <c r="AD127" s="959"/>
      <c r="AE127" s="960"/>
      <c r="AF127" s="961">
        <v>830</v>
      </c>
      <c r="AG127" s="959"/>
      <c r="AH127" s="959"/>
      <c r="AI127" s="959"/>
      <c r="AJ127" s="960"/>
      <c r="AK127" s="961">
        <v>365</v>
      </c>
      <c r="AL127" s="959"/>
      <c r="AM127" s="959"/>
      <c r="AN127" s="959"/>
      <c r="AO127" s="960"/>
      <c r="AP127" s="962">
        <v>0</v>
      </c>
      <c r="AQ127" s="963"/>
      <c r="AR127" s="963"/>
      <c r="AS127" s="963"/>
      <c r="AT127" s="964"/>
      <c r="AU127" s="233"/>
      <c r="AV127" s="233"/>
      <c r="AW127" s="233"/>
      <c r="AX127" s="886" t="s">
        <v>455</v>
      </c>
      <c r="AY127" s="887"/>
      <c r="AZ127" s="887"/>
      <c r="BA127" s="887"/>
      <c r="BB127" s="887"/>
      <c r="BC127" s="887"/>
      <c r="BD127" s="887"/>
      <c r="BE127" s="888"/>
      <c r="BF127" s="1041" t="s">
        <v>110</v>
      </c>
      <c r="BG127" s="1042"/>
      <c r="BH127" s="1042"/>
      <c r="BI127" s="1042"/>
      <c r="BJ127" s="1042"/>
      <c r="BK127" s="1042"/>
      <c r="BL127" s="1051"/>
      <c r="BM127" s="1041">
        <v>13.54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456</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457</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458</v>
      </c>
      <c r="X128" s="1073"/>
      <c r="Y128" s="1073"/>
      <c r="Z128" s="1074"/>
      <c r="AA128" s="1089">
        <v>144247</v>
      </c>
      <c r="AB128" s="1090"/>
      <c r="AC128" s="1090"/>
      <c r="AD128" s="1090"/>
      <c r="AE128" s="1091"/>
      <c r="AF128" s="1092">
        <v>135616</v>
      </c>
      <c r="AG128" s="1090"/>
      <c r="AH128" s="1090"/>
      <c r="AI128" s="1090"/>
      <c r="AJ128" s="1091"/>
      <c r="AK128" s="1092">
        <v>128934</v>
      </c>
      <c r="AL128" s="1090"/>
      <c r="AM128" s="1090"/>
      <c r="AN128" s="1090"/>
      <c r="AO128" s="1091"/>
      <c r="AP128" s="1093"/>
      <c r="AQ128" s="1094"/>
      <c r="AR128" s="1094"/>
      <c r="AS128" s="1094"/>
      <c r="AT128" s="1095"/>
      <c r="AU128" s="235"/>
      <c r="AV128" s="235"/>
      <c r="AW128" s="235"/>
      <c r="AX128" s="1054" t="s">
        <v>459</v>
      </c>
      <c r="AY128" s="950"/>
      <c r="AZ128" s="950"/>
      <c r="BA128" s="950"/>
      <c r="BB128" s="950"/>
      <c r="BC128" s="950"/>
      <c r="BD128" s="950"/>
      <c r="BE128" s="951"/>
      <c r="BF128" s="1066" t="s">
        <v>110</v>
      </c>
      <c r="BG128" s="1067"/>
      <c r="BH128" s="1067"/>
      <c r="BI128" s="1067"/>
      <c r="BJ128" s="1067"/>
      <c r="BK128" s="1067"/>
      <c r="BL128" s="1068"/>
      <c r="BM128" s="1066">
        <v>18.54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460</v>
      </c>
      <c r="X129" s="1061"/>
      <c r="Y129" s="1061"/>
      <c r="Z129" s="1062"/>
      <c r="AA129" s="958">
        <v>9022141</v>
      </c>
      <c r="AB129" s="959"/>
      <c r="AC129" s="959"/>
      <c r="AD129" s="959"/>
      <c r="AE129" s="960"/>
      <c r="AF129" s="961">
        <v>9025914</v>
      </c>
      <c r="AG129" s="959"/>
      <c r="AH129" s="959"/>
      <c r="AI129" s="959"/>
      <c r="AJ129" s="960"/>
      <c r="AK129" s="961">
        <v>8913706</v>
      </c>
      <c r="AL129" s="959"/>
      <c r="AM129" s="959"/>
      <c r="AN129" s="959"/>
      <c r="AO129" s="960"/>
      <c r="AP129" s="1063"/>
      <c r="AQ129" s="1064"/>
      <c r="AR129" s="1064"/>
      <c r="AS129" s="1064"/>
      <c r="AT129" s="1065"/>
      <c r="AU129" s="235"/>
      <c r="AV129" s="235"/>
      <c r="AW129" s="235"/>
      <c r="AX129" s="1054" t="s">
        <v>461</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463</v>
      </c>
      <c r="X130" s="1061"/>
      <c r="Y130" s="1061"/>
      <c r="Z130" s="1062"/>
      <c r="AA130" s="958">
        <v>1687074</v>
      </c>
      <c r="AB130" s="959"/>
      <c r="AC130" s="959"/>
      <c r="AD130" s="959"/>
      <c r="AE130" s="960"/>
      <c r="AF130" s="961">
        <v>1630736</v>
      </c>
      <c r="AG130" s="959"/>
      <c r="AH130" s="959"/>
      <c r="AI130" s="959"/>
      <c r="AJ130" s="960"/>
      <c r="AK130" s="961">
        <v>1650013</v>
      </c>
      <c r="AL130" s="959"/>
      <c r="AM130" s="959"/>
      <c r="AN130" s="959"/>
      <c r="AO130" s="960"/>
      <c r="AP130" s="1063"/>
      <c r="AQ130" s="1064"/>
      <c r="AR130" s="1064"/>
      <c r="AS130" s="1064"/>
      <c r="AT130" s="1065"/>
      <c r="AU130" s="235"/>
      <c r="AV130" s="235"/>
      <c r="AW130" s="235"/>
      <c r="AX130" s="1113" t="s">
        <v>464</v>
      </c>
      <c r="AY130" s="1045"/>
      <c r="AZ130" s="1045"/>
      <c r="BA130" s="1045"/>
      <c r="BB130" s="1045"/>
      <c r="BC130" s="1045"/>
      <c r="BD130" s="1045"/>
      <c r="BE130" s="1046"/>
      <c r="BF130" s="1075">
        <v>70.7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465</v>
      </c>
      <c r="X131" s="1084"/>
      <c r="Y131" s="1084"/>
      <c r="Z131" s="1085"/>
      <c r="AA131" s="997">
        <v>7335067</v>
      </c>
      <c r="AB131" s="998"/>
      <c r="AC131" s="998"/>
      <c r="AD131" s="998"/>
      <c r="AE131" s="999"/>
      <c r="AF131" s="1000">
        <v>7395178</v>
      </c>
      <c r="AG131" s="998"/>
      <c r="AH131" s="998"/>
      <c r="AI131" s="998"/>
      <c r="AJ131" s="999"/>
      <c r="AK131" s="1000">
        <v>7263693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466</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467</v>
      </c>
      <c r="W132" s="1101"/>
      <c r="X132" s="1101"/>
      <c r="Y132" s="1101"/>
      <c r="Z132" s="1102"/>
      <c r="AA132" s="1103">
        <v>12.736611679999999</v>
      </c>
      <c r="AB132" s="1104"/>
      <c r="AC132" s="1104"/>
      <c r="AD132" s="1104"/>
      <c r="AE132" s="1105"/>
      <c r="AF132" s="1106">
        <v>10.97808599</v>
      </c>
      <c r="AG132" s="1104"/>
      <c r="AH132" s="1104"/>
      <c r="AI132" s="1104"/>
      <c r="AJ132" s="1105"/>
      <c r="AK132" s="1106">
        <v>8.9325223410000003</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468</v>
      </c>
      <c r="W133" s="1108"/>
      <c r="X133" s="1108"/>
      <c r="Y133" s="1108"/>
      <c r="Z133" s="1109"/>
      <c r="AA133" s="1110">
        <v>12.1</v>
      </c>
      <c r="AB133" s="1111"/>
      <c r="AC133" s="1111"/>
      <c r="AD133" s="1111"/>
      <c r="AE133" s="1112"/>
      <c r="AF133" s="1110">
        <v>11.8</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17" t="s">
        <v>471</v>
      </c>
      <c r="L7" s="254"/>
      <c r="M7" s="255" t="s">
        <v>472</v>
      </c>
      <c r="N7" s="256"/>
    </row>
    <row r="8" spans="1:16">
      <c r="A8" s="248"/>
      <c r="B8" s="244"/>
      <c r="C8" s="244"/>
      <c r="D8" s="244"/>
      <c r="E8" s="244"/>
      <c r="F8" s="244"/>
      <c r="G8" s="257"/>
      <c r="H8" s="258"/>
      <c r="I8" s="258"/>
      <c r="J8" s="259"/>
      <c r="K8" s="1118"/>
      <c r="L8" s="260" t="s">
        <v>473</v>
      </c>
      <c r="M8" s="261" t="s">
        <v>474</v>
      </c>
      <c r="N8" s="262" t="s">
        <v>475</v>
      </c>
    </row>
    <row r="9" spans="1:16">
      <c r="A9" s="248"/>
      <c r="B9" s="244"/>
      <c r="C9" s="244"/>
      <c r="D9" s="244"/>
      <c r="E9" s="244"/>
      <c r="F9" s="244"/>
      <c r="G9" s="1119" t="s">
        <v>476</v>
      </c>
      <c r="H9" s="1120"/>
      <c r="I9" s="1120"/>
      <c r="J9" s="1121"/>
      <c r="K9" s="263">
        <v>2901909</v>
      </c>
      <c r="L9" s="264">
        <v>97262</v>
      </c>
      <c r="M9" s="265">
        <v>84248</v>
      </c>
      <c r="N9" s="266">
        <v>15.4</v>
      </c>
    </row>
    <row r="10" spans="1:16">
      <c r="A10" s="248"/>
      <c r="B10" s="244"/>
      <c r="C10" s="244"/>
      <c r="D10" s="244"/>
      <c r="E10" s="244"/>
      <c r="F10" s="244"/>
      <c r="G10" s="1119" t="s">
        <v>477</v>
      </c>
      <c r="H10" s="1120"/>
      <c r="I10" s="1120"/>
      <c r="J10" s="1121"/>
      <c r="K10" s="267">
        <v>132591</v>
      </c>
      <c r="L10" s="268">
        <v>4444</v>
      </c>
      <c r="M10" s="269">
        <v>7169</v>
      </c>
      <c r="N10" s="270">
        <v>-38</v>
      </c>
    </row>
    <row r="11" spans="1:16" ht="13.5" customHeight="1">
      <c r="A11" s="248"/>
      <c r="B11" s="244"/>
      <c r="C11" s="244"/>
      <c r="D11" s="244"/>
      <c r="E11" s="244"/>
      <c r="F11" s="244"/>
      <c r="G11" s="1119" t="s">
        <v>478</v>
      </c>
      <c r="H11" s="1120"/>
      <c r="I11" s="1120"/>
      <c r="J11" s="1121"/>
      <c r="K11" s="267">
        <v>42562</v>
      </c>
      <c r="L11" s="268">
        <v>1427</v>
      </c>
      <c r="M11" s="269">
        <v>9152</v>
      </c>
      <c r="N11" s="270">
        <v>-84.4</v>
      </c>
    </row>
    <row r="12" spans="1:16" ht="13.5" customHeight="1">
      <c r="A12" s="248"/>
      <c r="B12" s="244"/>
      <c r="C12" s="244"/>
      <c r="D12" s="244"/>
      <c r="E12" s="244"/>
      <c r="F12" s="244"/>
      <c r="G12" s="1119" t="s">
        <v>479</v>
      </c>
      <c r="H12" s="1120"/>
      <c r="I12" s="1120"/>
      <c r="J12" s="1121"/>
      <c r="K12" s="267" t="s">
        <v>480</v>
      </c>
      <c r="L12" s="268" t="s">
        <v>480</v>
      </c>
      <c r="M12" s="269">
        <v>893</v>
      </c>
      <c r="N12" s="270" t="s">
        <v>480</v>
      </c>
    </row>
    <row r="13" spans="1:16" ht="13.5" customHeight="1">
      <c r="A13" s="248"/>
      <c r="B13" s="244"/>
      <c r="C13" s="244"/>
      <c r="D13" s="244"/>
      <c r="E13" s="244"/>
      <c r="F13" s="244"/>
      <c r="G13" s="1119" t="s">
        <v>481</v>
      </c>
      <c r="H13" s="1120"/>
      <c r="I13" s="1120"/>
      <c r="J13" s="1121"/>
      <c r="K13" s="267" t="s">
        <v>480</v>
      </c>
      <c r="L13" s="268" t="s">
        <v>480</v>
      </c>
      <c r="M13" s="269">
        <v>3</v>
      </c>
      <c r="N13" s="270" t="s">
        <v>480</v>
      </c>
    </row>
    <row r="14" spans="1:16" ht="13.5" customHeight="1">
      <c r="A14" s="248"/>
      <c r="B14" s="244"/>
      <c r="C14" s="244"/>
      <c r="D14" s="244"/>
      <c r="E14" s="244"/>
      <c r="F14" s="244"/>
      <c r="G14" s="1119" t="s">
        <v>482</v>
      </c>
      <c r="H14" s="1120"/>
      <c r="I14" s="1120"/>
      <c r="J14" s="1121"/>
      <c r="K14" s="267">
        <v>126489</v>
      </c>
      <c r="L14" s="268">
        <v>4239</v>
      </c>
      <c r="M14" s="269">
        <v>3652</v>
      </c>
      <c r="N14" s="270">
        <v>16.100000000000001</v>
      </c>
    </row>
    <row r="15" spans="1:16" ht="13.5" customHeight="1">
      <c r="A15" s="248"/>
      <c r="B15" s="244"/>
      <c r="C15" s="244"/>
      <c r="D15" s="244"/>
      <c r="E15" s="244"/>
      <c r="F15" s="244"/>
      <c r="G15" s="1119" t="s">
        <v>483</v>
      </c>
      <c r="H15" s="1120"/>
      <c r="I15" s="1120"/>
      <c r="J15" s="1121"/>
      <c r="K15" s="267">
        <v>45661</v>
      </c>
      <c r="L15" s="268">
        <v>1530</v>
      </c>
      <c r="M15" s="269">
        <v>2134</v>
      </c>
      <c r="N15" s="270">
        <v>-28.3</v>
      </c>
    </row>
    <row r="16" spans="1:16">
      <c r="A16" s="248"/>
      <c r="B16" s="244"/>
      <c r="C16" s="244"/>
      <c r="D16" s="244"/>
      <c r="E16" s="244"/>
      <c r="F16" s="244"/>
      <c r="G16" s="1122" t="s">
        <v>484</v>
      </c>
      <c r="H16" s="1123"/>
      <c r="I16" s="1123"/>
      <c r="J16" s="1124"/>
      <c r="K16" s="268">
        <v>-258726</v>
      </c>
      <c r="L16" s="268">
        <v>-8672</v>
      </c>
      <c r="M16" s="269">
        <v>-9248</v>
      </c>
      <c r="N16" s="270">
        <v>-6.2</v>
      </c>
    </row>
    <row r="17" spans="1:16">
      <c r="A17" s="248"/>
      <c r="B17" s="244"/>
      <c r="C17" s="244"/>
      <c r="D17" s="244"/>
      <c r="E17" s="244"/>
      <c r="F17" s="244"/>
      <c r="G17" s="1122" t="s">
        <v>169</v>
      </c>
      <c r="H17" s="1123"/>
      <c r="I17" s="1123"/>
      <c r="J17" s="1124"/>
      <c r="K17" s="268">
        <v>2990486</v>
      </c>
      <c r="L17" s="268">
        <v>100231</v>
      </c>
      <c r="M17" s="269">
        <v>98003</v>
      </c>
      <c r="N17" s="270">
        <v>2.2999999999999998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14" t="s">
        <v>489</v>
      </c>
      <c r="H21" s="1115"/>
      <c r="I21" s="1115"/>
      <c r="J21" s="1116"/>
      <c r="K21" s="280">
        <v>10.220000000000001</v>
      </c>
      <c r="L21" s="281">
        <v>9.39</v>
      </c>
      <c r="M21" s="282">
        <v>0.83</v>
      </c>
      <c r="N21" s="249"/>
      <c r="O21" s="283"/>
      <c r="P21" s="279"/>
    </row>
    <row r="22" spans="1:16" s="284" customFormat="1">
      <c r="A22" s="279"/>
      <c r="B22" s="249"/>
      <c r="C22" s="249"/>
      <c r="D22" s="249"/>
      <c r="E22" s="249"/>
      <c r="F22" s="249"/>
      <c r="G22" s="1114" t="s">
        <v>490</v>
      </c>
      <c r="H22" s="1115"/>
      <c r="I22" s="1115"/>
      <c r="J22" s="1116"/>
      <c r="K22" s="285">
        <v>97.6</v>
      </c>
      <c r="L22" s="286">
        <v>97</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471</v>
      </c>
      <c r="L30" s="254"/>
      <c r="M30" s="255" t="s">
        <v>472</v>
      </c>
      <c r="N30" s="256"/>
    </row>
    <row r="31" spans="1:16">
      <c r="A31" s="248"/>
      <c r="B31" s="244"/>
      <c r="C31" s="244"/>
      <c r="D31" s="244"/>
      <c r="E31" s="244"/>
      <c r="F31" s="244"/>
      <c r="G31" s="257"/>
      <c r="H31" s="258"/>
      <c r="I31" s="258"/>
      <c r="J31" s="259"/>
      <c r="K31" s="1118"/>
      <c r="L31" s="260" t="s">
        <v>473</v>
      </c>
      <c r="M31" s="261" t="s">
        <v>474</v>
      </c>
      <c r="N31" s="262" t="s">
        <v>475</v>
      </c>
    </row>
    <row r="32" spans="1:16" ht="27" customHeight="1">
      <c r="A32" s="248"/>
      <c r="B32" s="244"/>
      <c r="C32" s="244"/>
      <c r="D32" s="244"/>
      <c r="E32" s="244"/>
      <c r="F32" s="244"/>
      <c r="G32" s="1130" t="s">
        <v>493</v>
      </c>
      <c r="H32" s="1131"/>
      <c r="I32" s="1131"/>
      <c r="J32" s="1132"/>
      <c r="K32" s="294">
        <v>1997592</v>
      </c>
      <c r="L32" s="294">
        <v>66952</v>
      </c>
      <c r="M32" s="295">
        <v>64926</v>
      </c>
      <c r="N32" s="296">
        <v>3.1</v>
      </c>
    </row>
    <row r="33" spans="1:16" ht="13.5" customHeight="1">
      <c r="A33" s="248"/>
      <c r="B33" s="244"/>
      <c r="C33" s="244"/>
      <c r="D33" s="244"/>
      <c r="E33" s="244"/>
      <c r="F33" s="244"/>
      <c r="G33" s="1130" t="s">
        <v>494</v>
      </c>
      <c r="H33" s="1131"/>
      <c r="I33" s="1131"/>
      <c r="J33" s="1132"/>
      <c r="K33" s="294" t="s">
        <v>480</v>
      </c>
      <c r="L33" s="294" t="s">
        <v>480</v>
      </c>
      <c r="M33" s="295" t="s">
        <v>480</v>
      </c>
      <c r="N33" s="296" t="s">
        <v>480</v>
      </c>
    </row>
    <row r="34" spans="1:16" ht="27" customHeight="1">
      <c r="A34" s="248"/>
      <c r="B34" s="244"/>
      <c r="C34" s="244"/>
      <c r="D34" s="244"/>
      <c r="E34" s="244"/>
      <c r="F34" s="244"/>
      <c r="G34" s="1130" t="s">
        <v>495</v>
      </c>
      <c r="H34" s="1131"/>
      <c r="I34" s="1131"/>
      <c r="J34" s="1132"/>
      <c r="K34" s="294" t="s">
        <v>480</v>
      </c>
      <c r="L34" s="294" t="s">
        <v>480</v>
      </c>
      <c r="M34" s="295">
        <v>24</v>
      </c>
      <c r="N34" s="296" t="s">
        <v>480</v>
      </c>
    </row>
    <row r="35" spans="1:16" ht="27" customHeight="1">
      <c r="A35" s="248"/>
      <c r="B35" s="244"/>
      <c r="C35" s="244"/>
      <c r="D35" s="244"/>
      <c r="E35" s="244"/>
      <c r="F35" s="244"/>
      <c r="G35" s="1130" t="s">
        <v>496</v>
      </c>
      <c r="H35" s="1131"/>
      <c r="I35" s="1131"/>
      <c r="J35" s="1132"/>
      <c r="K35" s="294">
        <v>389716</v>
      </c>
      <c r="L35" s="294">
        <v>13062</v>
      </c>
      <c r="M35" s="295">
        <v>18007</v>
      </c>
      <c r="N35" s="296">
        <v>-27.5</v>
      </c>
    </row>
    <row r="36" spans="1:16" ht="27" customHeight="1">
      <c r="A36" s="248"/>
      <c r="B36" s="244"/>
      <c r="C36" s="244"/>
      <c r="D36" s="244"/>
      <c r="E36" s="244"/>
      <c r="F36" s="244"/>
      <c r="G36" s="1130" t="s">
        <v>497</v>
      </c>
      <c r="H36" s="1131"/>
      <c r="I36" s="1131"/>
      <c r="J36" s="1132"/>
      <c r="K36" s="294" t="s">
        <v>480</v>
      </c>
      <c r="L36" s="294" t="s">
        <v>480</v>
      </c>
      <c r="M36" s="295">
        <v>3275</v>
      </c>
      <c r="N36" s="296" t="s">
        <v>480</v>
      </c>
    </row>
    <row r="37" spans="1:16" ht="13.5" customHeight="1">
      <c r="A37" s="248"/>
      <c r="B37" s="244"/>
      <c r="C37" s="244"/>
      <c r="D37" s="244"/>
      <c r="E37" s="244"/>
      <c r="F37" s="244"/>
      <c r="G37" s="1130" t="s">
        <v>498</v>
      </c>
      <c r="H37" s="1131"/>
      <c r="I37" s="1131"/>
      <c r="J37" s="1132"/>
      <c r="K37" s="294">
        <v>40470</v>
      </c>
      <c r="L37" s="294">
        <v>1356</v>
      </c>
      <c r="M37" s="295">
        <v>1233</v>
      </c>
      <c r="N37" s="296">
        <v>10</v>
      </c>
    </row>
    <row r="38" spans="1:16" ht="27" customHeight="1">
      <c r="A38" s="248"/>
      <c r="B38" s="244"/>
      <c r="C38" s="244"/>
      <c r="D38" s="244"/>
      <c r="E38" s="244"/>
      <c r="F38" s="244"/>
      <c r="G38" s="1133" t="s">
        <v>499</v>
      </c>
      <c r="H38" s="1134"/>
      <c r="I38" s="1134"/>
      <c r="J38" s="1135"/>
      <c r="K38" s="297" t="s">
        <v>480</v>
      </c>
      <c r="L38" s="297" t="s">
        <v>480</v>
      </c>
      <c r="M38" s="298">
        <v>9</v>
      </c>
      <c r="N38" s="299" t="s">
        <v>480</v>
      </c>
      <c r="O38" s="293"/>
    </row>
    <row r="39" spans="1:16">
      <c r="A39" s="248"/>
      <c r="B39" s="244"/>
      <c r="C39" s="244"/>
      <c r="D39" s="244"/>
      <c r="E39" s="244"/>
      <c r="F39" s="244"/>
      <c r="G39" s="1133" t="s">
        <v>500</v>
      </c>
      <c r="H39" s="1134"/>
      <c r="I39" s="1134"/>
      <c r="J39" s="1135"/>
      <c r="K39" s="300">
        <v>-128934</v>
      </c>
      <c r="L39" s="300">
        <v>-4321</v>
      </c>
      <c r="M39" s="301">
        <v>-4280</v>
      </c>
      <c r="N39" s="302">
        <v>1</v>
      </c>
      <c r="O39" s="293"/>
    </row>
    <row r="40" spans="1:16" ht="27" customHeight="1">
      <c r="A40" s="248"/>
      <c r="B40" s="244"/>
      <c r="C40" s="244"/>
      <c r="D40" s="244"/>
      <c r="E40" s="244"/>
      <c r="F40" s="244"/>
      <c r="G40" s="1130" t="s">
        <v>501</v>
      </c>
      <c r="H40" s="1131"/>
      <c r="I40" s="1131"/>
      <c r="J40" s="1132"/>
      <c r="K40" s="300">
        <v>-1650013</v>
      </c>
      <c r="L40" s="300">
        <v>-55303</v>
      </c>
      <c r="M40" s="301">
        <v>-56807</v>
      </c>
      <c r="N40" s="302">
        <v>-2.6</v>
      </c>
      <c r="O40" s="293"/>
    </row>
    <row r="41" spans="1:16">
      <c r="A41" s="248"/>
      <c r="B41" s="244"/>
      <c r="C41" s="244"/>
      <c r="D41" s="244"/>
      <c r="E41" s="244"/>
      <c r="F41" s="244"/>
      <c r="G41" s="1136" t="s">
        <v>280</v>
      </c>
      <c r="H41" s="1137"/>
      <c r="I41" s="1137"/>
      <c r="J41" s="1138"/>
      <c r="K41" s="294">
        <v>648831</v>
      </c>
      <c r="L41" s="300">
        <v>21747</v>
      </c>
      <c r="M41" s="301">
        <v>26387</v>
      </c>
      <c r="N41" s="302">
        <v>-17.600000000000001</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5" t="s">
        <v>471</v>
      </c>
      <c r="J49" s="1127" t="s">
        <v>505</v>
      </c>
      <c r="K49" s="1128"/>
      <c r="L49" s="1128"/>
      <c r="M49" s="1128"/>
      <c r="N49" s="1129"/>
    </row>
    <row r="50" spans="1:14">
      <c r="A50" s="248"/>
      <c r="B50" s="244"/>
      <c r="C50" s="244"/>
      <c r="D50" s="244"/>
      <c r="E50" s="244"/>
      <c r="F50" s="244"/>
      <c r="G50" s="312"/>
      <c r="H50" s="313"/>
      <c r="I50" s="1126"/>
      <c r="J50" s="314" t="s">
        <v>506</v>
      </c>
      <c r="K50" s="315" t="s">
        <v>507</v>
      </c>
      <c r="L50" s="316" t="s">
        <v>508</v>
      </c>
      <c r="M50" s="317" t="s">
        <v>509</v>
      </c>
      <c r="N50" s="318" t="s">
        <v>510</v>
      </c>
    </row>
    <row r="51" spans="1:14">
      <c r="A51" s="248"/>
      <c r="B51" s="244"/>
      <c r="C51" s="244"/>
      <c r="D51" s="244"/>
      <c r="E51" s="244"/>
      <c r="F51" s="244"/>
      <c r="G51" s="310" t="s">
        <v>511</v>
      </c>
      <c r="H51" s="311"/>
      <c r="I51" s="319">
        <v>1922465</v>
      </c>
      <c r="J51" s="320">
        <v>62300</v>
      </c>
      <c r="K51" s="321">
        <v>-11.3</v>
      </c>
      <c r="L51" s="322">
        <v>78670</v>
      </c>
      <c r="M51" s="323">
        <v>3.1</v>
      </c>
      <c r="N51" s="324">
        <v>-14.4</v>
      </c>
    </row>
    <row r="52" spans="1:14">
      <c r="A52" s="248"/>
      <c r="B52" s="244"/>
      <c r="C52" s="244"/>
      <c r="D52" s="244"/>
      <c r="E52" s="244"/>
      <c r="F52" s="244"/>
      <c r="G52" s="325"/>
      <c r="H52" s="326" t="s">
        <v>512</v>
      </c>
      <c r="I52" s="327">
        <v>1366691</v>
      </c>
      <c r="J52" s="328">
        <v>44290</v>
      </c>
      <c r="K52" s="329">
        <v>-4.5</v>
      </c>
      <c r="L52" s="330">
        <v>38094</v>
      </c>
      <c r="M52" s="331">
        <v>-7.3</v>
      </c>
      <c r="N52" s="332">
        <v>2.8</v>
      </c>
    </row>
    <row r="53" spans="1:14">
      <c r="A53" s="248"/>
      <c r="B53" s="244"/>
      <c r="C53" s="244"/>
      <c r="D53" s="244"/>
      <c r="E53" s="244"/>
      <c r="F53" s="244"/>
      <c r="G53" s="310" t="s">
        <v>513</v>
      </c>
      <c r="H53" s="311"/>
      <c r="I53" s="319">
        <v>3435442</v>
      </c>
      <c r="J53" s="320">
        <v>112152</v>
      </c>
      <c r="K53" s="321">
        <v>80</v>
      </c>
      <c r="L53" s="322">
        <v>67201</v>
      </c>
      <c r="M53" s="323">
        <v>-14.6</v>
      </c>
      <c r="N53" s="324">
        <v>94.6</v>
      </c>
    </row>
    <row r="54" spans="1:14">
      <c r="A54" s="248"/>
      <c r="B54" s="244"/>
      <c r="C54" s="244"/>
      <c r="D54" s="244"/>
      <c r="E54" s="244"/>
      <c r="F54" s="244"/>
      <c r="G54" s="325"/>
      <c r="H54" s="326" t="s">
        <v>512</v>
      </c>
      <c r="I54" s="327">
        <v>2566206</v>
      </c>
      <c r="J54" s="328">
        <v>83775</v>
      </c>
      <c r="K54" s="329">
        <v>89.2</v>
      </c>
      <c r="L54" s="330">
        <v>35210</v>
      </c>
      <c r="M54" s="331">
        <v>-7.6</v>
      </c>
      <c r="N54" s="332">
        <v>96.8</v>
      </c>
    </row>
    <row r="55" spans="1:14">
      <c r="A55" s="248"/>
      <c r="B55" s="244"/>
      <c r="C55" s="244"/>
      <c r="D55" s="244"/>
      <c r="E55" s="244"/>
      <c r="F55" s="244"/>
      <c r="G55" s="310" t="s">
        <v>514</v>
      </c>
      <c r="H55" s="311"/>
      <c r="I55" s="319">
        <v>3433073</v>
      </c>
      <c r="J55" s="320">
        <v>113056</v>
      </c>
      <c r="K55" s="321">
        <v>0.8</v>
      </c>
      <c r="L55" s="322">
        <v>75709</v>
      </c>
      <c r="M55" s="323">
        <v>12.7</v>
      </c>
      <c r="N55" s="324">
        <v>-11.9</v>
      </c>
    </row>
    <row r="56" spans="1:14">
      <c r="A56" s="248"/>
      <c r="B56" s="244"/>
      <c r="C56" s="244"/>
      <c r="D56" s="244"/>
      <c r="E56" s="244"/>
      <c r="F56" s="244"/>
      <c r="G56" s="325"/>
      <c r="H56" s="326" t="s">
        <v>512</v>
      </c>
      <c r="I56" s="327">
        <v>2362590</v>
      </c>
      <c r="J56" s="328">
        <v>77804</v>
      </c>
      <c r="K56" s="329">
        <v>-7.1</v>
      </c>
      <c r="L56" s="330">
        <v>35212</v>
      </c>
      <c r="M56" s="331">
        <v>0</v>
      </c>
      <c r="N56" s="332">
        <v>-7.1</v>
      </c>
    </row>
    <row r="57" spans="1:14">
      <c r="A57" s="248"/>
      <c r="B57" s="244"/>
      <c r="C57" s="244"/>
      <c r="D57" s="244"/>
      <c r="E57" s="244"/>
      <c r="F57" s="244"/>
      <c r="G57" s="310" t="s">
        <v>515</v>
      </c>
      <c r="H57" s="311"/>
      <c r="I57" s="319">
        <v>4271320</v>
      </c>
      <c r="J57" s="320">
        <v>141341</v>
      </c>
      <c r="K57" s="321">
        <v>25</v>
      </c>
      <c r="L57" s="322">
        <v>90961</v>
      </c>
      <c r="M57" s="323">
        <v>20.100000000000001</v>
      </c>
      <c r="N57" s="324">
        <v>4.9000000000000004</v>
      </c>
    </row>
    <row r="58" spans="1:14">
      <c r="A58" s="248"/>
      <c r="B58" s="244"/>
      <c r="C58" s="244"/>
      <c r="D58" s="244"/>
      <c r="E58" s="244"/>
      <c r="F58" s="244"/>
      <c r="G58" s="325"/>
      <c r="H58" s="326" t="s">
        <v>512</v>
      </c>
      <c r="I58" s="327">
        <v>1866889</v>
      </c>
      <c r="J58" s="328">
        <v>61777</v>
      </c>
      <c r="K58" s="329">
        <v>-20.6</v>
      </c>
      <c r="L58" s="330">
        <v>37720</v>
      </c>
      <c r="M58" s="331">
        <v>7.1</v>
      </c>
      <c r="N58" s="332">
        <v>-27.7</v>
      </c>
    </row>
    <row r="59" spans="1:14">
      <c r="A59" s="248"/>
      <c r="B59" s="244"/>
      <c r="C59" s="244"/>
      <c r="D59" s="244"/>
      <c r="E59" s="244"/>
      <c r="F59" s="244"/>
      <c r="G59" s="310" t="s">
        <v>516</v>
      </c>
      <c r="H59" s="311"/>
      <c r="I59" s="319">
        <v>2901883</v>
      </c>
      <c r="J59" s="320">
        <v>97261</v>
      </c>
      <c r="K59" s="321">
        <v>-31.2</v>
      </c>
      <c r="L59" s="322">
        <v>106614</v>
      </c>
      <c r="M59" s="323">
        <v>17.2</v>
      </c>
      <c r="N59" s="324">
        <v>-48.4</v>
      </c>
    </row>
    <row r="60" spans="1:14">
      <c r="A60" s="248"/>
      <c r="B60" s="244"/>
      <c r="C60" s="244"/>
      <c r="D60" s="244"/>
      <c r="E60" s="244"/>
      <c r="F60" s="244"/>
      <c r="G60" s="325"/>
      <c r="H60" s="326" t="s">
        <v>512</v>
      </c>
      <c r="I60" s="333">
        <v>2084341</v>
      </c>
      <c r="J60" s="328">
        <v>69860</v>
      </c>
      <c r="K60" s="329">
        <v>13.1</v>
      </c>
      <c r="L60" s="330">
        <v>45545</v>
      </c>
      <c r="M60" s="331">
        <v>20.7</v>
      </c>
      <c r="N60" s="332">
        <v>-7.6</v>
      </c>
    </row>
    <row r="61" spans="1:14">
      <c r="A61" s="248"/>
      <c r="B61" s="244"/>
      <c r="C61" s="244"/>
      <c r="D61" s="244"/>
      <c r="E61" s="244"/>
      <c r="F61" s="244"/>
      <c r="G61" s="310" t="s">
        <v>517</v>
      </c>
      <c r="H61" s="334"/>
      <c r="I61" s="335">
        <v>3192837</v>
      </c>
      <c r="J61" s="336">
        <v>105222</v>
      </c>
      <c r="K61" s="337">
        <v>12.7</v>
      </c>
      <c r="L61" s="338">
        <v>83831</v>
      </c>
      <c r="M61" s="339">
        <v>7.7</v>
      </c>
      <c r="N61" s="324">
        <v>5</v>
      </c>
    </row>
    <row r="62" spans="1:14">
      <c r="A62" s="248"/>
      <c r="B62" s="244"/>
      <c r="C62" s="244"/>
      <c r="D62" s="244"/>
      <c r="E62" s="244"/>
      <c r="F62" s="244"/>
      <c r="G62" s="325"/>
      <c r="H62" s="326" t="s">
        <v>512</v>
      </c>
      <c r="I62" s="327">
        <v>2049343</v>
      </c>
      <c r="J62" s="328">
        <v>67501</v>
      </c>
      <c r="K62" s="329">
        <v>14</v>
      </c>
      <c r="L62" s="330">
        <v>38356</v>
      </c>
      <c r="M62" s="331">
        <v>2.6</v>
      </c>
      <c r="N62" s="332">
        <v>11.4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election activeCell="A2" sqref="A2"/>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9" t="s">
        <v>3</v>
      </c>
      <c r="D47" s="1139"/>
      <c r="E47" s="1140"/>
      <c r="F47" s="11">
        <v>16.21</v>
      </c>
      <c r="G47" s="12">
        <v>21.11</v>
      </c>
      <c r="H47" s="12">
        <v>21.85</v>
      </c>
      <c r="I47" s="12">
        <v>21.85</v>
      </c>
      <c r="J47" s="13">
        <v>18.78</v>
      </c>
    </row>
    <row r="48" spans="2:10" ht="57.75" customHeight="1">
      <c r="B48" s="14"/>
      <c r="C48" s="1141" t="s">
        <v>4</v>
      </c>
      <c r="D48" s="1141"/>
      <c r="E48" s="1142"/>
      <c r="F48" s="15">
        <v>8.18</v>
      </c>
      <c r="G48" s="16">
        <v>9.6199999999999992</v>
      </c>
      <c r="H48" s="16">
        <v>7.12</v>
      </c>
      <c r="I48" s="16">
        <v>6.25</v>
      </c>
      <c r="J48" s="17">
        <v>5.4</v>
      </c>
    </row>
    <row r="49" spans="2:10" ht="57.75" customHeight="1" thickBot="1">
      <c r="B49" s="18"/>
      <c r="C49" s="1143" t="s">
        <v>5</v>
      </c>
      <c r="D49" s="1143"/>
      <c r="E49" s="1144"/>
      <c r="F49" s="19">
        <v>7.53</v>
      </c>
      <c r="G49" s="20">
        <v>8.2799999999999994</v>
      </c>
      <c r="H49" s="20" t="s">
        <v>524</v>
      </c>
      <c r="I49" s="20" t="s">
        <v>525</v>
      </c>
      <c r="J49" s="21" t="s">
        <v>526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1" t="s">
        <v>527</v>
      </c>
      <c r="D34" s="1151"/>
      <c r="E34" s="1152"/>
      <c r="F34" s="32">
        <v>5.75</v>
      </c>
      <c r="G34" s="33">
        <v>6.04</v>
      </c>
      <c r="H34" s="33">
        <v>6.36</v>
      </c>
      <c r="I34" s="33">
        <v>6.69</v>
      </c>
      <c r="J34" s="34">
        <v>7.04</v>
      </c>
      <c r="K34" s="22"/>
      <c r="L34" s="22"/>
      <c r="M34" s="22"/>
      <c r="N34" s="22"/>
      <c r="O34" s="22"/>
      <c r="P34" s="22"/>
    </row>
    <row r="35" spans="1:16" ht="39" customHeight="1">
      <c r="A35" s="22"/>
      <c r="B35" s="35"/>
      <c r="C35" s="1145" t="s">
        <v>528</v>
      </c>
      <c r="D35" s="1146"/>
      <c r="E35" s="1147"/>
      <c r="F35" s="36">
        <v>8.19</v>
      </c>
      <c r="G35" s="37">
        <v>9.69</v>
      </c>
      <c r="H35" s="37">
        <v>7.16</v>
      </c>
      <c r="I35" s="37">
        <v>6.26</v>
      </c>
      <c r="J35" s="38">
        <v>5.4</v>
      </c>
      <c r="K35" s="22"/>
      <c r="L35" s="22"/>
      <c r="M35" s="22"/>
      <c r="N35" s="22"/>
      <c r="O35" s="22"/>
      <c r="P35" s="22"/>
    </row>
    <row r="36" spans="1:16" ht="39" customHeight="1">
      <c r="A36" s="22"/>
      <c r="B36" s="35"/>
      <c r="C36" s="1145" t="s">
        <v>529</v>
      </c>
      <c r="D36" s="1146"/>
      <c r="E36" s="1147"/>
      <c r="F36" s="36">
        <v>0.78</v>
      </c>
      <c r="G36" s="37">
        <v>0.16</v>
      </c>
      <c r="H36" s="37">
        <v>0.74</v>
      </c>
      <c r="I36" s="37">
        <v>0.61</v>
      </c>
      <c r="J36" s="38">
        <v>0.92</v>
      </c>
      <c r="K36" s="22"/>
      <c r="L36" s="22"/>
      <c r="M36" s="22"/>
      <c r="N36" s="22"/>
      <c r="O36" s="22"/>
      <c r="P36" s="22"/>
    </row>
    <row r="37" spans="1:16" ht="39" customHeight="1">
      <c r="A37" s="22"/>
      <c r="B37" s="35"/>
      <c r="C37" s="1145" t="s">
        <v>530</v>
      </c>
      <c r="D37" s="1146"/>
      <c r="E37" s="1147"/>
      <c r="F37" s="36">
        <v>2.23</v>
      </c>
      <c r="G37" s="37">
        <v>0.97</v>
      </c>
      <c r="H37" s="37">
        <v>0.06</v>
      </c>
      <c r="I37" s="37">
        <v>0.64</v>
      </c>
      <c r="J37" s="38">
        <v>0.13</v>
      </c>
      <c r="K37" s="22"/>
      <c r="L37" s="22"/>
      <c r="M37" s="22"/>
      <c r="N37" s="22"/>
      <c r="O37" s="22"/>
      <c r="P37" s="22"/>
    </row>
    <row r="38" spans="1:16" ht="39" customHeight="1">
      <c r="A38" s="22"/>
      <c r="B38" s="35"/>
      <c r="C38" s="1145" t="s">
        <v>531</v>
      </c>
      <c r="D38" s="1146"/>
      <c r="E38" s="1147"/>
      <c r="F38" s="36">
        <v>0</v>
      </c>
      <c r="G38" s="37">
        <v>0.02</v>
      </c>
      <c r="H38" s="37">
        <v>0</v>
      </c>
      <c r="I38" s="37">
        <v>0.02</v>
      </c>
      <c r="J38" s="38">
        <v>0.04</v>
      </c>
      <c r="K38" s="22"/>
      <c r="L38" s="22"/>
      <c r="M38" s="22"/>
      <c r="N38" s="22"/>
      <c r="O38" s="22"/>
      <c r="P38" s="22"/>
    </row>
    <row r="39" spans="1:16" ht="39" customHeight="1">
      <c r="A39" s="22"/>
      <c r="B39" s="35"/>
      <c r="C39" s="1145" t="s">
        <v>532</v>
      </c>
      <c r="D39" s="1146"/>
      <c r="E39" s="1147"/>
      <c r="F39" s="36" t="s">
        <v>480</v>
      </c>
      <c r="G39" s="37" t="s">
        <v>480</v>
      </c>
      <c r="H39" s="37">
        <v>0</v>
      </c>
      <c r="I39" s="37">
        <v>0</v>
      </c>
      <c r="J39" s="38">
        <v>0</v>
      </c>
      <c r="K39" s="22"/>
      <c r="L39" s="22"/>
      <c r="M39" s="22"/>
      <c r="N39" s="22"/>
      <c r="O39" s="22"/>
      <c r="P39" s="22"/>
    </row>
    <row r="40" spans="1:16" ht="39" customHeight="1">
      <c r="A40" s="22"/>
      <c r="B40" s="35"/>
      <c r="C40" s="1145" t="s">
        <v>533</v>
      </c>
      <c r="D40" s="1146"/>
      <c r="E40" s="1147"/>
      <c r="F40" s="36">
        <v>0</v>
      </c>
      <c r="G40" s="37">
        <v>0</v>
      </c>
      <c r="H40" s="37">
        <v>0</v>
      </c>
      <c r="I40" s="37">
        <v>0</v>
      </c>
      <c r="J40" s="38">
        <v>0</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536</v>
      </c>
      <c r="D43" s="1149"/>
      <c r="E43" s="1150"/>
      <c r="F43" s="41">
        <v>7.0000000000000007E-2</v>
      </c>
      <c r="G43" s="42">
        <v>0.02</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1" t="s">
        <v>10</v>
      </c>
      <c r="C45" s="1162"/>
      <c r="D45" s="58"/>
      <c r="E45" s="1167" t="s">
        <v>11</v>
      </c>
      <c r="F45" s="1167"/>
      <c r="G45" s="1167"/>
      <c r="H45" s="1167"/>
      <c r="I45" s="1167"/>
      <c r="J45" s="1168"/>
      <c r="K45" s="59">
        <v>2323</v>
      </c>
      <c r="L45" s="60">
        <v>2333</v>
      </c>
      <c r="M45" s="60">
        <v>2331</v>
      </c>
      <c r="N45" s="60">
        <v>2190</v>
      </c>
      <c r="O45" s="61">
        <v>1998</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14</v>
      </c>
      <c r="F48" s="1155"/>
      <c r="G48" s="1155"/>
      <c r="H48" s="1155"/>
      <c r="I48" s="1155"/>
      <c r="J48" s="1156"/>
      <c r="K48" s="63">
        <v>288</v>
      </c>
      <c r="L48" s="64">
        <v>293</v>
      </c>
      <c r="M48" s="64">
        <v>346</v>
      </c>
      <c r="N48" s="64">
        <v>350</v>
      </c>
      <c r="O48" s="65">
        <v>390</v>
      </c>
      <c r="P48" s="48"/>
      <c r="Q48" s="48"/>
      <c r="R48" s="48"/>
      <c r="S48" s="48"/>
      <c r="T48" s="48"/>
      <c r="U48" s="48"/>
    </row>
    <row r="49" spans="1:21" ht="30.75" customHeight="1">
      <c r="A49" s="48"/>
      <c r="B49" s="1163"/>
      <c r="C49" s="1164"/>
      <c r="D49" s="62"/>
      <c r="E49" s="1155" t="s">
        <v>15</v>
      </c>
      <c r="F49" s="1155"/>
      <c r="G49" s="1155"/>
      <c r="H49" s="1155"/>
      <c r="I49" s="1155"/>
      <c r="J49" s="1156"/>
      <c r="K49" s="63">
        <v>43</v>
      </c>
      <c r="L49" s="64">
        <v>77</v>
      </c>
      <c r="M49" s="64">
        <v>78</v>
      </c>
      <c r="N49" s="64">
        <v>28</v>
      </c>
      <c r="O49" s="65" t="s">
        <v>480</v>
      </c>
      <c r="P49" s="48"/>
      <c r="Q49" s="48"/>
      <c r="R49" s="48"/>
      <c r="S49" s="48"/>
      <c r="T49" s="48"/>
      <c r="U49" s="48"/>
    </row>
    <row r="50" spans="1:21" ht="30.75" customHeight="1">
      <c r="A50" s="48"/>
      <c r="B50" s="1163"/>
      <c r="C50" s="1164"/>
      <c r="D50" s="62"/>
      <c r="E50" s="1155" t="s">
        <v>16</v>
      </c>
      <c r="F50" s="1155"/>
      <c r="G50" s="1155"/>
      <c r="H50" s="1155"/>
      <c r="I50" s="1155"/>
      <c r="J50" s="1156"/>
      <c r="K50" s="63">
        <v>18</v>
      </c>
      <c r="L50" s="64">
        <v>14</v>
      </c>
      <c r="M50" s="64">
        <v>11</v>
      </c>
      <c r="N50" s="64">
        <v>11</v>
      </c>
      <c r="O50" s="65">
        <v>40</v>
      </c>
      <c r="P50" s="48"/>
      <c r="Q50" s="48"/>
      <c r="R50" s="48"/>
      <c r="S50" s="48"/>
      <c r="T50" s="48"/>
      <c r="U50" s="48"/>
    </row>
    <row r="51" spans="1:21" ht="30.75" customHeight="1">
      <c r="A51" s="48"/>
      <c r="B51" s="1165"/>
      <c r="C51" s="1166"/>
      <c r="D51" s="66"/>
      <c r="E51" s="1155" t="s">
        <v>17</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c r="A52" s="48"/>
      <c r="B52" s="1153" t="s">
        <v>18</v>
      </c>
      <c r="C52" s="1154"/>
      <c r="D52" s="66"/>
      <c r="E52" s="1155" t="s">
        <v>19</v>
      </c>
      <c r="F52" s="1155"/>
      <c r="G52" s="1155"/>
      <c r="H52" s="1155"/>
      <c r="I52" s="1155"/>
      <c r="J52" s="1156"/>
      <c r="K52" s="63">
        <v>1783</v>
      </c>
      <c r="L52" s="64">
        <v>1814</v>
      </c>
      <c r="M52" s="64">
        <v>1831</v>
      </c>
      <c r="N52" s="64">
        <v>1768</v>
      </c>
      <c r="O52" s="65">
        <v>1780</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889</v>
      </c>
      <c r="L53" s="69">
        <v>903</v>
      </c>
      <c r="M53" s="69">
        <v>935</v>
      </c>
      <c r="N53" s="69">
        <v>811</v>
      </c>
      <c r="O53" s="70">
        <v>648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69" t="s">
        <v>23</v>
      </c>
      <c r="C41" s="1170"/>
      <c r="D41" s="81"/>
      <c r="E41" s="1175" t="s">
        <v>24</v>
      </c>
      <c r="F41" s="1175"/>
      <c r="G41" s="1175"/>
      <c r="H41" s="1176"/>
      <c r="I41" s="82">
        <v>18829</v>
      </c>
      <c r="J41" s="83">
        <v>18762</v>
      </c>
      <c r="K41" s="83">
        <v>19699</v>
      </c>
      <c r="L41" s="83">
        <v>20664</v>
      </c>
      <c r="M41" s="84">
        <v>20623</v>
      </c>
    </row>
    <row r="42" spans="2:13" ht="27.75" customHeight="1">
      <c r="B42" s="1171"/>
      <c r="C42" s="1172"/>
      <c r="D42" s="85"/>
      <c r="E42" s="1177" t="s">
        <v>25</v>
      </c>
      <c r="F42" s="1177"/>
      <c r="G42" s="1177"/>
      <c r="H42" s="1178"/>
      <c r="I42" s="86">
        <v>76</v>
      </c>
      <c r="J42" s="87">
        <v>62</v>
      </c>
      <c r="K42" s="87">
        <v>51</v>
      </c>
      <c r="L42" s="87">
        <v>245</v>
      </c>
      <c r="M42" s="88">
        <v>203</v>
      </c>
    </row>
    <row r="43" spans="2:13" ht="27.75" customHeight="1">
      <c r="B43" s="1171"/>
      <c r="C43" s="1172"/>
      <c r="D43" s="85"/>
      <c r="E43" s="1177" t="s">
        <v>26</v>
      </c>
      <c r="F43" s="1177"/>
      <c r="G43" s="1177"/>
      <c r="H43" s="1178"/>
      <c r="I43" s="86">
        <v>4266</v>
      </c>
      <c r="J43" s="87">
        <v>4129</v>
      </c>
      <c r="K43" s="87">
        <v>4002</v>
      </c>
      <c r="L43" s="87">
        <v>4058</v>
      </c>
      <c r="M43" s="88">
        <v>4109</v>
      </c>
    </row>
    <row r="44" spans="2:13" ht="27.75" customHeight="1">
      <c r="B44" s="1171"/>
      <c r="C44" s="1172"/>
      <c r="D44" s="85"/>
      <c r="E44" s="1177" t="s">
        <v>27</v>
      </c>
      <c r="F44" s="1177"/>
      <c r="G44" s="1177"/>
      <c r="H44" s="1178"/>
      <c r="I44" s="86">
        <v>244</v>
      </c>
      <c r="J44" s="87">
        <v>152</v>
      </c>
      <c r="K44" s="87">
        <v>58</v>
      </c>
      <c r="L44" s="87" t="s">
        <v>480</v>
      </c>
      <c r="M44" s="88" t="s">
        <v>480</v>
      </c>
    </row>
    <row r="45" spans="2:13" ht="27.75" customHeight="1">
      <c r="B45" s="1171"/>
      <c r="C45" s="1172"/>
      <c r="D45" s="85"/>
      <c r="E45" s="1177" t="s">
        <v>28</v>
      </c>
      <c r="F45" s="1177"/>
      <c r="G45" s="1177"/>
      <c r="H45" s="1178"/>
      <c r="I45" s="86">
        <v>3552</v>
      </c>
      <c r="J45" s="87">
        <v>3554</v>
      </c>
      <c r="K45" s="87">
        <v>3657</v>
      </c>
      <c r="L45" s="87">
        <v>3538</v>
      </c>
      <c r="M45" s="88">
        <v>3239</v>
      </c>
    </row>
    <row r="46" spans="2:13" ht="27.75" customHeight="1">
      <c r="B46" s="1171"/>
      <c r="C46" s="1172"/>
      <c r="D46" s="85"/>
      <c r="E46" s="1177" t="s">
        <v>29</v>
      </c>
      <c r="F46" s="1177"/>
      <c r="G46" s="1177"/>
      <c r="H46" s="1178"/>
      <c r="I46" s="86">
        <v>17</v>
      </c>
      <c r="J46" s="87">
        <v>15</v>
      </c>
      <c r="K46" s="87">
        <v>56</v>
      </c>
      <c r="L46" s="87">
        <v>73</v>
      </c>
      <c r="M46" s="88">
        <v>95</v>
      </c>
    </row>
    <row r="47" spans="2:13" ht="27.75" customHeight="1">
      <c r="B47" s="1171"/>
      <c r="C47" s="1172"/>
      <c r="D47" s="85"/>
      <c r="E47" s="1177" t="s">
        <v>30</v>
      </c>
      <c r="F47" s="1177"/>
      <c r="G47" s="1177"/>
      <c r="H47" s="1178"/>
      <c r="I47" s="86" t="s">
        <v>480</v>
      </c>
      <c r="J47" s="87" t="s">
        <v>480</v>
      </c>
      <c r="K47" s="87" t="s">
        <v>480</v>
      </c>
      <c r="L47" s="87" t="s">
        <v>480</v>
      </c>
      <c r="M47" s="88" t="s">
        <v>480</v>
      </c>
    </row>
    <row r="48" spans="2:13" ht="27.75" customHeight="1">
      <c r="B48" s="1173"/>
      <c r="C48" s="1174"/>
      <c r="D48" s="85"/>
      <c r="E48" s="1177" t="s">
        <v>31</v>
      </c>
      <c r="F48" s="1177"/>
      <c r="G48" s="1177"/>
      <c r="H48" s="1178"/>
      <c r="I48" s="86" t="s">
        <v>480</v>
      </c>
      <c r="J48" s="87" t="s">
        <v>480</v>
      </c>
      <c r="K48" s="87" t="s">
        <v>480</v>
      </c>
      <c r="L48" s="87" t="s">
        <v>480</v>
      </c>
      <c r="M48" s="88" t="s">
        <v>480</v>
      </c>
    </row>
    <row r="49" spans="2:13" ht="27.75" customHeight="1">
      <c r="B49" s="1179" t="s">
        <v>32</v>
      </c>
      <c r="C49" s="1180"/>
      <c r="D49" s="89"/>
      <c r="E49" s="1177" t="s">
        <v>33</v>
      </c>
      <c r="F49" s="1177"/>
      <c r="G49" s="1177"/>
      <c r="H49" s="1178"/>
      <c r="I49" s="86">
        <v>3827</v>
      </c>
      <c r="J49" s="87">
        <v>4468</v>
      </c>
      <c r="K49" s="87">
        <v>5246</v>
      </c>
      <c r="L49" s="87">
        <v>5790</v>
      </c>
      <c r="M49" s="88">
        <v>5960</v>
      </c>
    </row>
    <row r="50" spans="2:13" ht="27.75" customHeight="1">
      <c r="B50" s="1171"/>
      <c r="C50" s="1172"/>
      <c r="D50" s="85"/>
      <c r="E50" s="1177" t="s">
        <v>34</v>
      </c>
      <c r="F50" s="1177"/>
      <c r="G50" s="1177"/>
      <c r="H50" s="1178"/>
      <c r="I50" s="86">
        <v>1299</v>
      </c>
      <c r="J50" s="87">
        <v>1289</v>
      </c>
      <c r="K50" s="87">
        <v>1142</v>
      </c>
      <c r="L50" s="87">
        <v>1080</v>
      </c>
      <c r="M50" s="88">
        <v>908</v>
      </c>
    </row>
    <row r="51" spans="2:13" ht="27.75" customHeight="1">
      <c r="B51" s="1173"/>
      <c r="C51" s="1174"/>
      <c r="D51" s="85"/>
      <c r="E51" s="1177" t="s">
        <v>35</v>
      </c>
      <c r="F51" s="1177"/>
      <c r="G51" s="1177"/>
      <c r="H51" s="1178"/>
      <c r="I51" s="86">
        <v>15024</v>
      </c>
      <c r="J51" s="87">
        <v>15889</v>
      </c>
      <c r="K51" s="87">
        <v>15866</v>
      </c>
      <c r="L51" s="87">
        <v>16423</v>
      </c>
      <c r="M51" s="88">
        <v>16261</v>
      </c>
    </row>
    <row r="52" spans="2:13" ht="27.75" customHeight="1" thickBot="1">
      <c r="B52" s="1181" t="s">
        <v>36</v>
      </c>
      <c r="C52" s="1182"/>
      <c r="D52" s="90"/>
      <c r="E52" s="1183" t="s">
        <v>37</v>
      </c>
      <c r="F52" s="1183"/>
      <c r="G52" s="1183"/>
      <c r="H52" s="1184"/>
      <c r="I52" s="91">
        <v>6834</v>
      </c>
      <c r="J52" s="92">
        <v>5027</v>
      </c>
      <c r="K52" s="92">
        <v>5270</v>
      </c>
      <c r="L52" s="92">
        <v>5284</v>
      </c>
      <c r="M52" s="93">
        <v>5140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62300</v>
      </c>
      <c r="E3" s="116"/>
      <c r="F3" s="117">
        <v>78670</v>
      </c>
      <c r="G3" s="118"/>
      <c r="H3" s="119"/>
    </row>
    <row r="4" spans="1:8">
      <c r="A4" s="120"/>
      <c r="B4" s="121"/>
      <c r="C4" s="122"/>
      <c r="D4" s="123">
        <v>44290</v>
      </c>
      <c r="E4" s="124"/>
      <c r="F4" s="125">
        <v>38094</v>
      </c>
      <c r="G4" s="126"/>
      <c r="H4" s="127"/>
    </row>
    <row r="5" spans="1:8">
      <c r="A5" s="108" t="s">
        <v>513</v>
      </c>
      <c r="B5" s="113"/>
      <c r="C5" s="114"/>
      <c r="D5" s="115">
        <v>112152</v>
      </c>
      <c r="E5" s="116"/>
      <c r="F5" s="117">
        <v>67201</v>
      </c>
      <c r="G5" s="118"/>
      <c r="H5" s="119"/>
    </row>
    <row r="6" spans="1:8">
      <c r="A6" s="120"/>
      <c r="B6" s="121"/>
      <c r="C6" s="122"/>
      <c r="D6" s="123">
        <v>83775</v>
      </c>
      <c r="E6" s="124"/>
      <c r="F6" s="125">
        <v>35210</v>
      </c>
      <c r="G6" s="126"/>
      <c r="H6" s="127"/>
    </row>
    <row r="7" spans="1:8">
      <c r="A7" s="108" t="s">
        <v>514</v>
      </c>
      <c r="B7" s="113"/>
      <c r="C7" s="114"/>
      <c r="D7" s="115">
        <v>113056</v>
      </c>
      <c r="E7" s="116"/>
      <c r="F7" s="117">
        <v>75709</v>
      </c>
      <c r="G7" s="118"/>
      <c r="H7" s="119"/>
    </row>
    <row r="8" spans="1:8">
      <c r="A8" s="120"/>
      <c r="B8" s="121"/>
      <c r="C8" s="122"/>
      <c r="D8" s="123">
        <v>77804</v>
      </c>
      <c r="E8" s="124"/>
      <c r="F8" s="125">
        <v>35212</v>
      </c>
      <c r="G8" s="126"/>
      <c r="H8" s="127"/>
    </row>
    <row r="9" spans="1:8">
      <c r="A9" s="108" t="s">
        <v>515</v>
      </c>
      <c r="B9" s="113"/>
      <c r="C9" s="114"/>
      <c r="D9" s="115">
        <v>141341</v>
      </c>
      <c r="E9" s="116"/>
      <c r="F9" s="117">
        <v>90961</v>
      </c>
      <c r="G9" s="118"/>
      <c r="H9" s="119"/>
    </row>
    <row r="10" spans="1:8">
      <c r="A10" s="120"/>
      <c r="B10" s="121"/>
      <c r="C10" s="122"/>
      <c r="D10" s="123">
        <v>61777</v>
      </c>
      <c r="E10" s="124"/>
      <c r="F10" s="125">
        <v>37720</v>
      </c>
      <c r="G10" s="126"/>
      <c r="H10" s="127"/>
    </row>
    <row r="11" spans="1:8">
      <c r="A11" s="108" t="s">
        <v>516</v>
      </c>
      <c r="B11" s="113"/>
      <c r="C11" s="114"/>
      <c r="D11" s="115">
        <v>97261</v>
      </c>
      <c r="E11" s="116"/>
      <c r="F11" s="117">
        <v>106614</v>
      </c>
      <c r="G11" s="118"/>
      <c r="H11" s="119"/>
    </row>
    <row r="12" spans="1:8">
      <c r="A12" s="120"/>
      <c r="B12" s="121"/>
      <c r="C12" s="128"/>
      <c r="D12" s="123">
        <v>69860</v>
      </c>
      <c r="E12" s="124"/>
      <c r="F12" s="125">
        <v>45545</v>
      </c>
      <c r="G12" s="126"/>
      <c r="H12" s="127"/>
    </row>
    <row r="13" spans="1:8">
      <c r="A13" s="108"/>
      <c r="B13" s="113"/>
      <c r="C13" s="129"/>
      <c r="D13" s="130">
        <v>105222</v>
      </c>
      <c r="E13" s="131"/>
      <c r="F13" s="132">
        <v>83831</v>
      </c>
      <c r="G13" s="133"/>
      <c r="H13" s="119"/>
    </row>
    <row r="14" spans="1:8">
      <c r="A14" s="120"/>
      <c r="B14" s="121"/>
      <c r="C14" s="122"/>
      <c r="D14" s="123">
        <v>67501</v>
      </c>
      <c r="E14" s="124"/>
      <c r="F14" s="125">
        <v>38356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8.18</v>
      </c>
      <c r="C19" s="134">
        <f>ROUND(VALUE(SUBSTITUTE(実質収支比率等に係る経年分析!G$48,"▲","-")),2)</f>
        <v>9.6199999999999992</v>
      </c>
      <c r="D19" s="134">
        <f>ROUND(VALUE(SUBSTITUTE(実質収支比率等に係る経年分析!H$48,"▲","-")),2)</f>
        <v>7.12</v>
      </c>
      <c r="E19" s="134">
        <f>ROUND(VALUE(SUBSTITUTE(実質収支比率等に係る経年分析!I$48,"▲","-")),2)</f>
        <v>6.25</v>
      </c>
      <c r="F19" s="134">
        <f>ROUND(VALUE(SUBSTITUTE(実質収支比率等に係る経年分析!J$48,"▲","-")),2)</f>
        <v>5.4</v>
      </c>
    </row>
    <row r="20" spans="1:11">
      <c r="A20" s="134" t="s">
        <v>42</v>
      </c>
      <c r="B20" s="134">
        <f>ROUND(VALUE(SUBSTITUTE(実質収支比率等に係る経年分析!F$47,"▲","-")),2)</f>
        <v>16.21</v>
      </c>
      <c r="C20" s="134">
        <f>ROUND(VALUE(SUBSTITUTE(実質収支比率等に係る経年分析!G$47,"▲","-")),2)</f>
        <v>21.11</v>
      </c>
      <c r="D20" s="134">
        <f>ROUND(VALUE(SUBSTITUTE(実質収支比率等に係る経年分析!H$47,"▲","-")),2)</f>
        <v>21.85</v>
      </c>
      <c r="E20" s="134">
        <f>ROUND(VALUE(SUBSTITUTE(実質収支比率等に係る経年分析!I$47,"▲","-")),2)</f>
        <v>21.85</v>
      </c>
      <c r="F20" s="134">
        <f>ROUND(VALUE(SUBSTITUTE(実質収支比率等に係る経年分析!J$47,"▲","-")),2)</f>
        <v>18.78</v>
      </c>
    </row>
    <row r="21" spans="1:11">
      <c r="A21" s="134" t="s">
        <v>43</v>
      </c>
      <c r="B21" s="134">
        <f>IF(ISNUMBER(VALUE(SUBSTITUTE(実質収支比率等に係る経年分析!F$49,"▲","-"))),ROUND(VALUE(SUBSTITUTE(実質収支比率等に係る経年分析!F$49,"▲","-")),2),NA())</f>
        <v>7.53</v>
      </c>
      <c r="C21" s="134">
        <f>IF(ISNUMBER(VALUE(SUBSTITUTE(実質収支比率等に係る経年分析!G$49,"▲","-"))),ROUND(VALUE(SUBSTITUTE(実質収支比率等に係る経年分析!G$49,"▲","-")),2),NA())</f>
        <v>8.2799999999999994</v>
      </c>
      <c r="D21" s="134">
        <f>IF(ISNUMBER(VALUE(SUBSTITUTE(実質収支比率等に係る経年分析!H$49,"▲","-"))),ROUND(VALUE(SUBSTITUTE(実質収支比率等に係る経年分析!H$49,"▲","-")),2),NA())</f>
        <v>-2.83</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-4.05</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地方卸売市場事業特別会計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療育事業特別会計</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9.69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7.16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7.04</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1783</v>
      </c>
      <c r="E42" s="136"/>
      <c r="F42" s="136"/>
      <c r="G42" s="136">
        <f>'実質公債費比率（分子）の構造'!L$52</f>
        <v>1814</v>
      </c>
      <c r="H42" s="136"/>
      <c r="I42" s="136"/>
      <c r="J42" s="136">
        <f>'実質公債費比率（分子）の構造'!M$52</f>
        <v>1831</v>
      </c>
      <c r="K42" s="136"/>
      <c r="L42" s="136"/>
      <c r="M42" s="136">
        <f>'実質公債費比率（分子）の構造'!N$52</f>
        <v>1768</v>
      </c>
      <c r="N42" s="136"/>
      <c r="O42" s="136"/>
      <c r="P42" s="136">
        <f>'実質公債費比率（分子）の構造'!O$52</f>
        <v>1780</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18</v>
      </c>
      <c r="C44" s="136"/>
      <c r="D44" s="136"/>
      <c r="E44" s="136">
        <f>'実質公債費比率（分子）の構造'!L$50</f>
        <v>14</v>
      </c>
      <c r="F44" s="136"/>
      <c r="G44" s="136"/>
      <c r="H44" s="136">
        <f>'実質公債費比率（分子）の構造'!M$50</f>
        <v>11</v>
      </c>
      <c r="I44" s="136"/>
      <c r="J44" s="136"/>
      <c r="K44" s="136">
        <f>'実質公債費比率（分子）の構造'!N$50</f>
        <v>11</v>
      </c>
      <c r="L44" s="136"/>
      <c r="M44" s="136"/>
      <c r="N44" s="136">
        <f>'実質公債費比率（分子）の構造'!O$50</f>
        <v>40</v>
      </c>
      <c r="O44" s="136"/>
      <c r="P44" s="136"/>
    </row>
    <row r="45" spans="1:16">
      <c r="A45" s="136" t="s">
        <v>53</v>
      </c>
      <c r="B45" s="136">
        <f>'実質公債費比率（分子）の構造'!K$49</f>
        <v>43</v>
      </c>
      <c r="C45" s="136"/>
      <c r="D45" s="136"/>
      <c r="E45" s="136">
        <f>'実質公債費比率（分子）の構造'!L$49</f>
        <v>77</v>
      </c>
      <c r="F45" s="136"/>
      <c r="G45" s="136"/>
      <c r="H45" s="136">
        <f>'実質公債費比率（分子）の構造'!M$49</f>
        <v>78</v>
      </c>
      <c r="I45" s="136"/>
      <c r="J45" s="136"/>
      <c r="K45" s="136">
        <f>'実質公債費比率（分子）の構造'!N$49</f>
        <v>28</v>
      </c>
      <c r="L45" s="136"/>
      <c r="M45" s="136"/>
      <c r="N45" s="136" t="str">
        <f>'実質公債費比率（分子）の構造'!O$49</f>
        <v>-</v>
      </c>
      <c r="O45" s="136"/>
      <c r="P45" s="136"/>
    </row>
    <row r="46" spans="1:16">
      <c r="A46" s="136" t="s">
        <v>54</v>
      </c>
      <c r="B46" s="136">
        <f>'実質公債費比率（分子）の構造'!K$48</f>
        <v>288</v>
      </c>
      <c r="C46" s="136"/>
      <c r="D46" s="136"/>
      <c r="E46" s="136">
        <f>'実質公債費比率（分子）の構造'!L$48</f>
        <v>293</v>
      </c>
      <c r="F46" s="136"/>
      <c r="G46" s="136"/>
      <c r="H46" s="136">
        <f>'実質公債費比率（分子）の構造'!M$48</f>
        <v>346</v>
      </c>
      <c r="I46" s="136"/>
      <c r="J46" s="136"/>
      <c r="K46" s="136">
        <f>'実質公債費比率（分子）の構造'!N$48</f>
        <v>350</v>
      </c>
      <c r="L46" s="136"/>
      <c r="M46" s="136"/>
      <c r="N46" s="136">
        <f>'実質公債費比率（分子）の構造'!O$48</f>
        <v>390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2323</v>
      </c>
      <c r="C49" s="136"/>
      <c r="D49" s="136"/>
      <c r="E49" s="136">
        <f>'実質公債費比率（分子）の構造'!L$45</f>
        <v>2333</v>
      </c>
      <c r="F49" s="136"/>
      <c r="G49" s="136"/>
      <c r="H49" s="136">
        <f>'実質公債費比率（分子）の構造'!M$45</f>
        <v>2331</v>
      </c>
      <c r="I49" s="136"/>
      <c r="J49" s="136"/>
      <c r="K49" s="136">
        <f>'実質公債費比率（分子）の構造'!N$45</f>
        <v>2190</v>
      </c>
      <c r="L49" s="136"/>
      <c r="M49" s="136"/>
      <c r="N49" s="136">
        <f>'実質公債費比率（分子）の構造'!O$45</f>
        <v>1998</v>
      </c>
      <c r="O49" s="136"/>
      <c r="P49" s="136"/>
    </row>
    <row r="50" spans="1:16">
      <c r="A50" s="136" t="s">
        <v>58</v>
      </c>
      <c r="B50" s="136" t="e">
        <f>NA()</f>
        <v>#N/A</v>
      </c>
      <c r="C50" s="136">
        <f>IF(ISNUMBER('実質公債費比率（分子）の構造'!K$53),'実質公債費比率（分子）の構造'!K$53,NA())</f>
        <v>889</v>
      </c>
      <c r="D50" s="136" t="e">
        <f>NA()</f>
        <v>#N/A</v>
      </c>
      <c r="E50" s="136" t="e">
        <f>NA()</f>
        <v>#N/A</v>
      </c>
      <c r="F50" s="136">
        <f>IF(ISNUMBER('実質公債費比率（分子）の構造'!L$53),'実質公債費比率（分子）の構造'!L$53,NA())</f>
        <v>903</v>
      </c>
      <c r="G50" s="136" t="e">
        <f>NA()</f>
        <v>#N/A</v>
      </c>
      <c r="H50" s="136" t="e">
        <f>NA()</f>
        <v>#N/A</v>
      </c>
      <c r="I50" s="136">
        <f>IF(ISNUMBER('実質公債費比率（分子）の構造'!M$53),'実質公債費比率（分子）の構造'!M$53,NA())</f>
        <v>935</v>
      </c>
      <c r="J50" s="136" t="e">
        <f>NA()</f>
        <v>#N/A</v>
      </c>
      <c r="K50" s="136" t="e">
        <f>NA()</f>
        <v>#N/A</v>
      </c>
      <c r="L50" s="136">
        <f>IF(ISNUMBER('実質公債費比率（分子）の構造'!N$53),'実質公債費比率（分子）の構造'!N$53,NA())</f>
        <v>811</v>
      </c>
      <c r="M50" s="136" t="e">
        <f>NA()</f>
        <v>#N/A</v>
      </c>
      <c r="N50" s="136" t="e">
        <f>NA()</f>
        <v>#N/A</v>
      </c>
      <c r="O50" s="136">
        <f>IF(ISNUMBER('実質公債費比率（分子）の構造'!O$53),'実質公債費比率（分子）の構造'!O$53,NA())</f>
        <v>648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15024</v>
      </c>
      <c r="E56" s="135"/>
      <c r="F56" s="135"/>
      <c r="G56" s="135">
        <f>'将来負担比率（分子）の構造'!J$51</f>
        <v>15889</v>
      </c>
      <c r="H56" s="135"/>
      <c r="I56" s="135"/>
      <c r="J56" s="135">
        <f>'将来負担比率（分子）の構造'!K$51</f>
        <v>15866</v>
      </c>
      <c r="K56" s="135"/>
      <c r="L56" s="135"/>
      <c r="M56" s="135">
        <f>'将来負担比率（分子）の構造'!L$51</f>
        <v>16423</v>
      </c>
      <c r="N56" s="135"/>
      <c r="O56" s="135"/>
      <c r="P56" s="135">
        <f>'将来負担比率（分子）の構造'!M$51</f>
        <v>16261</v>
      </c>
    </row>
    <row r="57" spans="1:16">
      <c r="A57" s="135" t="s">
        <v>34</v>
      </c>
      <c r="B57" s="135"/>
      <c r="C57" s="135"/>
      <c r="D57" s="135">
        <f>'将来負担比率（分子）の構造'!I$50</f>
        <v>1299</v>
      </c>
      <c r="E57" s="135"/>
      <c r="F57" s="135"/>
      <c r="G57" s="135">
        <f>'将来負担比率（分子）の構造'!J$50</f>
        <v>1289</v>
      </c>
      <c r="H57" s="135"/>
      <c r="I57" s="135"/>
      <c r="J57" s="135">
        <f>'将来負担比率（分子）の構造'!K$50</f>
        <v>1142</v>
      </c>
      <c r="K57" s="135"/>
      <c r="L57" s="135"/>
      <c r="M57" s="135">
        <f>'将来負担比率（分子）の構造'!L$50</f>
        <v>1080</v>
      </c>
      <c r="N57" s="135"/>
      <c r="O57" s="135"/>
      <c r="P57" s="135">
        <f>'将来負担比率（分子）の構造'!M$50</f>
        <v>908</v>
      </c>
    </row>
    <row r="58" spans="1:16">
      <c r="A58" s="135" t="s">
        <v>33</v>
      </c>
      <c r="B58" s="135"/>
      <c r="C58" s="135"/>
      <c r="D58" s="135">
        <f>'将来負担比率（分子）の構造'!I$49</f>
        <v>3827</v>
      </c>
      <c r="E58" s="135"/>
      <c r="F58" s="135"/>
      <c r="G58" s="135">
        <f>'将来負担比率（分子）の構造'!J$49</f>
        <v>4468</v>
      </c>
      <c r="H58" s="135"/>
      <c r="I58" s="135"/>
      <c r="J58" s="135">
        <f>'将来負担比率（分子）の構造'!K$49</f>
        <v>5246</v>
      </c>
      <c r="K58" s="135"/>
      <c r="L58" s="135"/>
      <c r="M58" s="135">
        <f>'将来負担比率（分子）の構造'!L$49</f>
        <v>5790</v>
      </c>
      <c r="N58" s="135"/>
      <c r="O58" s="135"/>
      <c r="P58" s="135">
        <f>'将来負担比率（分子）の構造'!M$49</f>
        <v>5960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17</v>
      </c>
      <c r="C61" s="135"/>
      <c r="D61" s="135"/>
      <c r="E61" s="135">
        <f>'将来負担比率（分子）の構造'!J$46</f>
        <v>15</v>
      </c>
      <c r="F61" s="135"/>
      <c r="G61" s="135"/>
      <c r="H61" s="135">
        <f>'将来負担比率（分子）の構造'!K$46</f>
        <v>56</v>
      </c>
      <c r="I61" s="135"/>
      <c r="J61" s="135"/>
      <c r="K61" s="135">
        <f>'将来負担比率（分子）の構造'!L$46</f>
        <v>73</v>
      </c>
      <c r="L61" s="135"/>
      <c r="M61" s="135"/>
      <c r="N61" s="135">
        <f>'将来負担比率（分子）の構造'!M$46</f>
        <v>95</v>
      </c>
      <c r="O61" s="135"/>
      <c r="P61" s="135"/>
    </row>
    <row r="62" spans="1:16">
      <c r="A62" s="135" t="s">
        <v>28</v>
      </c>
      <c r="B62" s="135">
        <f>'将来負担比率（分子）の構造'!I$45</f>
        <v>3552</v>
      </c>
      <c r="C62" s="135"/>
      <c r="D62" s="135"/>
      <c r="E62" s="135">
        <f>'将来負担比率（分子）の構造'!J$45</f>
        <v>3554</v>
      </c>
      <c r="F62" s="135"/>
      <c r="G62" s="135"/>
      <c r="H62" s="135">
        <f>'将来負担比率（分子）の構造'!K$45</f>
        <v>3657</v>
      </c>
      <c r="I62" s="135"/>
      <c r="J62" s="135"/>
      <c r="K62" s="135">
        <f>'将来負担比率（分子）の構造'!L$45</f>
        <v>3538</v>
      </c>
      <c r="L62" s="135"/>
      <c r="M62" s="135"/>
      <c r="N62" s="135">
        <f>'将来負担比率（分子）の構造'!M$45</f>
        <v>3239</v>
      </c>
      <c r="O62" s="135"/>
      <c r="P62" s="135"/>
    </row>
    <row r="63" spans="1:16">
      <c r="A63" s="135" t="s">
        <v>27</v>
      </c>
      <c r="B63" s="135">
        <f>'将来負担比率（分子）の構造'!I$44</f>
        <v>244</v>
      </c>
      <c r="C63" s="135"/>
      <c r="D63" s="135"/>
      <c r="E63" s="135">
        <f>'将来負担比率（分子）の構造'!J$44</f>
        <v>152</v>
      </c>
      <c r="F63" s="135"/>
      <c r="G63" s="135"/>
      <c r="H63" s="135">
        <f>'将来負担比率（分子）の構造'!K$44</f>
        <v>58</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4266</v>
      </c>
      <c r="C64" s="135"/>
      <c r="D64" s="135"/>
      <c r="E64" s="135">
        <f>'将来負担比率（分子）の構造'!J$43</f>
        <v>4129</v>
      </c>
      <c r="F64" s="135"/>
      <c r="G64" s="135"/>
      <c r="H64" s="135">
        <f>'将来負担比率（分子）の構造'!K$43</f>
        <v>4002</v>
      </c>
      <c r="I64" s="135"/>
      <c r="J64" s="135"/>
      <c r="K64" s="135">
        <f>'将来負担比率（分子）の構造'!L$43</f>
        <v>4058</v>
      </c>
      <c r="L64" s="135"/>
      <c r="M64" s="135"/>
      <c r="N64" s="135">
        <f>'将来負担比率（分子）の構造'!M$43</f>
        <v>4109</v>
      </c>
      <c r="O64" s="135"/>
      <c r="P64" s="135"/>
    </row>
    <row r="65" spans="1:16">
      <c r="A65" s="135" t="s">
        <v>25</v>
      </c>
      <c r="B65" s="135">
        <f>'将来負担比率（分子）の構造'!I$42</f>
        <v>76</v>
      </c>
      <c r="C65" s="135"/>
      <c r="D65" s="135"/>
      <c r="E65" s="135">
        <f>'将来負担比率（分子）の構造'!J$42</f>
        <v>62</v>
      </c>
      <c r="F65" s="135"/>
      <c r="G65" s="135"/>
      <c r="H65" s="135">
        <f>'将来負担比率（分子）の構造'!K$42</f>
        <v>51</v>
      </c>
      <c r="I65" s="135"/>
      <c r="J65" s="135"/>
      <c r="K65" s="135">
        <f>'将来負担比率（分子）の構造'!L$42</f>
        <v>245</v>
      </c>
      <c r="L65" s="135"/>
      <c r="M65" s="135"/>
      <c r="N65" s="135">
        <f>'将来負担比率（分子）の構造'!M$42</f>
        <v>203</v>
      </c>
      <c r="O65" s="135"/>
      <c r="P65" s="135"/>
    </row>
    <row r="66" spans="1:16">
      <c r="A66" s="135" t="s">
        <v>24</v>
      </c>
      <c r="B66" s="135">
        <f>'将来負担比率（分子）の構造'!I$41</f>
        <v>18829</v>
      </c>
      <c r="C66" s="135"/>
      <c r="D66" s="135"/>
      <c r="E66" s="135">
        <f>'将来負担比率（分子）の構造'!J$41</f>
        <v>18762</v>
      </c>
      <c r="F66" s="135"/>
      <c r="G66" s="135"/>
      <c r="H66" s="135">
        <f>'将来負担比率（分子）の構造'!K$41</f>
        <v>19699</v>
      </c>
      <c r="I66" s="135"/>
      <c r="J66" s="135"/>
      <c r="K66" s="135">
        <f>'将来負担比率（分子）の構造'!L$41</f>
        <v>20664</v>
      </c>
      <c r="L66" s="135"/>
      <c r="M66" s="135"/>
      <c r="N66" s="135">
        <f>'将来負担比率（分子）の構造'!M$41</f>
        <v>20623</v>
      </c>
      <c r="O66" s="135"/>
      <c r="P66" s="135"/>
    </row>
    <row r="67" spans="1:16">
      <c r="A67" s="135" t="s">
        <v>62</v>
      </c>
      <c r="B67" s="135" t="e">
        <f>NA()</f>
        <v>#N/A</v>
      </c>
      <c r="C67" s="135">
        <f>IF(ISNUMBER('将来負担比率（分子）の構造'!I$52), IF('将来負担比率（分子）の構造'!I$52 &lt; 0, 0, '将来負担比率（分子）の構造'!I$52), NA())</f>
        <v>6834</v>
      </c>
      <c r="D67" s="135" t="e">
        <f>NA()</f>
        <v>#N/A</v>
      </c>
      <c r="E67" s="135" t="e">
        <f>NA()</f>
        <v>#N/A</v>
      </c>
      <c r="F67" s="135">
        <f>IF(ISNUMBER('将来負担比率（分子）の構造'!J$52), IF('将来負担比率（分子）の構造'!J$52 &lt; 0, 0, '将来負担比率（分子）の構造'!J$52), NA())</f>
        <v>5027</v>
      </c>
      <c r="G67" s="135" t="e">
        <f>NA()</f>
        <v>#N/A</v>
      </c>
      <c r="H67" s="135" t="e">
        <f>NA()</f>
        <v>#N/A</v>
      </c>
      <c r="I67" s="135">
        <f>IF(ISNUMBER('将来負担比率（分子）の構造'!K$52), IF('将来負担比率（分子）の構造'!K$52 &lt; 0, 0, '将来負担比率（分子）の構造'!K$52), NA())</f>
        <v>5270</v>
      </c>
      <c r="J67" s="135" t="e">
        <f>NA()</f>
        <v>#N/A</v>
      </c>
      <c r="K67" s="135" t="e">
        <f>NA()</f>
        <v>#N/A</v>
      </c>
      <c r="L67" s="135">
        <f>IF(ISNUMBER('将来負担比率（分子）の構造'!L$52), IF('将来負担比率（分子）の構造'!L$52 &lt; 0, 0, '将来負担比率（分子）の構造'!L$52), NA())</f>
        <v>5284</v>
      </c>
      <c r="M67" s="135" t="e">
        <f>NA()</f>
        <v>#N/A</v>
      </c>
      <c r="N67" s="135" t="e">
        <f>NA()</f>
        <v>#N/A</v>
      </c>
      <c r="O67" s="135">
        <f>IF(ISNUMBER('将来負担比率（分子）の構造'!M$52), IF('将来負担比率（分子）の構造'!M$52 &lt; 0, 0, '将来負担比率（分子）の構造'!M$52), NA())</f>
        <v>5140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鹿児島県</cp:lastModifiedBy>
  <cp:lastPrinted>2016-04-24T01:12:18Z</cp:lastPrinted>
  <dcterms:created xsi:type="dcterms:W3CDTF">2016-02-15T02:27:31Z</dcterms:created>
  <dcterms:modified xsi:type="dcterms:W3CDTF">2016-05-06T06:43:39Z</dcterms:modified>
  <cp:category/>
</cp:coreProperties>
</file>